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bookViews>
    <workbookView xWindow="0" yWindow="-15" windowWidth="24240" windowHeight="12810" tabRatio="715" activeTab="2"/>
  </bookViews>
  <sheets>
    <sheet name="cieki 2020" sheetId="2" r:id="rId1"/>
    <sheet name="jeziora 2020" sheetId="1" state="hidden" r:id="rId2"/>
    <sheet name="GIOŚ (2015)-cieki" sheetId="3" r:id="rId3"/>
    <sheet name="Bojakowska (2015)-jeziora" sheetId="4" state="hidden" r:id="rId4"/>
    <sheet name="Bojakowska et al.(1998)-cieki" sheetId="5" r:id="rId5"/>
    <sheet name="Bojakowska et al.(1998)-jeziora" sheetId="6" state="hidden" r:id="rId6"/>
    <sheet name="CSST (2013)-cieki" sheetId="7" r:id="rId7"/>
    <sheet name="CSST (2013)-jeziora" sheetId="8" state="hidden" r:id="rId8"/>
    <sheet name="CSST (2013)-normy" sheetId="9" state="hidden" r:id="rId9"/>
    <sheet name="WYKRESY" sheetId="10" state="hidden" r:id="rId10"/>
    <sheet name="Arkusz1" sheetId="11" r:id="rId11"/>
  </sheets>
  <definedNames>
    <definedName name="_xlnm._FilterDatabase" localSheetId="3" hidden="1">'Bojakowska (2015)-jeziora'!$A$3:$AO$166</definedName>
    <definedName name="_xlnm._FilterDatabase" localSheetId="4" hidden="1">'Bojakowska et al.(1998)-cieki'!$A$1:$P$266</definedName>
    <definedName name="_xlnm._FilterDatabase" localSheetId="5" hidden="1">'Bojakowska et al.(1998)-jeziora'!$A$1:$O$164</definedName>
    <definedName name="_xlnm._FilterDatabase" localSheetId="0" hidden="1">'cieki 2020'!$A$1:$DL$276</definedName>
    <definedName name="_xlnm._FilterDatabase" localSheetId="6" hidden="1">'CSST (2013)-cieki'!$A$1:$AY$266</definedName>
    <definedName name="_xlnm._FilterDatabase" localSheetId="7" hidden="1">'CSST (2013)-jeziora'!$A$1:$AY$164</definedName>
    <definedName name="_xlnm._FilterDatabase" localSheetId="2" hidden="1">'GIOŚ (2015)-cieki'!$A$3:$AO$268</definedName>
    <definedName name="_xlnm._FilterDatabase" localSheetId="1" hidden="1">'jeziora 2020'!$A$1:$DJ$4</definedName>
    <definedName name="Z_FB1470F3_388A_4235_BFB8_43234B719E27_.wvu.FilterData" localSheetId="3" hidden="1">'Bojakowska (2015)-jeziora'!$A$7:$B$156</definedName>
    <definedName name="Z_FB1470F3_388A_4235_BFB8_43234B719E27_.wvu.FilterData" localSheetId="5" hidden="1">'Bojakowska et al.(1998)-jeziora'!$A$5:$B$154</definedName>
    <definedName name="Z_FB1470F3_388A_4235_BFB8_43234B719E27_.wvu.FilterData" localSheetId="7" hidden="1">'CSST (2013)-jeziora'!$A$5:$B$154</definedName>
    <definedName name="Z_FB1470F3_388A_4235_BFB8_43234B719E27_.wvu.FilterData" localSheetId="1" hidden="1">'jeziora 2020'!$A$9:$B$164</definedName>
  </definedNames>
  <calcPr calcId="145621"/>
  <customWorkbookViews>
    <customWorkbookView name="Kreciala - Widok osobisty" guid="{FB1470F3-388A-4235-BFB8-43234B719E27}" mergeInterval="0" personalView="1" maximized="1" windowWidth="1916" windowHeight="857" tabRatio="679" activeSheetId="8"/>
  </customWorkbookViews>
  <pivotCaches>
    <pivotCache cacheId="0" r:id="rId12"/>
  </pivotCaches>
  <fileRecoveryPr autoRecover="0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" i="11" l="1"/>
  <c r="F1" i="11"/>
  <c r="E1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394" i="11"/>
  <c r="G395" i="11"/>
  <c r="G396" i="11"/>
  <c r="G397" i="11"/>
  <c r="G398" i="11"/>
  <c r="G399" i="11"/>
  <c r="G400" i="11"/>
  <c r="G401" i="11"/>
  <c r="G402" i="11"/>
  <c r="G403" i="11"/>
  <c r="G404" i="11"/>
  <c r="G405" i="11"/>
  <c r="G406" i="11"/>
  <c r="G407" i="11"/>
  <c r="G408" i="11"/>
  <c r="G409" i="11"/>
  <c r="G410" i="11"/>
  <c r="G411" i="11"/>
  <c r="G412" i="11"/>
  <c r="G413" i="11"/>
  <c r="G414" i="11"/>
  <c r="G415" i="11"/>
  <c r="G416" i="11"/>
  <c r="G417" i="11"/>
  <c r="G418" i="11"/>
  <c r="G419" i="11"/>
  <c r="G420" i="11"/>
  <c r="G421" i="11"/>
  <c r="G422" i="11"/>
  <c r="G423" i="11"/>
  <c r="G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4" i="11"/>
  <c r="F405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264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" i="1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" i="11"/>
  <c r="AV6" i="8" l="1"/>
  <c r="AV7" i="8"/>
  <c r="AV8" i="8"/>
  <c r="AV9" i="8"/>
  <c r="AV10" i="8"/>
  <c r="AV11" i="8"/>
  <c r="AV12" i="8"/>
  <c r="AV13" i="8"/>
  <c r="AV14" i="8"/>
  <c r="AV15" i="8"/>
  <c r="AV16" i="8"/>
  <c r="AV17" i="8"/>
  <c r="AV18" i="8"/>
  <c r="AV19" i="8"/>
  <c r="AV20" i="8"/>
  <c r="AV21" i="8"/>
  <c r="AV22" i="8"/>
  <c r="AV23" i="8"/>
  <c r="AV24" i="8"/>
  <c r="AV25" i="8"/>
  <c r="AV26" i="8"/>
  <c r="AV27" i="8"/>
  <c r="AV28" i="8"/>
  <c r="AV29" i="8"/>
  <c r="AV30" i="8"/>
  <c r="AV31" i="8"/>
  <c r="AV32" i="8"/>
  <c r="AV33" i="8"/>
  <c r="AV34" i="8"/>
  <c r="AV35" i="8"/>
  <c r="AV36" i="8"/>
  <c r="AV37" i="8"/>
  <c r="AV38" i="8"/>
  <c r="AV39" i="8"/>
  <c r="AV40" i="8"/>
  <c r="AV41" i="8"/>
  <c r="AV42" i="8"/>
  <c r="AV43" i="8"/>
  <c r="AV44" i="8"/>
  <c r="AV45" i="8"/>
  <c r="AV46" i="8"/>
  <c r="AV47" i="8"/>
  <c r="AV48" i="8"/>
  <c r="AV49" i="8"/>
  <c r="AV50" i="8"/>
  <c r="AV51" i="8"/>
  <c r="AV52" i="8"/>
  <c r="AV53" i="8"/>
  <c r="AV54" i="8"/>
  <c r="AV55" i="8"/>
  <c r="AV56" i="8"/>
  <c r="AV57" i="8"/>
  <c r="AV58" i="8"/>
  <c r="AV59" i="8"/>
  <c r="AV60" i="8"/>
  <c r="AV61" i="8"/>
  <c r="AV62" i="8"/>
  <c r="AV63" i="8"/>
  <c r="AV64" i="8"/>
  <c r="AV65" i="8"/>
  <c r="AV66" i="8"/>
  <c r="AV67" i="8"/>
  <c r="AV68" i="8"/>
  <c r="AV69" i="8"/>
  <c r="AV70" i="8"/>
  <c r="AV71" i="8"/>
  <c r="AV72" i="8"/>
  <c r="AV73" i="8"/>
  <c r="AV74" i="8"/>
  <c r="AV75" i="8"/>
  <c r="AV76" i="8"/>
  <c r="AV77" i="8"/>
  <c r="AV78" i="8"/>
  <c r="AV79" i="8"/>
  <c r="AV80" i="8"/>
  <c r="AV81" i="8"/>
  <c r="AV82" i="8"/>
  <c r="AV83" i="8"/>
  <c r="AV84" i="8"/>
  <c r="AV85" i="8"/>
  <c r="AV86" i="8"/>
  <c r="AV87" i="8"/>
  <c r="AV88" i="8"/>
  <c r="AV89" i="8"/>
  <c r="AV90" i="8"/>
  <c r="AV91" i="8"/>
  <c r="AV92" i="8"/>
  <c r="AV93" i="8"/>
  <c r="AV94" i="8"/>
  <c r="AV95" i="8"/>
  <c r="AV96" i="8"/>
  <c r="AV97" i="8"/>
  <c r="AV98" i="8"/>
  <c r="AV99" i="8"/>
  <c r="AV100" i="8"/>
  <c r="AV101" i="8"/>
  <c r="AV102" i="8"/>
  <c r="AV103" i="8"/>
  <c r="AV104" i="8"/>
  <c r="AV105" i="8"/>
  <c r="AV106" i="8"/>
  <c r="AV107" i="8"/>
  <c r="AV108" i="8"/>
  <c r="AV109" i="8"/>
  <c r="AV110" i="8"/>
  <c r="AV111" i="8"/>
  <c r="AV112" i="8"/>
  <c r="AV113" i="8"/>
  <c r="AV114" i="8"/>
  <c r="AV115" i="8"/>
  <c r="AV116" i="8"/>
  <c r="AV117" i="8"/>
  <c r="AV118" i="8"/>
  <c r="AV119" i="8"/>
  <c r="AV120" i="8"/>
  <c r="AV121" i="8"/>
  <c r="AV122" i="8"/>
  <c r="AV123" i="8"/>
  <c r="AV124" i="8"/>
  <c r="AV125" i="8"/>
  <c r="AV126" i="8"/>
  <c r="AV127" i="8"/>
  <c r="AV128" i="8"/>
  <c r="AV129" i="8"/>
  <c r="AV130" i="8"/>
  <c r="AV131" i="8"/>
  <c r="AV132" i="8"/>
  <c r="AV133" i="8"/>
  <c r="AV134" i="8"/>
  <c r="AV135" i="8"/>
  <c r="AV136" i="8"/>
  <c r="AV137" i="8"/>
  <c r="AV138" i="8"/>
  <c r="AV139" i="8"/>
  <c r="AV140" i="8"/>
  <c r="AV141" i="8"/>
  <c r="AV142" i="8"/>
  <c r="AV143" i="8"/>
  <c r="AV144" i="8"/>
  <c r="AV145" i="8"/>
  <c r="AV146" i="8"/>
  <c r="AV147" i="8"/>
  <c r="AV148" i="8"/>
  <c r="AV149" i="8"/>
  <c r="AV150" i="8"/>
  <c r="AV151" i="8"/>
  <c r="AV152" i="8"/>
  <c r="AV153" i="8"/>
  <c r="AV154" i="8"/>
  <c r="AV155" i="8"/>
  <c r="AV156" i="8"/>
  <c r="AV157" i="8"/>
  <c r="AV158" i="8"/>
  <c r="AV159" i="8"/>
  <c r="AV160" i="8"/>
  <c r="AV161" i="8"/>
  <c r="AV162" i="8"/>
  <c r="AV163" i="8"/>
  <c r="AV164" i="8"/>
  <c r="AV5" i="8"/>
  <c r="AU6" i="8"/>
  <c r="AU7" i="8"/>
  <c r="AU8" i="8"/>
  <c r="AU9" i="8"/>
  <c r="AU10" i="8"/>
  <c r="AU11" i="8"/>
  <c r="AU12" i="8"/>
  <c r="AU13" i="8"/>
  <c r="AU14" i="8"/>
  <c r="AU15" i="8"/>
  <c r="AU16" i="8"/>
  <c r="AU17" i="8"/>
  <c r="AU18" i="8"/>
  <c r="AU19" i="8"/>
  <c r="AU20" i="8"/>
  <c r="AU21" i="8"/>
  <c r="AU22" i="8"/>
  <c r="AU23" i="8"/>
  <c r="AU24" i="8"/>
  <c r="AU25" i="8"/>
  <c r="AU26" i="8"/>
  <c r="AU27" i="8"/>
  <c r="AU28" i="8"/>
  <c r="AU29" i="8"/>
  <c r="AU30" i="8"/>
  <c r="AU31" i="8"/>
  <c r="AU32" i="8"/>
  <c r="AU33" i="8"/>
  <c r="AU34" i="8"/>
  <c r="AU35" i="8"/>
  <c r="AU36" i="8"/>
  <c r="AU37" i="8"/>
  <c r="AU38" i="8"/>
  <c r="AU39" i="8"/>
  <c r="AU40" i="8"/>
  <c r="AU41" i="8"/>
  <c r="AU42" i="8"/>
  <c r="AU43" i="8"/>
  <c r="AU44" i="8"/>
  <c r="AU45" i="8"/>
  <c r="AU46" i="8"/>
  <c r="AU47" i="8"/>
  <c r="AU48" i="8"/>
  <c r="AU49" i="8"/>
  <c r="AU50" i="8"/>
  <c r="AU51" i="8"/>
  <c r="AU52" i="8"/>
  <c r="AU53" i="8"/>
  <c r="AU54" i="8"/>
  <c r="AU55" i="8"/>
  <c r="AU56" i="8"/>
  <c r="AU57" i="8"/>
  <c r="AU58" i="8"/>
  <c r="AU59" i="8"/>
  <c r="AU60" i="8"/>
  <c r="AU61" i="8"/>
  <c r="AU62" i="8"/>
  <c r="AU63" i="8"/>
  <c r="AU64" i="8"/>
  <c r="AU65" i="8"/>
  <c r="AU66" i="8"/>
  <c r="AU67" i="8"/>
  <c r="AU68" i="8"/>
  <c r="AU69" i="8"/>
  <c r="AU70" i="8"/>
  <c r="AU71" i="8"/>
  <c r="AU72" i="8"/>
  <c r="AU73" i="8"/>
  <c r="AU74" i="8"/>
  <c r="AU75" i="8"/>
  <c r="AU76" i="8"/>
  <c r="AU77" i="8"/>
  <c r="AU78" i="8"/>
  <c r="AU79" i="8"/>
  <c r="AU80" i="8"/>
  <c r="AU81" i="8"/>
  <c r="AU82" i="8"/>
  <c r="AU83" i="8"/>
  <c r="AU84" i="8"/>
  <c r="AU85" i="8"/>
  <c r="AU86" i="8"/>
  <c r="AU87" i="8"/>
  <c r="AU88" i="8"/>
  <c r="AU89" i="8"/>
  <c r="AU90" i="8"/>
  <c r="AU91" i="8"/>
  <c r="AU92" i="8"/>
  <c r="AU93" i="8"/>
  <c r="AU94" i="8"/>
  <c r="AU95" i="8"/>
  <c r="AU96" i="8"/>
  <c r="AU97" i="8"/>
  <c r="AU98" i="8"/>
  <c r="AU99" i="8"/>
  <c r="AU100" i="8"/>
  <c r="AU101" i="8"/>
  <c r="AU102" i="8"/>
  <c r="AU103" i="8"/>
  <c r="AU104" i="8"/>
  <c r="AU105" i="8"/>
  <c r="AU106" i="8"/>
  <c r="AU107" i="8"/>
  <c r="AU108" i="8"/>
  <c r="AU109" i="8"/>
  <c r="AU110" i="8"/>
  <c r="AU111" i="8"/>
  <c r="AU112" i="8"/>
  <c r="AU113" i="8"/>
  <c r="AU114" i="8"/>
  <c r="AU115" i="8"/>
  <c r="AU116" i="8"/>
  <c r="AU117" i="8"/>
  <c r="AU118" i="8"/>
  <c r="AU119" i="8"/>
  <c r="AU120" i="8"/>
  <c r="AU121" i="8"/>
  <c r="AU122" i="8"/>
  <c r="AU123" i="8"/>
  <c r="AU124" i="8"/>
  <c r="AU125" i="8"/>
  <c r="AU126" i="8"/>
  <c r="AU127" i="8"/>
  <c r="AU128" i="8"/>
  <c r="AU129" i="8"/>
  <c r="AU130" i="8"/>
  <c r="AU131" i="8"/>
  <c r="AU132" i="8"/>
  <c r="AU133" i="8"/>
  <c r="AU134" i="8"/>
  <c r="AU135" i="8"/>
  <c r="AU136" i="8"/>
  <c r="AU137" i="8"/>
  <c r="AU138" i="8"/>
  <c r="AU139" i="8"/>
  <c r="AU140" i="8"/>
  <c r="AU141" i="8"/>
  <c r="AU142" i="8"/>
  <c r="AU143" i="8"/>
  <c r="AU144" i="8"/>
  <c r="AU145" i="8"/>
  <c r="AU146" i="8"/>
  <c r="AU147" i="8"/>
  <c r="AU148" i="8"/>
  <c r="AU149" i="8"/>
  <c r="AU150" i="8"/>
  <c r="AU151" i="8"/>
  <c r="AU152" i="8"/>
  <c r="AU153" i="8"/>
  <c r="AU154" i="8"/>
  <c r="AU155" i="8"/>
  <c r="AU156" i="8"/>
  <c r="AU157" i="8"/>
  <c r="AU158" i="8"/>
  <c r="AU159" i="8"/>
  <c r="AU160" i="8"/>
  <c r="AU161" i="8"/>
  <c r="AU162" i="8"/>
  <c r="AU163" i="8"/>
  <c r="AU164" i="8"/>
  <c r="AU5" i="8"/>
  <c r="AT6" i="8"/>
  <c r="AT7" i="8"/>
  <c r="AT8" i="8"/>
  <c r="AT9" i="8"/>
  <c r="AT10" i="8"/>
  <c r="AT11" i="8"/>
  <c r="AT12" i="8"/>
  <c r="AT13" i="8"/>
  <c r="AT14" i="8"/>
  <c r="AT15" i="8"/>
  <c r="AT16" i="8"/>
  <c r="AT17" i="8"/>
  <c r="AT18" i="8"/>
  <c r="AT19" i="8"/>
  <c r="AT20" i="8"/>
  <c r="AT21" i="8"/>
  <c r="AT22" i="8"/>
  <c r="AT23" i="8"/>
  <c r="AT24" i="8"/>
  <c r="AT25" i="8"/>
  <c r="AT26" i="8"/>
  <c r="AT27" i="8"/>
  <c r="AT28" i="8"/>
  <c r="AT29" i="8"/>
  <c r="AT30" i="8"/>
  <c r="AT31" i="8"/>
  <c r="AT32" i="8"/>
  <c r="AT33" i="8"/>
  <c r="AT34" i="8"/>
  <c r="AT35" i="8"/>
  <c r="AT36" i="8"/>
  <c r="AT37" i="8"/>
  <c r="AT38" i="8"/>
  <c r="AT39" i="8"/>
  <c r="AT40" i="8"/>
  <c r="AT41" i="8"/>
  <c r="AT42" i="8"/>
  <c r="AT43" i="8"/>
  <c r="AT44" i="8"/>
  <c r="AT45" i="8"/>
  <c r="AT46" i="8"/>
  <c r="AT47" i="8"/>
  <c r="AT48" i="8"/>
  <c r="AT49" i="8"/>
  <c r="AT50" i="8"/>
  <c r="AT51" i="8"/>
  <c r="AT52" i="8"/>
  <c r="AT53" i="8"/>
  <c r="AT54" i="8"/>
  <c r="AT55" i="8"/>
  <c r="AT56" i="8"/>
  <c r="AT57" i="8"/>
  <c r="AT58" i="8"/>
  <c r="AT59" i="8"/>
  <c r="AT60" i="8"/>
  <c r="AT61" i="8"/>
  <c r="AT62" i="8"/>
  <c r="AT63" i="8"/>
  <c r="AT64" i="8"/>
  <c r="AT65" i="8"/>
  <c r="AT66" i="8"/>
  <c r="AT67" i="8"/>
  <c r="AT68" i="8"/>
  <c r="AT69" i="8"/>
  <c r="AT70" i="8"/>
  <c r="AT71" i="8"/>
  <c r="AT72" i="8"/>
  <c r="AT73" i="8"/>
  <c r="AT74" i="8"/>
  <c r="AT75" i="8"/>
  <c r="AT76" i="8"/>
  <c r="AT77" i="8"/>
  <c r="AT78" i="8"/>
  <c r="AT79" i="8"/>
  <c r="AT80" i="8"/>
  <c r="AT81" i="8"/>
  <c r="AT82" i="8"/>
  <c r="AT83" i="8"/>
  <c r="AT84" i="8"/>
  <c r="AT85" i="8"/>
  <c r="AT86" i="8"/>
  <c r="AT87" i="8"/>
  <c r="AT88" i="8"/>
  <c r="AT89" i="8"/>
  <c r="AT90" i="8"/>
  <c r="AT91" i="8"/>
  <c r="AT92" i="8"/>
  <c r="AT93" i="8"/>
  <c r="AT94" i="8"/>
  <c r="AT95" i="8"/>
  <c r="AT96" i="8"/>
  <c r="AT97" i="8"/>
  <c r="AT98" i="8"/>
  <c r="AT99" i="8"/>
  <c r="AT100" i="8"/>
  <c r="AT101" i="8"/>
  <c r="AT102" i="8"/>
  <c r="AT103" i="8"/>
  <c r="AT104" i="8"/>
  <c r="AT105" i="8"/>
  <c r="AT106" i="8"/>
  <c r="AT107" i="8"/>
  <c r="AT108" i="8"/>
  <c r="AT109" i="8"/>
  <c r="AT110" i="8"/>
  <c r="AT111" i="8"/>
  <c r="AT112" i="8"/>
  <c r="AT113" i="8"/>
  <c r="AT114" i="8"/>
  <c r="AT115" i="8"/>
  <c r="AT116" i="8"/>
  <c r="AT117" i="8"/>
  <c r="AT118" i="8"/>
  <c r="AT119" i="8"/>
  <c r="AT120" i="8"/>
  <c r="AT121" i="8"/>
  <c r="AT122" i="8"/>
  <c r="AT123" i="8"/>
  <c r="AT124" i="8"/>
  <c r="AT125" i="8"/>
  <c r="AT126" i="8"/>
  <c r="AT127" i="8"/>
  <c r="AT128" i="8"/>
  <c r="AT129" i="8"/>
  <c r="AT130" i="8"/>
  <c r="AT131" i="8"/>
  <c r="AT132" i="8"/>
  <c r="AT133" i="8"/>
  <c r="AT134" i="8"/>
  <c r="AT135" i="8"/>
  <c r="AT136" i="8"/>
  <c r="AT137" i="8"/>
  <c r="AT138" i="8"/>
  <c r="AT139" i="8"/>
  <c r="AT140" i="8"/>
  <c r="AT141" i="8"/>
  <c r="AT142" i="8"/>
  <c r="AT143" i="8"/>
  <c r="AT144" i="8"/>
  <c r="AT145" i="8"/>
  <c r="AT146" i="8"/>
  <c r="AT147" i="8"/>
  <c r="AT148" i="8"/>
  <c r="AT149" i="8"/>
  <c r="AT150" i="8"/>
  <c r="AT151" i="8"/>
  <c r="AT152" i="8"/>
  <c r="AT153" i="8"/>
  <c r="AT154" i="8"/>
  <c r="AT155" i="8"/>
  <c r="AT156" i="8"/>
  <c r="AT157" i="8"/>
  <c r="AT158" i="8"/>
  <c r="AT159" i="8"/>
  <c r="AT160" i="8"/>
  <c r="AT161" i="8"/>
  <c r="AT162" i="8"/>
  <c r="AT163" i="8"/>
  <c r="AT164" i="8"/>
  <c r="AT5" i="8"/>
  <c r="AS6" i="8"/>
  <c r="AS7" i="8"/>
  <c r="AS8" i="8"/>
  <c r="AS9" i="8"/>
  <c r="AS10" i="8"/>
  <c r="AS11" i="8"/>
  <c r="AS12" i="8"/>
  <c r="AS13" i="8"/>
  <c r="AS14" i="8"/>
  <c r="AS15" i="8"/>
  <c r="AS16" i="8"/>
  <c r="AS17" i="8"/>
  <c r="AS18" i="8"/>
  <c r="AS19" i="8"/>
  <c r="AS20" i="8"/>
  <c r="AS21" i="8"/>
  <c r="AS22" i="8"/>
  <c r="AS23" i="8"/>
  <c r="AS24" i="8"/>
  <c r="AS25" i="8"/>
  <c r="AS26" i="8"/>
  <c r="AS27" i="8"/>
  <c r="AS28" i="8"/>
  <c r="AS29" i="8"/>
  <c r="AS30" i="8"/>
  <c r="AS31" i="8"/>
  <c r="AS32" i="8"/>
  <c r="AS33" i="8"/>
  <c r="AS34" i="8"/>
  <c r="AS35" i="8"/>
  <c r="AS36" i="8"/>
  <c r="AS37" i="8"/>
  <c r="AS38" i="8"/>
  <c r="AS39" i="8"/>
  <c r="AS40" i="8"/>
  <c r="AS41" i="8"/>
  <c r="AS42" i="8"/>
  <c r="AS43" i="8"/>
  <c r="AS44" i="8"/>
  <c r="AS45" i="8"/>
  <c r="AS46" i="8"/>
  <c r="AS47" i="8"/>
  <c r="AS48" i="8"/>
  <c r="AS49" i="8"/>
  <c r="AS50" i="8"/>
  <c r="AS51" i="8"/>
  <c r="AS52" i="8"/>
  <c r="AS53" i="8"/>
  <c r="AS54" i="8"/>
  <c r="AS55" i="8"/>
  <c r="AS56" i="8"/>
  <c r="AS57" i="8"/>
  <c r="AS58" i="8"/>
  <c r="AS59" i="8"/>
  <c r="AS60" i="8"/>
  <c r="AS61" i="8"/>
  <c r="AS62" i="8"/>
  <c r="AS63" i="8"/>
  <c r="AS64" i="8"/>
  <c r="AS65" i="8"/>
  <c r="AS66" i="8"/>
  <c r="AS67" i="8"/>
  <c r="AS68" i="8"/>
  <c r="AS69" i="8"/>
  <c r="AS70" i="8"/>
  <c r="AS71" i="8"/>
  <c r="AS72" i="8"/>
  <c r="AS73" i="8"/>
  <c r="AS74" i="8"/>
  <c r="AS75" i="8"/>
  <c r="AS76" i="8"/>
  <c r="AS77" i="8"/>
  <c r="AS78" i="8"/>
  <c r="AS79" i="8"/>
  <c r="AS80" i="8"/>
  <c r="AS81" i="8"/>
  <c r="AS82" i="8"/>
  <c r="AS83" i="8"/>
  <c r="AS84" i="8"/>
  <c r="AS85" i="8"/>
  <c r="AS86" i="8"/>
  <c r="AS87" i="8"/>
  <c r="AS88" i="8"/>
  <c r="AS89" i="8"/>
  <c r="AS90" i="8"/>
  <c r="AS91" i="8"/>
  <c r="AS92" i="8"/>
  <c r="AS93" i="8"/>
  <c r="AS94" i="8"/>
  <c r="AS95" i="8"/>
  <c r="AS96" i="8"/>
  <c r="AS97" i="8"/>
  <c r="AS98" i="8"/>
  <c r="AS99" i="8"/>
  <c r="AS100" i="8"/>
  <c r="AS101" i="8"/>
  <c r="AS102" i="8"/>
  <c r="AS103" i="8"/>
  <c r="AS104" i="8"/>
  <c r="AS105" i="8"/>
  <c r="AS106" i="8"/>
  <c r="AS107" i="8"/>
  <c r="AS108" i="8"/>
  <c r="AS109" i="8"/>
  <c r="AS110" i="8"/>
  <c r="AS111" i="8"/>
  <c r="AS112" i="8"/>
  <c r="AS113" i="8"/>
  <c r="AS114" i="8"/>
  <c r="AS115" i="8"/>
  <c r="AS116" i="8"/>
  <c r="AS117" i="8"/>
  <c r="AS118" i="8"/>
  <c r="AS119" i="8"/>
  <c r="AS120" i="8"/>
  <c r="AS121" i="8"/>
  <c r="AS122" i="8"/>
  <c r="AS123" i="8"/>
  <c r="AS124" i="8"/>
  <c r="AS125" i="8"/>
  <c r="AS126" i="8"/>
  <c r="AS127" i="8"/>
  <c r="AS128" i="8"/>
  <c r="AS129" i="8"/>
  <c r="AS130" i="8"/>
  <c r="AS131" i="8"/>
  <c r="AS132" i="8"/>
  <c r="AS133" i="8"/>
  <c r="AS134" i="8"/>
  <c r="AS135" i="8"/>
  <c r="AS136" i="8"/>
  <c r="AS137" i="8"/>
  <c r="AS138" i="8"/>
  <c r="AS139" i="8"/>
  <c r="AS140" i="8"/>
  <c r="AS141" i="8"/>
  <c r="AS142" i="8"/>
  <c r="AS143" i="8"/>
  <c r="AS144" i="8"/>
  <c r="AS145" i="8"/>
  <c r="AS146" i="8"/>
  <c r="AS147" i="8"/>
  <c r="AS148" i="8"/>
  <c r="AS149" i="8"/>
  <c r="AS150" i="8"/>
  <c r="AS151" i="8"/>
  <c r="AS152" i="8"/>
  <c r="AS153" i="8"/>
  <c r="AS154" i="8"/>
  <c r="AS155" i="8"/>
  <c r="AS156" i="8"/>
  <c r="AS157" i="8"/>
  <c r="AS158" i="8"/>
  <c r="AS159" i="8"/>
  <c r="AS160" i="8"/>
  <c r="AS161" i="8"/>
  <c r="AS162" i="8"/>
  <c r="AS163" i="8"/>
  <c r="AS164" i="8"/>
  <c r="AS5" i="8"/>
  <c r="AR6" i="8"/>
  <c r="AR7" i="8"/>
  <c r="AR8" i="8"/>
  <c r="AR9" i="8"/>
  <c r="AR10" i="8"/>
  <c r="AR11" i="8"/>
  <c r="AR12" i="8"/>
  <c r="AR13" i="8"/>
  <c r="AR14" i="8"/>
  <c r="AR15" i="8"/>
  <c r="AR16" i="8"/>
  <c r="AR17" i="8"/>
  <c r="AR18" i="8"/>
  <c r="AR19" i="8"/>
  <c r="AR20" i="8"/>
  <c r="AR21" i="8"/>
  <c r="AR22" i="8"/>
  <c r="AR23" i="8"/>
  <c r="AR24" i="8"/>
  <c r="AR25" i="8"/>
  <c r="AR26" i="8"/>
  <c r="AR27" i="8"/>
  <c r="AR28" i="8"/>
  <c r="AR29" i="8"/>
  <c r="AR30" i="8"/>
  <c r="AR31" i="8"/>
  <c r="AR32" i="8"/>
  <c r="AR33" i="8"/>
  <c r="AR34" i="8"/>
  <c r="AR35" i="8"/>
  <c r="AR36" i="8"/>
  <c r="AR37" i="8"/>
  <c r="AR38" i="8"/>
  <c r="AR39" i="8"/>
  <c r="AR40" i="8"/>
  <c r="AR41" i="8"/>
  <c r="AR42" i="8"/>
  <c r="AR43" i="8"/>
  <c r="AR44" i="8"/>
  <c r="AR45" i="8"/>
  <c r="AR46" i="8"/>
  <c r="AR47" i="8"/>
  <c r="AR48" i="8"/>
  <c r="AR49" i="8"/>
  <c r="AR50" i="8"/>
  <c r="AR51" i="8"/>
  <c r="AR52" i="8"/>
  <c r="AR53" i="8"/>
  <c r="AR54" i="8"/>
  <c r="AR55" i="8"/>
  <c r="AR56" i="8"/>
  <c r="AR57" i="8"/>
  <c r="AR58" i="8"/>
  <c r="AR59" i="8"/>
  <c r="AR60" i="8"/>
  <c r="AR61" i="8"/>
  <c r="AR62" i="8"/>
  <c r="AR63" i="8"/>
  <c r="AR64" i="8"/>
  <c r="AR65" i="8"/>
  <c r="AR66" i="8"/>
  <c r="AR67" i="8"/>
  <c r="AR68" i="8"/>
  <c r="AR69" i="8"/>
  <c r="AR70" i="8"/>
  <c r="AR71" i="8"/>
  <c r="AR72" i="8"/>
  <c r="AR73" i="8"/>
  <c r="AR74" i="8"/>
  <c r="AR75" i="8"/>
  <c r="AR76" i="8"/>
  <c r="AR77" i="8"/>
  <c r="AR78" i="8"/>
  <c r="AR79" i="8"/>
  <c r="AR80" i="8"/>
  <c r="AR81" i="8"/>
  <c r="AR82" i="8"/>
  <c r="AR83" i="8"/>
  <c r="AR84" i="8"/>
  <c r="AR85" i="8"/>
  <c r="AR86" i="8"/>
  <c r="AR87" i="8"/>
  <c r="AR88" i="8"/>
  <c r="AR89" i="8"/>
  <c r="AR90" i="8"/>
  <c r="AR91" i="8"/>
  <c r="AR92" i="8"/>
  <c r="AR93" i="8"/>
  <c r="AR94" i="8"/>
  <c r="AR95" i="8"/>
  <c r="AR96" i="8"/>
  <c r="AR97" i="8"/>
  <c r="AR98" i="8"/>
  <c r="AR99" i="8"/>
  <c r="AR100" i="8"/>
  <c r="AR101" i="8"/>
  <c r="AR102" i="8"/>
  <c r="AR103" i="8"/>
  <c r="AR104" i="8"/>
  <c r="AR105" i="8"/>
  <c r="AR106" i="8"/>
  <c r="AR107" i="8"/>
  <c r="AR108" i="8"/>
  <c r="AR109" i="8"/>
  <c r="AR110" i="8"/>
  <c r="AR111" i="8"/>
  <c r="AR112" i="8"/>
  <c r="AR113" i="8"/>
  <c r="AR114" i="8"/>
  <c r="AR115" i="8"/>
  <c r="AR116" i="8"/>
  <c r="AR117" i="8"/>
  <c r="AR118" i="8"/>
  <c r="AR119" i="8"/>
  <c r="AR120" i="8"/>
  <c r="AR121" i="8"/>
  <c r="AR122" i="8"/>
  <c r="AR123" i="8"/>
  <c r="AR124" i="8"/>
  <c r="AR125" i="8"/>
  <c r="AR126" i="8"/>
  <c r="AR127" i="8"/>
  <c r="AR128" i="8"/>
  <c r="AR129" i="8"/>
  <c r="AR130" i="8"/>
  <c r="AR131" i="8"/>
  <c r="AR132" i="8"/>
  <c r="AR133" i="8"/>
  <c r="AR134" i="8"/>
  <c r="AR135" i="8"/>
  <c r="AR136" i="8"/>
  <c r="AR137" i="8"/>
  <c r="AR138" i="8"/>
  <c r="AR139" i="8"/>
  <c r="AR140" i="8"/>
  <c r="AR141" i="8"/>
  <c r="AR142" i="8"/>
  <c r="AR143" i="8"/>
  <c r="AR144" i="8"/>
  <c r="AR145" i="8"/>
  <c r="AR146" i="8"/>
  <c r="AR147" i="8"/>
  <c r="AR148" i="8"/>
  <c r="AR149" i="8"/>
  <c r="AR150" i="8"/>
  <c r="AR151" i="8"/>
  <c r="AR152" i="8"/>
  <c r="AR153" i="8"/>
  <c r="AR154" i="8"/>
  <c r="AR155" i="8"/>
  <c r="AR156" i="8"/>
  <c r="AR157" i="8"/>
  <c r="AR158" i="8"/>
  <c r="AR159" i="8"/>
  <c r="AR160" i="8"/>
  <c r="AR161" i="8"/>
  <c r="AR162" i="8"/>
  <c r="AR163" i="8"/>
  <c r="AR164" i="8"/>
  <c r="AR5" i="8"/>
  <c r="AQ5" i="8"/>
  <c r="AQ6" i="8"/>
  <c r="AQ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Q68" i="8"/>
  <c r="AQ69" i="8"/>
  <c r="AQ70" i="8"/>
  <c r="AQ71" i="8"/>
  <c r="AQ72" i="8"/>
  <c r="AQ73" i="8"/>
  <c r="AQ74" i="8"/>
  <c r="AQ75" i="8"/>
  <c r="AQ76" i="8"/>
  <c r="AQ77" i="8"/>
  <c r="AQ78" i="8"/>
  <c r="AQ79" i="8"/>
  <c r="AQ80" i="8"/>
  <c r="AQ81" i="8"/>
  <c r="AQ82" i="8"/>
  <c r="AQ83" i="8"/>
  <c r="AQ84" i="8"/>
  <c r="AQ85" i="8"/>
  <c r="AQ86" i="8"/>
  <c r="AQ87" i="8"/>
  <c r="AQ88" i="8"/>
  <c r="AQ89" i="8"/>
  <c r="AQ90" i="8"/>
  <c r="AQ91" i="8"/>
  <c r="AQ92" i="8"/>
  <c r="AQ93" i="8"/>
  <c r="AQ94" i="8"/>
  <c r="AQ95" i="8"/>
  <c r="AQ96" i="8"/>
  <c r="AQ97" i="8"/>
  <c r="AQ98" i="8"/>
  <c r="AQ99" i="8"/>
  <c r="AQ100" i="8"/>
  <c r="AQ101" i="8"/>
  <c r="AQ102" i="8"/>
  <c r="AQ103" i="8"/>
  <c r="AQ104" i="8"/>
  <c r="AQ105" i="8"/>
  <c r="AQ106" i="8"/>
  <c r="AQ107" i="8"/>
  <c r="AQ108" i="8"/>
  <c r="AQ109" i="8"/>
  <c r="AQ110" i="8"/>
  <c r="AQ111" i="8"/>
  <c r="AQ112" i="8"/>
  <c r="AQ113" i="8"/>
  <c r="AQ114" i="8"/>
  <c r="AQ115" i="8"/>
  <c r="AQ116" i="8"/>
  <c r="AQ117" i="8"/>
  <c r="AQ118" i="8"/>
  <c r="AQ119" i="8"/>
  <c r="AQ120" i="8"/>
  <c r="AQ121" i="8"/>
  <c r="AQ122" i="8"/>
  <c r="AQ123" i="8"/>
  <c r="AQ124" i="8"/>
  <c r="AQ125" i="8"/>
  <c r="AQ126" i="8"/>
  <c r="AQ127" i="8"/>
  <c r="AQ128" i="8"/>
  <c r="AQ129" i="8"/>
  <c r="AQ130" i="8"/>
  <c r="AQ131" i="8"/>
  <c r="AQ132" i="8"/>
  <c r="AQ133" i="8"/>
  <c r="AQ134" i="8"/>
  <c r="AQ135" i="8"/>
  <c r="AQ136" i="8"/>
  <c r="AQ137" i="8"/>
  <c r="AQ138" i="8"/>
  <c r="AQ139" i="8"/>
  <c r="AQ140" i="8"/>
  <c r="AQ141" i="8"/>
  <c r="AQ142" i="8"/>
  <c r="AQ143" i="8"/>
  <c r="AQ144" i="8"/>
  <c r="AQ145" i="8"/>
  <c r="AQ146" i="8"/>
  <c r="AQ147" i="8"/>
  <c r="AQ148" i="8"/>
  <c r="AQ149" i="8"/>
  <c r="AQ150" i="8"/>
  <c r="AQ151" i="8"/>
  <c r="AQ152" i="8"/>
  <c r="AQ153" i="8"/>
  <c r="AQ154" i="8"/>
  <c r="AQ155" i="8"/>
  <c r="AQ156" i="8"/>
  <c r="AQ157" i="8"/>
  <c r="AQ158" i="8"/>
  <c r="AQ159" i="8"/>
  <c r="AQ160" i="8"/>
  <c r="AQ161" i="8"/>
  <c r="AQ162" i="8"/>
  <c r="AQ163" i="8"/>
  <c r="AQ164" i="8"/>
  <c r="V7" i="4"/>
  <c r="W7" i="4"/>
  <c r="X7" i="4"/>
  <c r="Y7" i="4"/>
  <c r="V8" i="4"/>
  <c r="W8" i="4"/>
  <c r="X8" i="4"/>
  <c r="Y8" i="4"/>
  <c r="V9" i="4"/>
  <c r="W9" i="4"/>
  <c r="X9" i="4"/>
  <c r="Y9" i="4"/>
  <c r="V10" i="4"/>
  <c r="W10" i="4"/>
  <c r="X10" i="4"/>
  <c r="Y10" i="4"/>
  <c r="V11" i="4"/>
  <c r="W11" i="4"/>
  <c r="X11" i="4"/>
  <c r="Y11" i="4"/>
  <c r="V12" i="4"/>
  <c r="W12" i="4"/>
  <c r="X12" i="4"/>
  <c r="Y12" i="4"/>
  <c r="V13" i="4"/>
  <c r="W13" i="4"/>
  <c r="X13" i="4"/>
  <c r="Y13" i="4"/>
  <c r="V14" i="4"/>
  <c r="W14" i="4"/>
  <c r="X14" i="4"/>
  <c r="Y14" i="4"/>
  <c r="V15" i="4"/>
  <c r="W15" i="4"/>
  <c r="X15" i="4"/>
  <c r="Y15" i="4"/>
  <c r="V16" i="4"/>
  <c r="W16" i="4"/>
  <c r="X16" i="4"/>
  <c r="Y16" i="4"/>
  <c r="V17" i="4"/>
  <c r="W17" i="4"/>
  <c r="X17" i="4"/>
  <c r="Y17" i="4"/>
  <c r="V18" i="4"/>
  <c r="W18" i="4"/>
  <c r="X18" i="4"/>
  <c r="Y18" i="4"/>
  <c r="V19" i="4"/>
  <c r="W19" i="4"/>
  <c r="X19" i="4"/>
  <c r="Y19" i="4"/>
  <c r="V20" i="4"/>
  <c r="W20" i="4"/>
  <c r="X20" i="4"/>
  <c r="Y20" i="4"/>
  <c r="V21" i="4"/>
  <c r="W21" i="4"/>
  <c r="X21" i="4"/>
  <c r="Y21" i="4"/>
  <c r="V22" i="4"/>
  <c r="W22" i="4"/>
  <c r="X22" i="4"/>
  <c r="Y22" i="4"/>
  <c r="V23" i="4"/>
  <c r="W23" i="4"/>
  <c r="X23" i="4"/>
  <c r="Y23" i="4"/>
  <c r="V24" i="4"/>
  <c r="W24" i="4"/>
  <c r="X24" i="4"/>
  <c r="Y24" i="4"/>
  <c r="V25" i="4"/>
  <c r="W25" i="4"/>
  <c r="X25" i="4"/>
  <c r="Y25" i="4"/>
  <c r="V26" i="4"/>
  <c r="W26" i="4"/>
  <c r="X26" i="4"/>
  <c r="Y26" i="4"/>
  <c r="V27" i="4"/>
  <c r="W27" i="4"/>
  <c r="X27" i="4"/>
  <c r="Y27" i="4"/>
  <c r="V28" i="4"/>
  <c r="W28" i="4"/>
  <c r="X28" i="4"/>
  <c r="Y28" i="4"/>
  <c r="V29" i="4"/>
  <c r="W29" i="4"/>
  <c r="X29" i="4"/>
  <c r="Y29" i="4"/>
  <c r="V30" i="4"/>
  <c r="W30" i="4"/>
  <c r="X30" i="4"/>
  <c r="Y30" i="4"/>
  <c r="V31" i="4"/>
  <c r="W31" i="4"/>
  <c r="X31" i="4"/>
  <c r="Y31" i="4"/>
  <c r="V32" i="4"/>
  <c r="W32" i="4"/>
  <c r="X32" i="4"/>
  <c r="Y32" i="4"/>
  <c r="V33" i="4"/>
  <c r="W33" i="4"/>
  <c r="X33" i="4"/>
  <c r="Y33" i="4"/>
  <c r="V34" i="4"/>
  <c r="W34" i="4"/>
  <c r="X34" i="4"/>
  <c r="Y34" i="4"/>
  <c r="V35" i="4"/>
  <c r="W35" i="4"/>
  <c r="X35" i="4"/>
  <c r="Y35" i="4"/>
  <c r="V36" i="4"/>
  <c r="W36" i="4"/>
  <c r="X36" i="4"/>
  <c r="Y36" i="4"/>
  <c r="V37" i="4"/>
  <c r="W37" i="4"/>
  <c r="X37" i="4"/>
  <c r="Y37" i="4"/>
  <c r="V38" i="4"/>
  <c r="W38" i="4"/>
  <c r="X38" i="4"/>
  <c r="Y38" i="4"/>
  <c r="V39" i="4"/>
  <c r="W39" i="4"/>
  <c r="X39" i="4"/>
  <c r="Y39" i="4"/>
  <c r="V40" i="4"/>
  <c r="W40" i="4"/>
  <c r="X40" i="4"/>
  <c r="Y40" i="4"/>
  <c r="V41" i="4"/>
  <c r="W41" i="4"/>
  <c r="X41" i="4"/>
  <c r="Y41" i="4"/>
  <c r="V42" i="4"/>
  <c r="W42" i="4"/>
  <c r="X42" i="4"/>
  <c r="Y42" i="4"/>
  <c r="V43" i="4"/>
  <c r="W43" i="4"/>
  <c r="X43" i="4"/>
  <c r="Y43" i="4"/>
  <c r="V44" i="4"/>
  <c r="W44" i="4"/>
  <c r="X44" i="4"/>
  <c r="Y44" i="4"/>
  <c r="V45" i="4"/>
  <c r="W45" i="4"/>
  <c r="X45" i="4"/>
  <c r="Y45" i="4"/>
  <c r="V46" i="4"/>
  <c r="W46" i="4"/>
  <c r="X46" i="4"/>
  <c r="Y46" i="4"/>
  <c r="V47" i="4"/>
  <c r="W47" i="4"/>
  <c r="X47" i="4"/>
  <c r="Y47" i="4"/>
  <c r="V48" i="4"/>
  <c r="W48" i="4"/>
  <c r="X48" i="4"/>
  <c r="Y48" i="4"/>
  <c r="V49" i="4"/>
  <c r="W49" i="4"/>
  <c r="X49" i="4"/>
  <c r="Y49" i="4"/>
  <c r="V50" i="4"/>
  <c r="W50" i="4"/>
  <c r="X50" i="4"/>
  <c r="Y50" i="4"/>
  <c r="V51" i="4"/>
  <c r="W51" i="4"/>
  <c r="X51" i="4"/>
  <c r="Y51" i="4"/>
  <c r="V52" i="4"/>
  <c r="W52" i="4"/>
  <c r="X52" i="4"/>
  <c r="Y52" i="4"/>
  <c r="V53" i="4"/>
  <c r="W53" i="4"/>
  <c r="X53" i="4"/>
  <c r="Y53" i="4"/>
  <c r="V54" i="4"/>
  <c r="W54" i="4"/>
  <c r="X54" i="4"/>
  <c r="Y54" i="4"/>
  <c r="V55" i="4"/>
  <c r="W55" i="4"/>
  <c r="X55" i="4"/>
  <c r="Y55" i="4"/>
  <c r="V56" i="4"/>
  <c r="W56" i="4"/>
  <c r="X56" i="4"/>
  <c r="Y56" i="4"/>
  <c r="V57" i="4"/>
  <c r="W57" i="4"/>
  <c r="X57" i="4"/>
  <c r="Y57" i="4"/>
  <c r="V58" i="4"/>
  <c r="W58" i="4"/>
  <c r="X58" i="4"/>
  <c r="Y58" i="4"/>
  <c r="V59" i="4"/>
  <c r="W59" i="4"/>
  <c r="X59" i="4"/>
  <c r="Y59" i="4"/>
  <c r="V60" i="4"/>
  <c r="W60" i="4"/>
  <c r="X60" i="4"/>
  <c r="Y60" i="4"/>
  <c r="V61" i="4"/>
  <c r="W61" i="4"/>
  <c r="X61" i="4"/>
  <c r="Y61" i="4"/>
  <c r="V62" i="4"/>
  <c r="W62" i="4"/>
  <c r="X62" i="4"/>
  <c r="Y62" i="4"/>
  <c r="V63" i="4"/>
  <c r="W63" i="4"/>
  <c r="X63" i="4"/>
  <c r="Y63" i="4"/>
  <c r="V64" i="4"/>
  <c r="W64" i="4"/>
  <c r="X64" i="4"/>
  <c r="Y64" i="4"/>
  <c r="V65" i="4"/>
  <c r="W65" i="4"/>
  <c r="X65" i="4"/>
  <c r="Y65" i="4"/>
  <c r="V66" i="4"/>
  <c r="W66" i="4"/>
  <c r="X66" i="4"/>
  <c r="Y66" i="4"/>
  <c r="V67" i="4"/>
  <c r="W67" i="4"/>
  <c r="X67" i="4"/>
  <c r="Y67" i="4"/>
  <c r="V68" i="4"/>
  <c r="W68" i="4"/>
  <c r="X68" i="4"/>
  <c r="Y68" i="4"/>
  <c r="V69" i="4"/>
  <c r="W69" i="4"/>
  <c r="X69" i="4"/>
  <c r="Y69" i="4"/>
  <c r="V70" i="4"/>
  <c r="W70" i="4"/>
  <c r="X70" i="4"/>
  <c r="Y70" i="4"/>
  <c r="V71" i="4"/>
  <c r="W71" i="4"/>
  <c r="X71" i="4"/>
  <c r="Y71" i="4"/>
  <c r="V72" i="4"/>
  <c r="W72" i="4"/>
  <c r="X72" i="4"/>
  <c r="Y72" i="4"/>
  <c r="V73" i="4"/>
  <c r="W73" i="4"/>
  <c r="X73" i="4"/>
  <c r="Y73" i="4"/>
  <c r="V74" i="4"/>
  <c r="W74" i="4"/>
  <c r="X74" i="4"/>
  <c r="Y74" i="4"/>
  <c r="V75" i="4"/>
  <c r="W75" i="4"/>
  <c r="X75" i="4"/>
  <c r="Y75" i="4"/>
  <c r="V76" i="4"/>
  <c r="W76" i="4"/>
  <c r="X76" i="4"/>
  <c r="Y76" i="4"/>
  <c r="V77" i="4"/>
  <c r="W77" i="4"/>
  <c r="X77" i="4"/>
  <c r="Y77" i="4"/>
  <c r="V78" i="4"/>
  <c r="W78" i="4"/>
  <c r="X78" i="4"/>
  <c r="Y78" i="4"/>
  <c r="V79" i="4"/>
  <c r="W79" i="4"/>
  <c r="X79" i="4"/>
  <c r="Y79" i="4"/>
  <c r="V80" i="4"/>
  <c r="W80" i="4"/>
  <c r="X80" i="4"/>
  <c r="Y80" i="4"/>
  <c r="V81" i="4"/>
  <c r="W81" i="4"/>
  <c r="X81" i="4"/>
  <c r="Y81" i="4"/>
  <c r="V82" i="4"/>
  <c r="W82" i="4"/>
  <c r="X82" i="4"/>
  <c r="Y82" i="4"/>
  <c r="V83" i="4"/>
  <c r="W83" i="4"/>
  <c r="X83" i="4"/>
  <c r="Y83" i="4"/>
  <c r="V84" i="4"/>
  <c r="W84" i="4"/>
  <c r="X84" i="4"/>
  <c r="Y84" i="4"/>
  <c r="V85" i="4"/>
  <c r="W85" i="4"/>
  <c r="X85" i="4"/>
  <c r="Y85" i="4"/>
  <c r="V86" i="4"/>
  <c r="W86" i="4"/>
  <c r="X86" i="4"/>
  <c r="Y86" i="4"/>
  <c r="V87" i="4"/>
  <c r="W87" i="4"/>
  <c r="X87" i="4"/>
  <c r="Y87" i="4"/>
  <c r="V88" i="4"/>
  <c r="W88" i="4"/>
  <c r="X88" i="4"/>
  <c r="Y88" i="4"/>
  <c r="V89" i="4"/>
  <c r="W89" i="4"/>
  <c r="X89" i="4"/>
  <c r="Y89" i="4"/>
  <c r="V90" i="4"/>
  <c r="W90" i="4"/>
  <c r="X90" i="4"/>
  <c r="Y90" i="4"/>
  <c r="V91" i="4"/>
  <c r="W91" i="4"/>
  <c r="X91" i="4"/>
  <c r="Y91" i="4"/>
  <c r="V92" i="4"/>
  <c r="W92" i="4"/>
  <c r="X92" i="4"/>
  <c r="Y92" i="4"/>
  <c r="V93" i="4"/>
  <c r="W93" i="4"/>
  <c r="X93" i="4"/>
  <c r="Y93" i="4"/>
  <c r="V94" i="4"/>
  <c r="W94" i="4"/>
  <c r="X94" i="4"/>
  <c r="Y94" i="4"/>
  <c r="V95" i="4"/>
  <c r="W95" i="4"/>
  <c r="X95" i="4"/>
  <c r="Y95" i="4"/>
  <c r="V96" i="4"/>
  <c r="W96" i="4"/>
  <c r="X96" i="4"/>
  <c r="Y96" i="4"/>
  <c r="V97" i="4"/>
  <c r="W97" i="4"/>
  <c r="X97" i="4"/>
  <c r="Y97" i="4"/>
  <c r="V98" i="4"/>
  <c r="W98" i="4"/>
  <c r="X98" i="4"/>
  <c r="Y98" i="4"/>
  <c r="V99" i="4"/>
  <c r="W99" i="4"/>
  <c r="X99" i="4"/>
  <c r="Y99" i="4"/>
  <c r="V100" i="4"/>
  <c r="W100" i="4"/>
  <c r="X100" i="4"/>
  <c r="Y100" i="4"/>
  <c r="V101" i="4"/>
  <c r="W101" i="4"/>
  <c r="X101" i="4"/>
  <c r="Y101" i="4"/>
  <c r="V102" i="4"/>
  <c r="W102" i="4"/>
  <c r="X102" i="4"/>
  <c r="Y102" i="4"/>
  <c r="V103" i="4"/>
  <c r="W103" i="4"/>
  <c r="X103" i="4"/>
  <c r="Y103" i="4"/>
  <c r="V104" i="4"/>
  <c r="W104" i="4"/>
  <c r="X104" i="4"/>
  <c r="Y104" i="4"/>
  <c r="V105" i="4"/>
  <c r="W105" i="4"/>
  <c r="X105" i="4"/>
  <c r="Y105" i="4"/>
  <c r="V106" i="4"/>
  <c r="W106" i="4"/>
  <c r="X106" i="4"/>
  <c r="Y106" i="4"/>
  <c r="V107" i="4"/>
  <c r="W107" i="4"/>
  <c r="X107" i="4"/>
  <c r="Y107" i="4"/>
  <c r="V108" i="4"/>
  <c r="W108" i="4"/>
  <c r="X108" i="4"/>
  <c r="Y108" i="4"/>
  <c r="V109" i="4"/>
  <c r="W109" i="4"/>
  <c r="X109" i="4"/>
  <c r="Y109" i="4"/>
  <c r="V110" i="4"/>
  <c r="W110" i="4"/>
  <c r="X110" i="4"/>
  <c r="Y110" i="4"/>
  <c r="V111" i="4"/>
  <c r="W111" i="4"/>
  <c r="X111" i="4"/>
  <c r="Y111" i="4"/>
  <c r="V112" i="4"/>
  <c r="W112" i="4"/>
  <c r="X112" i="4"/>
  <c r="Y112" i="4"/>
  <c r="V113" i="4"/>
  <c r="W113" i="4"/>
  <c r="X113" i="4"/>
  <c r="Y113" i="4"/>
  <c r="V114" i="4"/>
  <c r="W114" i="4"/>
  <c r="X114" i="4"/>
  <c r="Y114" i="4"/>
  <c r="V115" i="4"/>
  <c r="W115" i="4"/>
  <c r="X115" i="4"/>
  <c r="Y115" i="4"/>
  <c r="V116" i="4"/>
  <c r="W116" i="4"/>
  <c r="X116" i="4"/>
  <c r="Y116" i="4"/>
  <c r="V117" i="4"/>
  <c r="W117" i="4"/>
  <c r="X117" i="4"/>
  <c r="Y117" i="4"/>
  <c r="V118" i="4"/>
  <c r="W118" i="4"/>
  <c r="X118" i="4"/>
  <c r="Y118" i="4"/>
  <c r="V119" i="4"/>
  <c r="W119" i="4"/>
  <c r="X119" i="4"/>
  <c r="Y119" i="4"/>
  <c r="V120" i="4"/>
  <c r="W120" i="4"/>
  <c r="X120" i="4"/>
  <c r="Y120" i="4"/>
  <c r="V121" i="4"/>
  <c r="W121" i="4"/>
  <c r="X121" i="4"/>
  <c r="Y121" i="4"/>
  <c r="V122" i="4"/>
  <c r="W122" i="4"/>
  <c r="X122" i="4"/>
  <c r="Y122" i="4"/>
  <c r="V123" i="4"/>
  <c r="W123" i="4"/>
  <c r="X123" i="4"/>
  <c r="Y123" i="4"/>
  <c r="V124" i="4"/>
  <c r="W124" i="4"/>
  <c r="X124" i="4"/>
  <c r="Y124" i="4"/>
  <c r="V125" i="4"/>
  <c r="W125" i="4"/>
  <c r="X125" i="4"/>
  <c r="Y125" i="4"/>
  <c r="V126" i="4"/>
  <c r="W126" i="4"/>
  <c r="X126" i="4"/>
  <c r="Y126" i="4"/>
  <c r="V127" i="4"/>
  <c r="W127" i="4"/>
  <c r="X127" i="4"/>
  <c r="Y127" i="4"/>
  <c r="V128" i="4"/>
  <c r="W128" i="4"/>
  <c r="X128" i="4"/>
  <c r="Y128" i="4"/>
  <c r="V129" i="4"/>
  <c r="W129" i="4"/>
  <c r="X129" i="4"/>
  <c r="Y129" i="4"/>
  <c r="V130" i="4"/>
  <c r="W130" i="4"/>
  <c r="X130" i="4"/>
  <c r="Y130" i="4"/>
  <c r="V131" i="4"/>
  <c r="W131" i="4"/>
  <c r="X131" i="4"/>
  <c r="Y131" i="4"/>
  <c r="V132" i="4"/>
  <c r="W132" i="4"/>
  <c r="X132" i="4"/>
  <c r="Y132" i="4"/>
  <c r="V133" i="4"/>
  <c r="W133" i="4"/>
  <c r="X133" i="4"/>
  <c r="Y133" i="4"/>
  <c r="V134" i="4"/>
  <c r="W134" i="4"/>
  <c r="X134" i="4"/>
  <c r="Y134" i="4"/>
  <c r="V135" i="4"/>
  <c r="W135" i="4"/>
  <c r="X135" i="4"/>
  <c r="Y135" i="4"/>
  <c r="V136" i="4"/>
  <c r="W136" i="4"/>
  <c r="X136" i="4"/>
  <c r="Y136" i="4"/>
  <c r="V137" i="4"/>
  <c r="W137" i="4"/>
  <c r="X137" i="4"/>
  <c r="Y137" i="4"/>
  <c r="V138" i="4"/>
  <c r="W138" i="4"/>
  <c r="X138" i="4"/>
  <c r="Y138" i="4"/>
  <c r="V139" i="4"/>
  <c r="W139" i="4"/>
  <c r="X139" i="4"/>
  <c r="Y139" i="4"/>
  <c r="V140" i="4"/>
  <c r="W140" i="4"/>
  <c r="X140" i="4"/>
  <c r="Y140" i="4"/>
  <c r="V141" i="4"/>
  <c r="W141" i="4"/>
  <c r="X141" i="4"/>
  <c r="Y141" i="4"/>
  <c r="V142" i="4"/>
  <c r="W142" i="4"/>
  <c r="X142" i="4"/>
  <c r="Y142" i="4"/>
  <c r="V143" i="4"/>
  <c r="W143" i="4"/>
  <c r="X143" i="4"/>
  <c r="Y143" i="4"/>
  <c r="V144" i="4"/>
  <c r="W144" i="4"/>
  <c r="X144" i="4"/>
  <c r="Y144" i="4"/>
  <c r="V145" i="4"/>
  <c r="W145" i="4"/>
  <c r="X145" i="4"/>
  <c r="Y145" i="4"/>
  <c r="V146" i="4"/>
  <c r="W146" i="4"/>
  <c r="X146" i="4"/>
  <c r="Y146" i="4"/>
  <c r="V147" i="4"/>
  <c r="W147" i="4"/>
  <c r="X147" i="4"/>
  <c r="Y147" i="4"/>
  <c r="V148" i="4"/>
  <c r="W148" i="4"/>
  <c r="X148" i="4"/>
  <c r="Y148" i="4"/>
  <c r="V149" i="4"/>
  <c r="W149" i="4"/>
  <c r="X149" i="4"/>
  <c r="Y149" i="4"/>
  <c r="V150" i="4"/>
  <c r="W150" i="4"/>
  <c r="X150" i="4"/>
  <c r="Y150" i="4"/>
  <c r="V151" i="4"/>
  <c r="W151" i="4"/>
  <c r="X151" i="4"/>
  <c r="Y151" i="4"/>
  <c r="V152" i="4"/>
  <c r="W152" i="4"/>
  <c r="X152" i="4"/>
  <c r="Y152" i="4"/>
  <c r="V153" i="4"/>
  <c r="W153" i="4"/>
  <c r="X153" i="4"/>
  <c r="Y153" i="4"/>
  <c r="V154" i="4"/>
  <c r="W154" i="4"/>
  <c r="X154" i="4"/>
  <c r="Y154" i="4"/>
  <c r="V155" i="4"/>
  <c r="W155" i="4"/>
  <c r="X155" i="4"/>
  <c r="Y155" i="4"/>
  <c r="V156" i="4"/>
  <c r="W156" i="4"/>
  <c r="X156" i="4"/>
  <c r="Y156" i="4"/>
  <c r="V157" i="4"/>
  <c r="W157" i="4"/>
  <c r="X157" i="4"/>
  <c r="Y157" i="4"/>
  <c r="V158" i="4"/>
  <c r="W158" i="4"/>
  <c r="X158" i="4"/>
  <c r="Y158" i="4"/>
  <c r="V159" i="4"/>
  <c r="W159" i="4"/>
  <c r="X159" i="4"/>
  <c r="Y159" i="4"/>
  <c r="V160" i="4"/>
  <c r="W160" i="4"/>
  <c r="X160" i="4"/>
  <c r="Y160" i="4"/>
  <c r="V161" i="4"/>
  <c r="W161" i="4"/>
  <c r="X161" i="4"/>
  <c r="Y161" i="4"/>
  <c r="V162" i="4"/>
  <c r="W162" i="4"/>
  <c r="X162" i="4"/>
  <c r="Y162" i="4"/>
  <c r="V163" i="4"/>
  <c r="W163" i="4"/>
  <c r="X163" i="4"/>
  <c r="Y163" i="4"/>
  <c r="V164" i="4"/>
  <c r="W164" i="4"/>
  <c r="X164" i="4"/>
  <c r="Y164" i="4"/>
  <c r="V165" i="4"/>
  <c r="W165" i="4"/>
  <c r="X165" i="4"/>
  <c r="Y165" i="4"/>
  <c r="V166" i="4"/>
  <c r="W166" i="4"/>
  <c r="X166" i="4"/>
  <c r="Y166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7" i="4"/>
  <c r="CK162" i="1"/>
  <c r="CK151" i="1"/>
  <c r="CK148" i="1"/>
  <c r="CK147" i="1"/>
  <c r="CK145" i="1"/>
  <c r="CK134" i="1"/>
  <c r="CK129" i="1"/>
  <c r="CK109" i="1"/>
  <c r="CK88" i="1"/>
  <c r="CK80" i="1"/>
  <c r="CK77" i="1"/>
  <c r="CK76" i="1"/>
  <c r="CK70" i="1"/>
  <c r="CK43" i="1"/>
  <c r="CK36" i="1"/>
  <c r="CK21" i="1"/>
  <c r="CK7" i="1"/>
  <c r="AJ8" i="4" l="1"/>
  <c r="AK8" i="4"/>
  <c r="AL8" i="4"/>
  <c r="AM8" i="4"/>
  <c r="AN8" i="4"/>
  <c r="AJ9" i="4"/>
  <c r="AK9" i="4"/>
  <c r="AL9" i="4"/>
  <c r="AM9" i="4"/>
  <c r="AN9" i="4"/>
  <c r="AJ10" i="4"/>
  <c r="AK10" i="4"/>
  <c r="AL10" i="4"/>
  <c r="AM10" i="4"/>
  <c r="AN10" i="4"/>
  <c r="AJ11" i="4"/>
  <c r="AK11" i="4"/>
  <c r="AL11" i="4"/>
  <c r="AM11" i="4"/>
  <c r="AN11" i="4"/>
  <c r="AJ12" i="4"/>
  <c r="AK12" i="4"/>
  <c r="AL12" i="4"/>
  <c r="AM12" i="4"/>
  <c r="AN12" i="4"/>
  <c r="AJ13" i="4"/>
  <c r="AK13" i="4"/>
  <c r="AL13" i="4"/>
  <c r="AM13" i="4"/>
  <c r="AN13" i="4"/>
  <c r="AJ14" i="4"/>
  <c r="AK14" i="4"/>
  <c r="AL14" i="4"/>
  <c r="AM14" i="4"/>
  <c r="AN14" i="4"/>
  <c r="AJ15" i="4"/>
  <c r="AK15" i="4"/>
  <c r="AL15" i="4"/>
  <c r="AM15" i="4"/>
  <c r="AN15" i="4"/>
  <c r="AJ16" i="4"/>
  <c r="AK16" i="4"/>
  <c r="AL16" i="4"/>
  <c r="AM16" i="4"/>
  <c r="AN16" i="4"/>
  <c r="AJ17" i="4"/>
  <c r="AK17" i="4"/>
  <c r="AL17" i="4"/>
  <c r="AM17" i="4"/>
  <c r="AN17" i="4"/>
  <c r="AJ18" i="4"/>
  <c r="AK18" i="4"/>
  <c r="AL18" i="4"/>
  <c r="AM18" i="4"/>
  <c r="AN18" i="4"/>
  <c r="AJ19" i="4"/>
  <c r="AK19" i="4"/>
  <c r="AL19" i="4"/>
  <c r="AM19" i="4"/>
  <c r="AN19" i="4"/>
  <c r="AJ20" i="4"/>
  <c r="AK20" i="4"/>
  <c r="AL20" i="4"/>
  <c r="AM20" i="4"/>
  <c r="AN20" i="4"/>
  <c r="AJ21" i="4"/>
  <c r="AK21" i="4"/>
  <c r="AL21" i="4"/>
  <c r="AM21" i="4"/>
  <c r="AN21" i="4"/>
  <c r="AJ22" i="4"/>
  <c r="AK22" i="4"/>
  <c r="AL22" i="4"/>
  <c r="AM22" i="4"/>
  <c r="AN22" i="4"/>
  <c r="AJ23" i="4"/>
  <c r="AK23" i="4"/>
  <c r="AL23" i="4"/>
  <c r="AM23" i="4"/>
  <c r="AN23" i="4"/>
  <c r="AJ24" i="4"/>
  <c r="AK24" i="4"/>
  <c r="AL24" i="4"/>
  <c r="AM24" i="4"/>
  <c r="AN24" i="4"/>
  <c r="AJ25" i="4"/>
  <c r="AK25" i="4"/>
  <c r="AL25" i="4"/>
  <c r="AM25" i="4"/>
  <c r="AN25" i="4"/>
  <c r="AJ26" i="4"/>
  <c r="AK26" i="4"/>
  <c r="AL26" i="4"/>
  <c r="AM26" i="4"/>
  <c r="AN26" i="4"/>
  <c r="AJ27" i="4"/>
  <c r="AK27" i="4"/>
  <c r="AL27" i="4"/>
  <c r="AM27" i="4"/>
  <c r="AN27" i="4"/>
  <c r="AJ28" i="4"/>
  <c r="AK28" i="4"/>
  <c r="AL28" i="4"/>
  <c r="AM28" i="4"/>
  <c r="AN28" i="4"/>
  <c r="AJ29" i="4"/>
  <c r="AK29" i="4"/>
  <c r="AL29" i="4"/>
  <c r="AM29" i="4"/>
  <c r="AN29" i="4"/>
  <c r="AJ30" i="4"/>
  <c r="AK30" i="4"/>
  <c r="AL30" i="4"/>
  <c r="AM30" i="4"/>
  <c r="AN30" i="4"/>
  <c r="AJ31" i="4"/>
  <c r="AK31" i="4"/>
  <c r="AL31" i="4"/>
  <c r="AM31" i="4"/>
  <c r="AN31" i="4"/>
  <c r="AJ32" i="4"/>
  <c r="AK32" i="4"/>
  <c r="AL32" i="4"/>
  <c r="AM32" i="4"/>
  <c r="AN32" i="4"/>
  <c r="AJ33" i="4"/>
  <c r="AK33" i="4"/>
  <c r="AL33" i="4"/>
  <c r="AM33" i="4"/>
  <c r="AN33" i="4"/>
  <c r="AJ34" i="4"/>
  <c r="AK34" i="4"/>
  <c r="AL34" i="4"/>
  <c r="AM34" i="4"/>
  <c r="AN34" i="4"/>
  <c r="AJ35" i="4"/>
  <c r="AK35" i="4"/>
  <c r="AL35" i="4"/>
  <c r="AM35" i="4"/>
  <c r="AN35" i="4"/>
  <c r="AJ36" i="4"/>
  <c r="AK36" i="4"/>
  <c r="AL36" i="4"/>
  <c r="AM36" i="4"/>
  <c r="AN36" i="4"/>
  <c r="AJ37" i="4"/>
  <c r="AK37" i="4"/>
  <c r="AL37" i="4"/>
  <c r="AM37" i="4"/>
  <c r="AN37" i="4"/>
  <c r="AJ38" i="4"/>
  <c r="AK38" i="4"/>
  <c r="AL38" i="4"/>
  <c r="AM38" i="4"/>
  <c r="AN38" i="4"/>
  <c r="AJ39" i="4"/>
  <c r="AK39" i="4"/>
  <c r="AL39" i="4"/>
  <c r="AM39" i="4"/>
  <c r="AN39" i="4"/>
  <c r="AJ40" i="4"/>
  <c r="AK40" i="4"/>
  <c r="AL40" i="4"/>
  <c r="AM40" i="4"/>
  <c r="AN40" i="4"/>
  <c r="AJ41" i="4"/>
  <c r="AK41" i="4"/>
  <c r="AL41" i="4"/>
  <c r="AM41" i="4"/>
  <c r="AN41" i="4"/>
  <c r="AJ42" i="4"/>
  <c r="AK42" i="4"/>
  <c r="AL42" i="4"/>
  <c r="AM42" i="4"/>
  <c r="AN42" i="4"/>
  <c r="AJ43" i="4"/>
  <c r="AK43" i="4"/>
  <c r="AL43" i="4"/>
  <c r="AM43" i="4"/>
  <c r="AN43" i="4"/>
  <c r="AJ44" i="4"/>
  <c r="AK44" i="4"/>
  <c r="AL44" i="4"/>
  <c r="AM44" i="4"/>
  <c r="AN44" i="4"/>
  <c r="AJ45" i="4"/>
  <c r="AK45" i="4"/>
  <c r="AL45" i="4"/>
  <c r="AM45" i="4"/>
  <c r="AN45" i="4"/>
  <c r="AJ46" i="4"/>
  <c r="AK46" i="4"/>
  <c r="AL46" i="4"/>
  <c r="AM46" i="4"/>
  <c r="AN46" i="4"/>
  <c r="AJ47" i="4"/>
  <c r="AK47" i="4"/>
  <c r="AL47" i="4"/>
  <c r="AM47" i="4"/>
  <c r="AN47" i="4"/>
  <c r="AJ48" i="4"/>
  <c r="AK48" i="4"/>
  <c r="AL48" i="4"/>
  <c r="AM48" i="4"/>
  <c r="AN48" i="4"/>
  <c r="AJ49" i="4"/>
  <c r="AK49" i="4"/>
  <c r="AL49" i="4"/>
  <c r="AM49" i="4"/>
  <c r="AN49" i="4"/>
  <c r="AJ50" i="4"/>
  <c r="AK50" i="4"/>
  <c r="AL50" i="4"/>
  <c r="AM50" i="4"/>
  <c r="AN50" i="4"/>
  <c r="AJ51" i="4"/>
  <c r="AK51" i="4"/>
  <c r="AL51" i="4"/>
  <c r="AM51" i="4"/>
  <c r="AN51" i="4"/>
  <c r="AJ52" i="4"/>
  <c r="AK52" i="4"/>
  <c r="AL52" i="4"/>
  <c r="AM52" i="4"/>
  <c r="AN52" i="4"/>
  <c r="AJ53" i="4"/>
  <c r="AK53" i="4"/>
  <c r="AL53" i="4"/>
  <c r="AM53" i="4"/>
  <c r="AN53" i="4"/>
  <c r="AJ54" i="4"/>
  <c r="AK54" i="4"/>
  <c r="AL54" i="4"/>
  <c r="AM54" i="4"/>
  <c r="AN54" i="4"/>
  <c r="AJ55" i="4"/>
  <c r="AK55" i="4"/>
  <c r="AL55" i="4"/>
  <c r="AM55" i="4"/>
  <c r="AN55" i="4"/>
  <c r="AJ56" i="4"/>
  <c r="AK56" i="4"/>
  <c r="AL56" i="4"/>
  <c r="AM56" i="4"/>
  <c r="AN56" i="4"/>
  <c r="AJ57" i="4"/>
  <c r="AK57" i="4"/>
  <c r="AL57" i="4"/>
  <c r="AM57" i="4"/>
  <c r="AN57" i="4"/>
  <c r="AJ58" i="4"/>
  <c r="AK58" i="4"/>
  <c r="AL58" i="4"/>
  <c r="AM58" i="4"/>
  <c r="AN58" i="4"/>
  <c r="AJ59" i="4"/>
  <c r="AK59" i="4"/>
  <c r="AL59" i="4"/>
  <c r="AM59" i="4"/>
  <c r="AN59" i="4"/>
  <c r="AJ60" i="4"/>
  <c r="AK60" i="4"/>
  <c r="AL60" i="4"/>
  <c r="AM60" i="4"/>
  <c r="AN60" i="4"/>
  <c r="AJ61" i="4"/>
  <c r="AK61" i="4"/>
  <c r="AL61" i="4"/>
  <c r="AM61" i="4"/>
  <c r="AN61" i="4"/>
  <c r="AJ62" i="4"/>
  <c r="AK62" i="4"/>
  <c r="AL62" i="4"/>
  <c r="AM62" i="4"/>
  <c r="AN62" i="4"/>
  <c r="AJ63" i="4"/>
  <c r="AK63" i="4"/>
  <c r="AL63" i="4"/>
  <c r="AM63" i="4"/>
  <c r="AN63" i="4"/>
  <c r="AJ64" i="4"/>
  <c r="AK64" i="4"/>
  <c r="AL64" i="4"/>
  <c r="AM64" i="4"/>
  <c r="AN64" i="4"/>
  <c r="AJ65" i="4"/>
  <c r="AK65" i="4"/>
  <c r="AL65" i="4"/>
  <c r="AM65" i="4"/>
  <c r="AN65" i="4"/>
  <c r="AJ66" i="4"/>
  <c r="AK66" i="4"/>
  <c r="AL66" i="4"/>
  <c r="AM66" i="4"/>
  <c r="AN66" i="4"/>
  <c r="AJ67" i="4"/>
  <c r="AK67" i="4"/>
  <c r="AL67" i="4"/>
  <c r="AM67" i="4"/>
  <c r="AN67" i="4"/>
  <c r="AJ68" i="4"/>
  <c r="AK68" i="4"/>
  <c r="AL68" i="4"/>
  <c r="AM68" i="4"/>
  <c r="AN68" i="4"/>
  <c r="AJ69" i="4"/>
  <c r="AK69" i="4"/>
  <c r="AL69" i="4"/>
  <c r="AM69" i="4"/>
  <c r="AN69" i="4"/>
  <c r="AJ70" i="4"/>
  <c r="AK70" i="4"/>
  <c r="AL70" i="4"/>
  <c r="AM70" i="4"/>
  <c r="AN70" i="4"/>
  <c r="AJ71" i="4"/>
  <c r="AK71" i="4"/>
  <c r="AL71" i="4"/>
  <c r="AM71" i="4"/>
  <c r="AN71" i="4"/>
  <c r="AJ72" i="4"/>
  <c r="AK72" i="4"/>
  <c r="AL72" i="4"/>
  <c r="AM72" i="4"/>
  <c r="AN72" i="4"/>
  <c r="AJ73" i="4"/>
  <c r="AK73" i="4"/>
  <c r="AL73" i="4"/>
  <c r="AM73" i="4"/>
  <c r="AN73" i="4"/>
  <c r="AJ74" i="4"/>
  <c r="AK74" i="4"/>
  <c r="AL74" i="4"/>
  <c r="AM74" i="4"/>
  <c r="AN74" i="4"/>
  <c r="AJ75" i="4"/>
  <c r="AK75" i="4"/>
  <c r="AL75" i="4"/>
  <c r="AM75" i="4"/>
  <c r="AN75" i="4"/>
  <c r="AJ76" i="4"/>
  <c r="AK76" i="4"/>
  <c r="AL76" i="4"/>
  <c r="AM76" i="4"/>
  <c r="AN76" i="4"/>
  <c r="AJ77" i="4"/>
  <c r="AK77" i="4"/>
  <c r="AL77" i="4"/>
  <c r="AM77" i="4"/>
  <c r="AN77" i="4"/>
  <c r="AJ78" i="4"/>
  <c r="AK78" i="4"/>
  <c r="AL78" i="4"/>
  <c r="AM78" i="4"/>
  <c r="AN78" i="4"/>
  <c r="AJ79" i="4"/>
  <c r="AK79" i="4"/>
  <c r="AL79" i="4"/>
  <c r="AM79" i="4"/>
  <c r="AN79" i="4"/>
  <c r="AJ80" i="4"/>
  <c r="AK80" i="4"/>
  <c r="AL80" i="4"/>
  <c r="AM80" i="4"/>
  <c r="AN80" i="4"/>
  <c r="AJ81" i="4"/>
  <c r="AK81" i="4"/>
  <c r="AL81" i="4"/>
  <c r="AM81" i="4"/>
  <c r="AN81" i="4"/>
  <c r="AJ82" i="4"/>
  <c r="AK82" i="4"/>
  <c r="AL82" i="4"/>
  <c r="AM82" i="4"/>
  <c r="AN82" i="4"/>
  <c r="AJ83" i="4"/>
  <c r="AK83" i="4"/>
  <c r="AL83" i="4"/>
  <c r="AM83" i="4"/>
  <c r="AN83" i="4"/>
  <c r="AJ84" i="4"/>
  <c r="AK84" i="4"/>
  <c r="AL84" i="4"/>
  <c r="AM84" i="4"/>
  <c r="AN84" i="4"/>
  <c r="AJ85" i="4"/>
  <c r="AK85" i="4"/>
  <c r="AL85" i="4"/>
  <c r="AM85" i="4"/>
  <c r="AN85" i="4"/>
  <c r="AJ86" i="4"/>
  <c r="AK86" i="4"/>
  <c r="AL86" i="4"/>
  <c r="AM86" i="4"/>
  <c r="AN86" i="4"/>
  <c r="AJ87" i="4"/>
  <c r="AK87" i="4"/>
  <c r="AL87" i="4"/>
  <c r="AM87" i="4"/>
  <c r="AN87" i="4"/>
  <c r="AJ88" i="4"/>
  <c r="AK88" i="4"/>
  <c r="AL88" i="4"/>
  <c r="AM88" i="4"/>
  <c r="AN88" i="4"/>
  <c r="AJ89" i="4"/>
  <c r="AK89" i="4"/>
  <c r="AL89" i="4"/>
  <c r="AM89" i="4"/>
  <c r="AN89" i="4"/>
  <c r="AJ90" i="4"/>
  <c r="AK90" i="4"/>
  <c r="AL90" i="4"/>
  <c r="AM90" i="4"/>
  <c r="AN90" i="4"/>
  <c r="AJ91" i="4"/>
  <c r="AK91" i="4"/>
  <c r="AL91" i="4"/>
  <c r="AM91" i="4"/>
  <c r="AN91" i="4"/>
  <c r="AJ92" i="4"/>
  <c r="AK92" i="4"/>
  <c r="AL92" i="4"/>
  <c r="AM92" i="4"/>
  <c r="AN92" i="4"/>
  <c r="AJ93" i="4"/>
  <c r="AK93" i="4"/>
  <c r="AL93" i="4"/>
  <c r="AM93" i="4"/>
  <c r="AN93" i="4"/>
  <c r="AJ94" i="4"/>
  <c r="AK94" i="4"/>
  <c r="AL94" i="4"/>
  <c r="AM94" i="4"/>
  <c r="AN94" i="4"/>
  <c r="AJ95" i="4"/>
  <c r="AK95" i="4"/>
  <c r="AL95" i="4"/>
  <c r="AM95" i="4"/>
  <c r="AN95" i="4"/>
  <c r="AJ96" i="4"/>
  <c r="AK96" i="4"/>
  <c r="AL96" i="4"/>
  <c r="AM96" i="4"/>
  <c r="AN96" i="4"/>
  <c r="AJ97" i="4"/>
  <c r="AK97" i="4"/>
  <c r="AL97" i="4"/>
  <c r="AM97" i="4"/>
  <c r="AN97" i="4"/>
  <c r="AJ98" i="4"/>
  <c r="AK98" i="4"/>
  <c r="AL98" i="4"/>
  <c r="AM98" i="4"/>
  <c r="AN98" i="4"/>
  <c r="AJ99" i="4"/>
  <c r="AK99" i="4"/>
  <c r="AL99" i="4"/>
  <c r="AM99" i="4"/>
  <c r="AN99" i="4"/>
  <c r="AJ100" i="4"/>
  <c r="AK100" i="4"/>
  <c r="AL100" i="4"/>
  <c r="AM100" i="4"/>
  <c r="AN100" i="4"/>
  <c r="AJ101" i="4"/>
  <c r="AK101" i="4"/>
  <c r="AL101" i="4"/>
  <c r="AM101" i="4"/>
  <c r="AN101" i="4"/>
  <c r="AJ102" i="4"/>
  <c r="AK102" i="4"/>
  <c r="AL102" i="4"/>
  <c r="AM102" i="4"/>
  <c r="AN102" i="4"/>
  <c r="AJ103" i="4"/>
  <c r="AK103" i="4"/>
  <c r="AL103" i="4"/>
  <c r="AM103" i="4"/>
  <c r="AN103" i="4"/>
  <c r="AJ104" i="4"/>
  <c r="AK104" i="4"/>
  <c r="AL104" i="4"/>
  <c r="AM104" i="4"/>
  <c r="AN104" i="4"/>
  <c r="AJ105" i="4"/>
  <c r="AK105" i="4"/>
  <c r="AL105" i="4"/>
  <c r="AM105" i="4"/>
  <c r="AN105" i="4"/>
  <c r="AJ106" i="4"/>
  <c r="AK106" i="4"/>
  <c r="AL106" i="4"/>
  <c r="AM106" i="4"/>
  <c r="AN106" i="4"/>
  <c r="AJ107" i="4"/>
  <c r="AK107" i="4"/>
  <c r="AL107" i="4"/>
  <c r="AM107" i="4"/>
  <c r="AN107" i="4"/>
  <c r="AJ108" i="4"/>
  <c r="AK108" i="4"/>
  <c r="AL108" i="4"/>
  <c r="AM108" i="4"/>
  <c r="AN108" i="4"/>
  <c r="AJ109" i="4"/>
  <c r="AK109" i="4"/>
  <c r="AL109" i="4"/>
  <c r="AM109" i="4"/>
  <c r="AN109" i="4"/>
  <c r="AJ110" i="4"/>
  <c r="AK110" i="4"/>
  <c r="AL110" i="4"/>
  <c r="AM110" i="4"/>
  <c r="AN110" i="4"/>
  <c r="AJ111" i="4"/>
  <c r="AK111" i="4"/>
  <c r="AL111" i="4"/>
  <c r="AM111" i="4"/>
  <c r="AN111" i="4"/>
  <c r="AJ112" i="4"/>
  <c r="AK112" i="4"/>
  <c r="AL112" i="4"/>
  <c r="AM112" i="4"/>
  <c r="AN112" i="4"/>
  <c r="AJ113" i="4"/>
  <c r="AK113" i="4"/>
  <c r="AL113" i="4"/>
  <c r="AM113" i="4"/>
  <c r="AN113" i="4"/>
  <c r="AJ114" i="4"/>
  <c r="AK114" i="4"/>
  <c r="AL114" i="4"/>
  <c r="AM114" i="4"/>
  <c r="AN114" i="4"/>
  <c r="AJ115" i="4"/>
  <c r="AK115" i="4"/>
  <c r="AL115" i="4"/>
  <c r="AM115" i="4"/>
  <c r="AN115" i="4"/>
  <c r="AJ116" i="4"/>
  <c r="AK116" i="4"/>
  <c r="AL116" i="4"/>
  <c r="AM116" i="4"/>
  <c r="AN116" i="4"/>
  <c r="AJ117" i="4"/>
  <c r="AK117" i="4"/>
  <c r="AL117" i="4"/>
  <c r="AM117" i="4"/>
  <c r="AN117" i="4"/>
  <c r="AJ118" i="4"/>
  <c r="AK118" i="4"/>
  <c r="AL118" i="4"/>
  <c r="AM118" i="4"/>
  <c r="AN118" i="4"/>
  <c r="AJ119" i="4"/>
  <c r="AK119" i="4"/>
  <c r="AL119" i="4"/>
  <c r="AM119" i="4"/>
  <c r="AN119" i="4"/>
  <c r="AJ120" i="4"/>
  <c r="AK120" i="4"/>
  <c r="AL120" i="4"/>
  <c r="AM120" i="4"/>
  <c r="AN120" i="4"/>
  <c r="AJ121" i="4"/>
  <c r="AK121" i="4"/>
  <c r="AL121" i="4"/>
  <c r="AM121" i="4"/>
  <c r="AN121" i="4"/>
  <c r="AJ122" i="4"/>
  <c r="AK122" i="4"/>
  <c r="AL122" i="4"/>
  <c r="AM122" i="4"/>
  <c r="AN122" i="4"/>
  <c r="AJ123" i="4"/>
  <c r="AK123" i="4"/>
  <c r="AL123" i="4"/>
  <c r="AM123" i="4"/>
  <c r="AN123" i="4"/>
  <c r="AJ124" i="4"/>
  <c r="AK124" i="4"/>
  <c r="AL124" i="4"/>
  <c r="AM124" i="4"/>
  <c r="AN124" i="4"/>
  <c r="AJ125" i="4"/>
  <c r="AK125" i="4"/>
  <c r="AL125" i="4"/>
  <c r="AM125" i="4"/>
  <c r="AN125" i="4"/>
  <c r="AJ126" i="4"/>
  <c r="AK126" i="4"/>
  <c r="AL126" i="4"/>
  <c r="AM126" i="4"/>
  <c r="AN126" i="4"/>
  <c r="AJ127" i="4"/>
  <c r="AK127" i="4"/>
  <c r="AL127" i="4"/>
  <c r="AM127" i="4"/>
  <c r="AN127" i="4"/>
  <c r="AJ128" i="4"/>
  <c r="AK128" i="4"/>
  <c r="AL128" i="4"/>
  <c r="AM128" i="4"/>
  <c r="AN128" i="4"/>
  <c r="AJ129" i="4"/>
  <c r="AK129" i="4"/>
  <c r="AL129" i="4"/>
  <c r="AM129" i="4"/>
  <c r="AN129" i="4"/>
  <c r="AJ130" i="4"/>
  <c r="AK130" i="4"/>
  <c r="AL130" i="4"/>
  <c r="AM130" i="4"/>
  <c r="AN130" i="4"/>
  <c r="AJ131" i="4"/>
  <c r="AK131" i="4"/>
  <c r="AL131" i="4"/>
  <c r="AM131" i="4"/>
  <c r="AN131" i="4"/>
  <c r="AJ132" i="4"/>
  <c r="AK132" i="4"/>
  <c r="AL132" i="4"/>
  <c r="AM132" i="4"/>
  <c r="AN132" i="4"/>
  <c r="AJ133" i="4"/>
  <c r="AK133" i="4"/>
  <c r="AL133" i="4"/>
  <c r="AM133" i="4"/>
  <c r="AN133" i="4"/>
  <c r="AJ134" i="4"/>
  <c r="AK134" i="4"/>
  <c r="AL134" i="4"/>
  <c r="AM134" i="4"/>
  <c r="AN134" i="4"/>
  <c r="AJ135" i="4"/>
  <c r="AK135" i="4"/>
  <c r="AL135" i="4"/>
  <c r="AM135" i="4"/>
  <c r="AN135" i="4"/>
  <c r="AJ136" i="4"/>
  <c r="AK136" i="4"/>
  <c r="AL136" i="4"/>
  <c r="AM136" i="4"/>
  <c r="AN136" i="4"/>
  <c r="AJ137" i="4"/>
  <c r="AK137" i="4"/>
  <c r="AL137" i="4"/>
  <c r="AM137" i="4"/>
  <c r="AN137" i="4"/>
  <c r="AJ138" i="4"/>
  <c r="AK138" i="4"/>
  <c r="AL138" i="4"/>
  <c r="AM138" i="4"/>
  <c r="AN138" i="4"/>
  <c r="AJ139" i="4"/>
  <c r="AK139" i="4"/>
  <c r="AL139" i="4"/>
  <c r="AM139" i="4"/>
  <c r="AN139" i="4"/>
  <c r="AJ140" i="4"/>
  <c r="AK140" i="4"/>
  <c r="AL140" i="4"/>
  <c r="AM140" i="4"/>
  <c r="AN140" i="4"/>
  <c r="AJ141" i="4"/>
  <c r="AK141" i="4"/>
  <c r="AL141" i="4"/>
  <c r="AM141" i="4"/>
  <c r="AN141" i="4"/>
  <c r="AJ142" i="4"/>
  <c r="AK142" i="4"/>
  <c r="AL142" i="4"/>
  <c r="AM142" i="4"/>
  <c r="AN142" i="4"/>
  <c r="AJ143" i="4"/>
  <c r="AK143" i="4"/>
  <c r="AL143" i="4"/>
  <c r="AM143" i="4"/>
  <c r="AN143" i="4"/>
  <c r="AJ144" i="4"/>
  <c r="AK144" i="4"/>
  <c r="AL144" i="4"/>
  <c r="AM144" i="4"/>
  <c r="AN144" i="4"/>
  <c r="AJ145" i="4"/>
  <c r="AK145" i="4"/>
  <c r="AL145" i="4"/>
  <c r="AM145" i="4"/>
  <c r="AN145" i="4"/>
  <c r="AJ146" i="4"/>
  <c r="AK146" i="4"/>
  <c r="AL146" i="4"/>
  <c r="AM146" i="4"/>
  <c r="AN146" i="4"/>
  <c r="AJ147" i="4"/>
  <c r="AK147" i="4"/>
  <c r="AL147" i="4"/>
  <c r="AM147" i="4"/>
  <c r="AN147" i="4"/>
  <c r="AJ148" i="4"/>
  <c r="AK148" i="4"/>
  <c r="AL148" i="4"/>
  <c r="AM148" i="4"/>
  <c r="AN148" i="4"/>
  <c r="AJ149" i="4"/>
  <c r="AK149" i="4"/>
  <c r="AL149" i="4"/>
  <c r="AM149" i="4"/>
  <c r="AN149" i="4"/>
  <c r="AJ150" i="4"/>
  <c r="AK150" i="4"/>
  <c r="AL150" i="4"/>
  <c r="AM150" i="4"/>
  <c r="AN150" i="4"/>
  <c r="AJ151" i="4"/>
  <c r="AK151" i="4"/>
  <c r="AL151" i="4"/>
  <c r="AM151" i="4"/>
  <c r="AN151" i="4"/>
  <c r="AJ152" i="4"/>
  <c r="AK152" i="4"/>
  <c r="AL152" i="4"/>
  <c r="AM152" i="4"/>
  <c r="AN152" i="4"/>
  <c r="AJ153" i="4"/>
  <c r="AK153" i="4"/>
  <c r="AL153" i="4"/>
  <c r="AM153" i="4"/>
  <c r="AN153" i="4"/>
  <c r="AJ154" i="4"/>
  <c r="AK154" i="4"/>
  <c r="AL154" i="4"/>
  <c r="AM154" i="4"/>
  <c r="AN154" i="4"/>
  <c r="AJ155" i="4"/>
  <c r="AK155" i="4"/>
  <c r="AL155" i="4"/>
  <c r="AM155" i="4"/>
  <c r="AN155" i="4"/>
  <c r="AJ156" i="4"/>
  <c r="AK156" i="4"/>
  <c r="AL156" i="4"/>
  <c r="AM156" i="4"/>
  <c r="AN156" i="4"/>
  <c r="AJ157" i="4"/>
  <c r="AK157" i="4"/>
  <c r="AL157" i="4"/>
  <c r="AM157" i="4"/>
  <c r="AN157" i="4"/>
  <c r="AJ158" i="4"/>
  <c r="AK158" i="4"/>
  <c r="AL158" i="4"/>
  <c r="AM158" i="4"/>
  <c r="AN158" i="4"/>
  <c r="AJ159" i="4"/>
  <c r="AK159" i="4"/>
  <c r="AL159" i="4"/>
  <c r="AM159" i="4"/>
  <c r="AN159" i="4"/>
  <c r="AJ160" i="4"/>
  <c r="AK160" i="4"/>
  <c r="AL160" i="4"/>
  <c r="AM160" i="4"/>
  <c r="AN160" i="4"/>
  <c r="AJ161" i="4"/>
  <c r="AK161" i="4"/>
  <c r="AL161" i="4"/>
  <c r="AM161" i="4"/>
  <c r="AN161" i="4"/>
  <c r="AJ162" i="4"/>
  <c r="AK162" i="4"/>
  <c r="AL162" i="4"/>
  <c r="AM162" i="4"/>
  <c r="AN162" i="4"/>
  <c r="AJ163" i="4"/>
  <c r="AK163" i="4"/>
  <c r="AL163" i="4"/>
  <c r="AM163" i="4"/>
  <c r="AN163" i="4"/>
  <c r="AJ164" i="4"/>
  <c r="AK164" i="4"/>
  <c r="AL164" i="4"/>
  <c r="AM164" i="4"/>
  <c r="AN164" i="4"/>
  <c r="AJ165" i="4"/>
  <c r="AK165" i="4"/>
  <c r="AL165" i="4"/>
  <c r="AM165" i="4"/>
  <c r="AN165" i="4"/>
  <c r="AJ166" i="4"/>
  <c r="AK166" i="4"/>
  <c r="AL166" i="4"/>
  <c r="AM166" i="4"/>
  <c r="AN166" i="4"/>
  <c r="AK7" i="4"/>
  <c r="AL7" i="4"/>
  <c r="AM7" i="4"/>
  <c r="AN7" i="4"/>
  <c r="AJ7" i="4"/>
  <c r="AF8" i="4"/>
  <c r="AG8" i="4"/>
  <c r="AF9" i="4"/>
  <c r="AG9" i="4"/>
  <c r="AF10" i="4"/>
  <c r="AG10" i="4"/>
  <c r="AF11" i="4"/>
  <c r="AG11" i="4"/>
  <c r="AF12" i="4"/>
  <c r="AG12" i="4"/>
  <c r="AF13" i="4"/>
  <c r="AG13" i="4"/>
  <c r="AF14" i="4"/>
  <c r="AG14" i="4"/>
  <c r="AF15" i="4"/>
  <c r="AG15" i="4"/>
  <c r="AF16" i="4"/>
  <c r="AG16" i="4"/>
  <c r="AF17" i="4"/>
  <c r="AG17" i="4"/>
  <c r="AF18" i="4"/>
  <c r="AG18" i="4"/>
  <c r="AF19" i="4"/>
  <c r="AG19" i="4"/>
  <c r="AF20" i="4"/>
  <c r="AG20" i="4"/>
  <c r="AF21" i="4"/>
  <c r="AG21" i="4"/>
  <c r="AF22" i="4"/>
  <c r="AG22" i="4"/>
  <c r="AF23" i="4"/>
  <c r="AG23" i="4"/>
  <c r="AF24" i="4"/>
  <c r="AG24" i="4"/>
  <c r="AF25" i="4"/>
  <c r="AG25" i="4"/>
  <c r="AF26" i="4"/>
  <c r="AG26" i="4"/>
  <c r="AF27" i="4"/>
  <c r="AG27" i="4"/>
  <c r="AF28" i="4"/>
  <c r="AG28" i="4"/>
  <c r="AF29" i="4"/>
  <c r="AG29" i="4"/>
  <c r="AF30" i="4"/>
  <c r="AG30" i="4"/>
  <c r="AF31" i="4"/>
  <c r="AG31" i="4"/>
  <c r="AF32" i="4"/>
  <c r="AG32" i="4"/>
  <c r="AF33" i="4"/>
  <c r="AG33" i="4"/>
  <c r="AF34" i="4"/>
  <c r="AG34" i="4"/>
  <c r="AF35" i="4"/>
  <c r="AG35" i="4"/>
  <c r="AF36" i="4"/>
  <c r="AG36" i="4"/>
  <c r="AF37" i="4"/>
  <c r="AG37" i="4"/>
  <c r="AF38" i="4"/>
  <c r="AG38" i="4"/>
  <c r="AF39" i="4"/>
  <c r="AG39" i="4"/>
  <c r="AF40" i="4"/>
  <c r="AG40" i="4"/>
  <c r="AF41" i="4"/>
  <c r="AG41" i="4"/>
  <c r="AF42" i="4"/>
  <c r="AG42" i="4"/>
  <c r="AF43" i="4"/>
  <c r="AG43" i="4"/>
  <c r="AF44" i="4"/>
  <c r="AG44" i="4"/>
  <c r="AF45" i="4"/>
  <c r="AG45" i="4"/>
  <c r="AF46" i="4"/>
  <c r="AG46" i="4"/>
  <c r="AF47" i="4"/>
  <c r="AG47" i="4"/>
  <c r="AF48" i="4"/>
  <c r="AG48" i="4"/>
  <c r="AF49" i="4"/>
  <c r="AG49" i="4"/>
  <c r="AF50" i="4"/>
  <c r="AG50" i="4"/>
  <c r="AF51" i="4"/>
  <c r="AG51" i="4"/>
  <c r="AF52" i="4"/>
  <c r="AG52" i="4"/>
  <c r="AF53" i="4"/>
  <c r="AG53" i="4"/>
  <c r="AF54" i="4"/>
  <c r="AG54" i="4"/>
  <c r="AF55" i="4"/>
  <c r="AG55" i="4"/>
  <c r="AF56" i="4"/>
  <c r="AG56" i="4"/>
  <c r="AF57" i="4"/>
  <c r="AG57" i="4"/>
  <c r="AF58" i="4"/>
  <c r="AG58" i="4"/>
  <c r="AF59" i="4"/>
  <c r="AG59" i="4"/>
  <c r="AF60" i="4"/>
  <c r="AG60" i="4"/>
  <c r="AF61" i="4"/>
  <c r="AG61" i="4"/>
  <c r="AF62" i="4"/>
  <c r="AG62" i="4"/>
  <c r="AF63" i="4"/>
  <c r="AG63" i="4"/>
  <c r="AF64" i="4"/>
  <c r="AG64" i="4"/>
  <c r="AF65" i="4"/>
  <c r="AG65" i="4"/>
  <c r="AF66" i="4"/>
  <c r="AG66" i="4"/>
  <c r="AF67" i="4"/>
  <c r="AG67" i="4"/>
  <c r="AF68" i="4"/>
  <c r="AG68" i="4"/>
  <c r="AF69" i="4"/>
  <c r="AG69" i="4"/>
  <c r="AF70" i="4"/>
  <c r="AG70" i="4"/>
  <c r="AF71" i="4"/>
  <c r="AG71" i="4"/>
  <c r="AF72" i="4"/>
  <c r="AG72" i="4"/>
  <c r="AF73" i="4"/>
  <c r="AG73" i="4"/>
  <c r="AF74" i="4"/>
  <c r="AG74" i="4"/>
  <c r="AF75" i="4"/>
  <c r="AG75" i="4"/>
  <c r="AF76" i="4"/>
  <c r="AG76" i="4"/>
  <c r="AF77" i="4"/>
  <c r="AG77" i="4"/>
  <c r="AF78" i="4"/>
  <c r="AG78" i="4"/>
  <c r="AF79" i="4"/>
  <c r="AG79" i="4"/>
  <c r="AF80" i="4"/>
  <c r="AG80" i="4"/>
  <c r="AF81" i="4"/>
  <c r="AG81" i="4"/>
  <c r="AF82" i="4"/>
  <c r="AG82" i="4"/>
  <c r="AF83" i="4"/>
  <c r="AG83" i="4"/>
  <c r="AF84" i="4"/>
  <c r="AG84" i="4"/>
  <c r="AF85" i="4"/>
  <c r="AG85" i="4"/>
  <c r="AF86" i="4"/>
  <c r="AG86" i="4"/>
  <c r="AF87" i="4"/>
  <c r="AG87" i="4"/>
  <c r="AF88" i="4"/>
  <c r="AG88" i="4"/>
  <c r="AF89" i="4"/>
  <c r="AG89" i="4"/>
  <c r="AF90" i="4"/>
  <c r="AG90" i="4"/>
  <c r="AF91" i="4"/>
  <c r="AG91" i="4"/>
  <c r="AF92" i="4"/>
  <c r="AG92" i="4"/>
  <c r="AF93" i="4"/>
  <c r="AG93" i="4"/>
  <c r="AF94" i="4"/>
  <c r="AG94" i="4"/>
  <c r="AF95" i="4"/>
  <c r="AG95" i="4"/>
  <c r="AF96" i="4"/>
  <c r="AG96" i="4"/>
  <c r="AF97" i="4"/>
  <c r="AG97" i="4"/>
  <c r="AF98" i="4"/>
  <c r="AG98" i="4"/>
  <c r="AF99" i="4"/>
  <c r="AG99" i="4"/>
  <c r="AF100" i="4"/>
  <c r="AG100" i="4"/>
  <c r="AF101" i="4"/>
  <c r="AG101" i="4"/>
  <c r="AF102" i="4"/>
  <c r="AG102" i="4"/>
  <c r="AF103" i="4"/>
  <c r="AG103" i="4"/>
  <c r="AF104" i="4"/>
  <c r="AG104" i="4"/>
  <c r="AF105" i="4"/>
  <c r="AG105" i="4"/>
  <c r="AF106" i="4"/>
  <c r="AG106" i="4"/>
  <c r="AF107" i="4"/>
  <c r="AG107" i="4"/>
  <c r="AF108" i="4"/>
  <c r="AG108" i="4"/>
  <c r="AF109" i="4"/>
  <c r="AG109" i="4"/>
  <c r="AF110" i="4"/>
  <c r="AG110" i="4"/>
  <c r="AF111" i="4"/>
  <c r="AG111" i="4"/>
  <c r="AF112" i="4"/>
  <c r="AG112" i="4"/>
  <c r="AF113" i="4"/>
  <c r="AG113" i="4"/>
  <c r="AF114" i="4"/>
  <c r="AG114" i="4"/>
  <c r="AF115" i="4"/>
  <c r="AG115" i="4"/>
  <c r="AF116" i="4"/>
  <c r="AG116" i="4"/>
  <c r="AF117" i="4"/>
  <c r="AG117" i="4"/>
  <c r="AF118" i="4"/>
  <c r="AG118" i="4"/>
  <c r="AF119" i="4"/>
  <c r="AG119" i="4"/>
  <c r="AF120" i="4"/>
  <c r="AG120" i="4"/>
  <c r="AF121" i="4"/>
  <c r="AG121" i="4"/>
  <c r="AF122" i="4"/>
  <c r="AG122" i="4"/>
  <c r="AF123" i="4"/>
  <c r="AG123" i="4"/>
  <c r="AF124" i="4"/>
  <c r="AG124" i="4"/>
  <c r="AF125" i="4"/>
  <c r="AG125" i="4"/>
  <c r="AF126" i="4"/>
  <c r="AG126" i="4"/>
  <c r="AF127" i="4"/>
  <c r="AG127" i="4"/>
  <c r="AF128" i="4"/>
  <c r="AG128" i="4"/>
  <c r="AF129" i="4"/>
  <c r="AG129" i="4"/>
  <c r="AF130" i="4"/>
  <c r="AG130" i="4"/>
  <c r="AF131" i="4"/>
  <c r="AG131" i="4"/>
  <c r="AF132" i="4"/>
  <c r="AG132" i="4"/>
  <c r="AF133" i="4"/>
  <c r="AG133" i="4"/>
  <c r="AF134" i="4"/>
  <c r="AG134" i="4"/>
  <c r="AF135" i="4"/>
  <c r="AG135" i="4"/>
  <c r="AF136" i="4"/>
  <c r="AG136" i="4"/>
  <c r="AF137" i="4"/>
  <c r="AG137" i="4"/>
  <c r="AF138" i="4"/>
  <c r="AG138" i="4"/>
  <c r="AF139" i="4"/>
  <c r="AG139" i="4"/>
  <c r="AF140" i="4"/>
  <c r="AG140" i="4"/>
  <c r="AF141" i="4"/>
  <c r="AG141" i="4"/>
  <c r="AF142" i="4"/>
  <c r="AG142" i="4"/>
  <c r="AF143" i="4"/>
  <c r="AG143" i="4"/>
  <c r="AF144" i="4"/>
  <c r="AG144" i="4"/>
  <c r="AF145" i="4"/>
  <c r="AG145" i="4"/>
  <c r="AF146" i="4"/>
  <c r="AG146" i="4"/>
  <c r="AF147" i="4"/>
  <c r="AG147" i="4"/>
  <c r="AF148" i="4"/>
  <c r="AG148" i="4"/>
  <c r="AF149" i="4"/>
  <c r="AG149" i="4"/>
  <c r="AF150" i="4"/>
  <c r="AG150" i="4"/>
  <c r="AF151" i="4"/>
  <c r="AG151" i="4"/>
  <c r="AF152" i="4"/>
  <c r="AG152" i="4"/>
  <c r="AF153" i="4"/>
  <c r="AG153" i="4"/>
  <c r="AF154" i="4"/>
  <c r="AG154" i="4"/>
  <c r="AF155" i="4"/>
  <c r="AG155" i="4"/>
  <c r="AF156" i="4"/>
  <c r="AG156" i="4"/>
  <c r="AF157" i="4"/>
  <c r="AG157" i="4"/>
  <c r="AF158" i="4"/>
  <c r="AG158" i="4"/>
  <c r="AF159" i="4"/>
  <c r="AG159" i="4"/>
  <c r="AF160" i="4"/>
  <c r="AG160" i="4"/>
  <c r="AF161" i="4"/>
  <c r="AG161" i="4"/>
  <c r="AF162" i="4"/>
  <c r="AG162" i="4"/>
  <c r="AF163" i="4"/>
  <c r="AG163" i="4"/>
  <c r="AF164" i="4"/>
  <c r="AG164" i="4"/>
  <c r="AF165" i="4"/>
  <c r="AG165" i="4"/>
  <c r="AF166" i="4"/>
  <c r="AG166" i="4"/>
  <c r="AF7" i="4"/>
  <c r="AG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7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AD152" i="4"/>
  <c r="AD153" i="4"/>
  <c r="AD154" i="4"/>
  <c r="AD155" i="4"/>
  <c r="AD156" i="4"/>
  <c r="AD157" i="4"/>
  <c r="AD158" i="4"/>
  <c r="AD159" i="4"/>
  <c r="AD160" i="4"/>
  <c r="AD161" i="4"/>
  <c r="AD162" i="4"/>
  <c r="AD163" i="4"/>
  <c r="AD164" i="4"/>
  <c r="AD165" i="4"/>
  <c r="AD166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C151" i="4"/>
  <c r="AC152" i="4"/>
  <c r="AC153" i="4"/>
  <c r="AC154" i="4"/>
  <c r="AC155" i="4"/>
  <c r="AC156" i="4"/>
  <c r="AC157" i="4"/>
  <c r="AC158" i="4"/>
  <c r="AC159" i="4"/>
  <c r="AC160" i="4"/>
  <c r="AC161" i="4"/>
  <c r="AC162" i="4"/>
  <c r="AC163" i="4"/>
  <c r="AC164" i="4"/>
  <c r="AC165" i="4"/>
  <c r="AC166" i="4"/>
  <c r="AC7" i="4"/>
  <c r="AA8" i="4"/>
  <c r="AB8" i="4"/>
  <c r="AA9" i="4"/>
  <c r="AB9" i="4"/>
  <c r="AA10" i="4"/>
  <c r="AB10" i="4"/>
  <c r="AA11" i="4"/>
  <c r="AB11" i="4"/>
  <c r="AA12" i="4"/>
  <c r="AB12" i="4"/>
  <c r="AA13" i="4"/>
  <c r="AB13" i="4"/>
  <c r="AA14" i="4"/>
  <c r="AB14" i="4"/>
  <c r="AA15" i="4"/>
  <c r="AB15" i="4"/>
  <c r="AA16" i="4"/>
  <c r="AB16" i="4"/>
  <c r="AA17" i="4"/>
  <c r="AB17" i="4"/>
  <c r="AA18" i="4"/>
  <c r="AB18" i="4"/>
  <c r="AA19" i="4"/>
  <c r="AB19" i="4"/>
  <c r="AA20" i="4"/>
  <c r="AB20" i="4"/>
  <c r="AA21" i="4"/>
  <c r="AB21" i="4"/>
  <c r="AA22" i="4"/>
  <c r="AB22" i="4"/>
  <c r="AA23" i="4"/>
  <c r="AB23" i="4"/>
  <c r="AA24" i="4"/>
  <c r="AB24" i="4"/>
  <c r="AA25" i="4"/>
  <c r="AB25" i="4"/>
  <c r="AA26" i="4"/>
  <c r="AB26" i="4"/>
  <c r="AA27" i="4"/>
  <c r="AB27" i="4"/>
  <c r="AA28" i="4"/>
  <c r="AB28" i="4"/>
  <c r="AA29" i="4"/>
  <c r="AB29" i="4"/>
  <c r="AA30" i="4"/>
  <c r="AB30" i="4"/>
  <c r="AA31" i="4"/>
  <c r="AB31" i="4"/>
  <c r="AA32" i="4"/>
  <c r="AB32" i="4"/>
  <c r="AA33" i="4"/>
  <c r="AB33" i="4"/>
  <c r="AA34" i="4"/>
  <c r="AB34" i="4"/>
  <c r="AA35" i="4"/>
  <c r="AB35" i="4"/>
  <c r="AA36" i="4"/>
  <c r="AB36" i="4"/>
  <c r="AA37" i="4"/>
  <c r="AB37" i="4"/>
  <c r="AA38" i="4"/>
  <c r="AB38" i="4"/>
  <c r="AA39" i="4"/>
  <c r="AB39" i="4"/>
  <c r="AA40" i="4"/>
  <c r="AB40" i="4"/>
  <c r="AA41" i="4"/>
  <c r="AB41" i="4"/>
  <c r="AA42" i="4"/>
  <c r="AB42" i="4"/>
  <c r="AA43" i="4"/>
  <c r="AB43" i="4"/>
  <c r="AA44" i="4"/>
  <c r="AB44" i="4"/>
  <c r="AA45" i="4"/>
  <c r="AB45" i="4"/>
  <c r="AA46" i="4"/>
  <c r="AB46" i="4"/>
  <c r="AA47" i="4"/>
  <c r="AB47" i="4"/>
  <c r="AA48" i="4"/>
  <c r="AB48" i="4"/>
  <c r="AA49" i="4"/>
  <c r="AB49" i="4"/>
  <c r="AA50" i="4"/>
  <c r="AB50" i="4"/>
  <c r="AA51" i="4"/>
  <c r="AB51" i="4"/>
  <c r="AA52" i="4"/>
  <c r="AB52" i="4"/>
  <c r="AA53" i="4"/>
  <c r="AB53" i="4"/>
  <c r="AA54" i="4"/>
  <c r="AB54" i="4"/>
  <c r="AA55" i="4"/>
  <c r="AB55" i="4"/>
  <c r="AA56" i="4"/>
  <c r="AB56" i="4"/>
  <c r="AA57" i="4"/>
  <c r="AB57" i="4"/>
  <c r="AA58" i="4"/>
  <c r="AB58" i="4"/>
  <c r="AA59" i="4"/>
  <c r="AB59" i="4"/>
  <c r="AA60" i="4"/>
  <c r="AB60" i="4"/>
  <c r="AA61" i="4"/>
  <c r="AB61" i="4"/>
  <c r="AA62" i="4"/>
  <c r="AB62" i="4"/>
  <c r="AA63" i="4"/>
  <c r="AB63" i="4"/>
  <c r="AA64" i="4"/>
  <c r="AB64" i="4"/>
  <c r="AA65" i="4"/>
  <c r="AB65" i="4"/>
  <c r="AA66" i="4"/>
  <c r="AB66" i="4"/>
  <c r="AA67" i="4"/>
  <c r="AB67" i="4"/>
  <c r="AA68" i="4"/>
  <c r="AB68" i="4"/>
  <c r="AA69" i="4"/>
  <c r="AB69" i="4"/>
  <c r="AA70" i="4"/>
  <c r="AB70" i="4"/>
  <c r="AA71" i="4"/>
  <c r="AB71" i="4"/>
  <c r="AA72" i="4"/>
  <c r="AB72" i="4"/>
  <c r="AA73" i="4"/>
  <c r="AB73" i="4"/>
  <c r="AA74" i="4"/>
  <c r="AB74" i="4"/>
  <c r="AA75" i="4"/>
  <c r="AB75" i="4"/>
  <c r="AA76" i="4"/>
  <c r="AB76" i="4"/>
  <c r="AA77" i="4"/>
  <c r="AB77" i="4"/>
  <c r="AA78" i="4"/>
  <c r="AB78" i="4"/>
  <c r="AA79" i="4"/>
  <c r="AB79" i="4"/>
  <c r="AA80" i="4"/>
  <c r="AB80" i="4"/>
  <c r="AA81" i="4"/>
  <c r="AB81" i="4"/>
  <c r="AA82" i="4"/>
  <c r="AB82" i="4"/>
  <c r="AA83" i="4"/>
  <c r="AB83" i="4"/>
  <c r="AA84" i="4"/>
  <c r="AB84" i="4"/>
  <c r="AA85" i="4"/>
  <c r="AB85" i="4"/>
  <c r="AA86" i="4"/>
  <c r="AB86" i="4"/>
  <c r="AA87" i="4"/>
  <c r="AB87" i="4"/>
  <c r="AA88" i="4"/>
  <c r="AB88" i="4"/>
  <c r="AA89" i="4"/>
  <c r="AB89" i="4"/>
  <c r="AA90" i="4"/>
  <c r="AB90" i="4"/>
  <c r="AA91" i="4"/>
  <c r="AB91" i="4"/>
  <c r="AA92" i="4"/>
  <c r="AB92" i="4"/>
  <c r="AA93" i="4"/>
  <c r="AB93" i="4"/>
  <c r="AA94" i="4"/>
  <c r="AB94" i="4"/>
  <c r="AA95" i="4"/>
  <c r="AB95" i="4"/>
  <c r="AA96" i="4"/>
  <c r="AB96" i="4"/>
  <c r="AA97" i="4"/>
  <c r="AB97" i="4"/>
  <c r="AA98" i="4"/>
  <c r="AB98" i="4"/>
  <c r="AA99" i="4"/>
  <c r="AB99" i="4"/>
  <c r="AA100" i="4"/>
  <c r="AB100" i="4"/>
  <c r="AA101" i="4"/>
  <c r="AB101" i="4"/>
  <c r="AA102" i="4"/>
  <c r="AB102" i="4"/>
  <c r="AA103" i="4"/>
  <c r="AB103" i="4"/>
  <c r="AA104" i="4"/>
  <c r="AB104" i="4"/>
  <c r="AA105" i="4"/>
  <c r="AB105" i="4"/>
  <c r="AA106" i="4"/>
  <c r="AB106" i="4"/>
  <c r="AA107" i="4"/>
  <c r="AB107" i="4"/>
  <c r="AA108" i="4"/>
  <c r="AB108" i="4"/>
  <c r="AA109" i="4"/>
  <c r="AB109" i="4"/>
  <c r="AA110" i="4"/>
  <c r="AB110" i="4"/>
  <c r="AA111" i="4"/>
  <c r="AB111" i="4"/>
  <c r="AA112" i="4"/>
  <c r="AB112" i="4"/>
  <c r="AA113" i="4"/>
  <c r="AB113" i="4"/>
  <c r="AA114" i="4"/>
  <c r="AB114" i="4"/>
  <c r="AA115" i="4"/>
  <c r="AB115" i="4"/>
  <c r="AA116" i="4"/>
  <c r="AB116" i="4"/>
  <c r="AA117" i="4"/>
  <c r="AB117" i="4"/>
  <c r="AA118" i="4"/>
  <c r="AB118" i="4"/>
  <c r="AA119" i="4"/>
  <c r="AB119" i="4"/>
  <c r="AA120" i="4"/>
  <c r="AB120" i="4"/>
  <c r="AA121" i="4"/>
  <c r="AB121" i="4"/>
  <c r="AA122" i="4"/>
  <c r="AB122" i="4"/>
  <c r="AA123" i="4"/>
  <c r="AB123" i="4"/>
  <c r="AA124" i="4"/>
  <c r="AB124" i="4"/>
  <c r="AA125" i="4"/>
  <c r="AB125" i="4"/>
  <c r="AA126" i="4"/>
  <c r="AB126" i="4"/>
  <c r="AA127" i="4"/>
  <c r="AB127" i="4"/>
  <c r="AA128" i="4"/>
  <c r="AB128" i="4"/>
  <c r="AA129" i="4"/>
  <c r="AB129" i="4"/>
  <c r="AA130" i="4"/>
  <c r="AB130" i="4"/>
  <c r="AA131" i="4"/>
  <c r="AB131" i="4"/>
  <c r="AA132" i="4"/>
  <c r="AB132" i="4"/>
  <c r="AA133" i="4"/>
  <c r="AB133" i="4"/>
  <c r="AA134" i="4"/>
  <c r="AB134" i="4"/>
  <c r="AA135" i="4"/>
  <c r="AB135" i="4"/>
  <c r="AA136" i="4"/>
  <c r="AB136" i="4"/>
  <c r="AA137" i="4"/>
  <c r="AB137" i="4"/>
  <c r="AA138" i="4"/>
  <c r="AB138" i="4"/>
  <c r="AA139" i="4"/>
  <c r="AB139" i="4"/>
  <c r="AA140" i="4"/>
  <c r="AB140" i="4"/>
  <c r="AA141" i="4"/>
  <c r="AB141" i="4"/>
  <c r="AA142" i="4"/>
  <c r="AB142" i="4"/>
  <c r="AA143" i="4"/>
  <c r="AB143" i="4"/>
  <c r="AA144" i="4"/>
  <c r="AB144" i="4"/>
  <c r="AA145" i="4"/>
  <c r="AB145" i="4"/>
  <c r="AA146" i="4"/>
  <c r="AB146" i="4"/>
  <c r="AA147" i="4"/>
  <c r="AB147" i="4"/>
  <c r="AA148" i="4"/>
  <c r="AB148" i="4"/>
  <c r="AA149" i="4"/>
  <c r="AB149" i="4"/>
  <c r="AA150" i="4"/>
  <c r="AB150" i="4"/>
  <c r="AA151" i="4"/>
  <c r="AB151" i="4"/>
  <c r="AA152" i="4"/>
  <c r="AB152" i="4"/>
  <c r="AA153" i="4"/>
  <c r="AB153" i="4"/>
  <c r="AA154" i="4"/>
  <c r="AB154" i="4"/>
  <c r="AA155" i="4"/>
  <c r="AB155" i="4"/>
  <c r="AA156" i="4"/>
  <c r="AB156" i="4"/>
  <c r="AA157" i="4"/>
  <c r="AB157" i="4"/>
  <c r="AA158" i="4"/>
  <c r="AB158" i="4"/>
  <c r="AA159" i="4"/>
  <c r="AB159" i="4"/>
  <c r="AA160" i="4"/>
  <c r="AB160" i="4"/>
  <c r="AA161" i="4"/>
  <c r="AB161" i="4"/>
  <c r="AA162" i="4"/>
  <c r="AB162" i="4"/>
  <c r="AA163" i="4"/>
  <c r="AB163" i="4"/>
  <c r="AA164" i="4"/>
  <c r="AB164" i="4"/>
  <c r="AA165" i="4"/>
  <c r="AB165" i="4"/>
  <c r="AA166" i="4"/>
  <c r="AB166" i="4"/>
  <c r="AA7" i="4"/>
  <c r="AB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7" i="4"/>
  <c r="U166" i="1"/>
  <c r="R166" i="1"/>
  <c r="L166" i="1"/>
  <c r="J166" i="1"/>
  <c r="I166" i="1"/>
  <c r="U165" i="1"/>
  <c r="R165" i="1"/>
  <c r="I165" i="1"/>
  <c r="U163" i="1"/>
  <c r="R163" i="1"/>
  <c r="J163" i="1"/>
  <c r="I163" i="1"/>
  <c r="U162" i="1"/>
  <c r="I162" i="1"/>
  <c r="U161" i="1"/>
  <c r="R161" i="1"/>
  <c r="J161" i="1"/>
  <c r="I161" i="1"/>
  <c r="U160" i="1"/>
  <c r="J160" i="1"/>
  <c r="I160" i="1"/>
  <c r="U159" i="1"/>
  <c r="R159" i="1"/>
  <c r="J159" i="1"/>
  <c r="I159" i="1"/>
  <c r="U158" i="1"/>
  <c r="R158" i="1"/>
  <c r="J158" i="1"/>
  <c r="I158" i="1"/>
  <c r="U157" i="1"/>
  <c r="R157" i="1"/>
  <c r="J157" i="1"/>
  <c r="I157" i="1"/>
  <c r="U156" i="1"/>
  <c r="R156" i="1"/>
  <c r="I156" i="1"/>
  <c r="U155" i="1"/>
  <c r="R155" i="1"/>
  <c r="L155" i="1"/>
  <c r="J155" i="1"/>
  <c r="I155" i="1"/>
  <c r="U154" i="1"/>
  <c r="R154" i="1"/>
  <c r="J154" i="1"/>
  <c r="I154" i="1"/>
  <c r="U153" i="1"/>
  <c r="R153" i="1"/>
  <c r="I153" i="1"/>
  <c r="U152" i="1"/>
  <c r="R152" i="1"/>
  <c r="I152" i="1"/>
  <c r="U151" i="1"/>
  <c r="R151" i="1"/>
  <c r="J151" i="1"/>
  <c r="I151" i="1"/>
  <c r="U150" i="1"/>
  <c r="R150" i="1"/>
  <c r="J150" i="1"/>
  <c r="I150" i="1"/>
  <c r="U149" i="1"/>
  <c r="R149" i="1"/>
  <c r="L149" i="1"/>
  <c r="J149" i="1"/>
  <c r="I149" i="1"/>
  <c r="U148" i="1"/>
  <c r="R148" i="1"/>
  <c r="J148" i="1"/>
  <c r="I148" i="1"/>
  <c r="U147" i="1"/>
  <c r="J147" i="1"/>
  <c r="I147" i="1"/>
  <c r="U146" i="1"/>
  <c r="R146" i="1"/>
  <c r="J146" i="1"/>
  <c r="I146" i="1"/>
  <c r="U145" i="1"/>
  <c r="R145" i="1"/>
  <c r="L145" i="1"/>
  <c r="I145" i="1"/>
  <c r="U144" i="1"/>
  <c r="R144" i="1"/>
  <c r="L144" i="1"/>
  <c r="J144" i="1"/>
  <c r="I144" i="1"/>
  <c r="U143" i="1"/>
  <c r="R143" i="1"/>
  <c r="I143" i="1"/>
  <c r="AF142" i="1"/>
  <c r="U142" i="1"/>
  <c r="R142" i="1"/>
  <c r="I142" i="1"/>
  <c r="U141" i="1"/>
  <c r="R141" i="1"/>
  <c r="I141" i="1"/>
  <c r="U140" i="1"/>
  <c r="R140" i="1"/>
  <c r="J140" i="1"/>
  <c r="I140" i="1"/>
  <c r="U139" i="1"/>
  <c r="I139" i="1"/>
  <c r="U138" i="1"/>
  <c r="R138" i="1"/>
  <c r="I138" i="1"/>
  <c r="U137" i="1"/>
  <c r="R137" i="1"/>
  <c r="M137" i="1"/>
  <c r="L137" i="1"/>
  <c r="J137" i="1"/>
  <c r="I137" i="1"/>
  <c r="U136" i="1"/>
  <c r="R136" i="1"/>
  <c r="I136" i="1"/>
  <c r="U135" i="1"/>
  <c r="R135" i="1"/>
  <c r="J135" i="1"/>
  <c r="I135" i="1"/>
  <c r="J134" i="1"/>
  <c r="I134" i="1"/>
  <c r="U133" i="1"/>
  <c r="I133" i="1"/>
  <c r="U132" i="1"/>
  <c r="I132" i="1"/>
  <c r="U131" i="1"/>
  <c r="I131" i="1"/>
  <c r="U130" i="1"/>
  <c r="R130" i="1"/>
  <c r="J130" i="1"/>
  <c r="I130" i="1"/>
  <c r="U129" i="1"/>
  <c r="R129" i="1"/>
  <c r="L129" i="1"/>
  <c r="I129" i="1"/>
  <c r="U128" i="1"/>
  <c r="R128" i="1"/>
  <c r="I128" i="1"/>
  <c r="U127" i="1"/>
  <c r="R127" i="1"/>
  <c r="I127" i="1"/>
  <c r="U126" i="1"/>
  <c r="I126" i="1"/>
  <c r="U125" i="1"/>
  <c r="R125" i="1"/>
  <c r="I125" i="1"/>
  <c r="U124" i="1"/>
  <c r="R124" i="1"/>
  <c r="J124" i="1"/>
  <c r="I124" i="1"/>
  <c r="U123" i="1"/>
  <c r="R123" i="1"/>
  <c r="I123" i="1"/>
  <c r="U122" i="1"/>
  <c r="I122" i="1"/>
  <c r="U121" i="1"/>
  <c r="R121" i="1"/>
  <c r="J121" i="1"/>
  <c r="I121" i="1"/>
  <c r="U120" i="1"/>
  <c r="R120" i="1"/>
  <c r="L120" i="1"/>
  <c r="J120" i="1"/>
  <c r="I120" i="1"/>
  <c r="U119" i="1"/>
  <c r="R119" i="1"/>
  <c r="L119" i="1"/>
  <c r="J119" i="1"/>
  <c r="I119" i="1"/>
  <c r="U118" i="1"/>
  <c r="R118" i="1"/>
  <c r="L118" i="1"/>
  <c r="J118" i="1"/>
  <c r="I118" i="1"/>
  <c r="U117" i="1"/>
  <c r="R117" i="1"/>
  <c r="I117" i="1"/>
  <c r="U116" i="1"/>
  <c r="I116" i="1"/>
  <c r="U115" i="1"/>
  <c r="R115" i="1"/>
  <c r="J115" i="1"/>
  <c r="I115" i="1"/>
  <c r="U114" i="1"/>
  <c r="I114" i="1"/>
  <c r="U113" i="1"/>
  <c r="R113" i="1"/>
  <c r="I113" i="1"/>
  <c r="U112" i="1"/>
  <c r="R112" i="1"/>
  <c r="I112" i="1"/>
  <c r="U111" i="1"/>
  <c r="I111" i="1"/>
  <c r="U110" i="1"/>
  <c r="U109" i="1"/>
  <c r="J109" i="1"/>
  <c r="U108" i="1"/>
  <c r="R108" i="1"/>
  <c r="J108" i="1"/>
  <c r="I108" i="1"/>
  <c r="U107" i="1"/>
  <c r="I107" i="1"/>
  <c r="U106" i="1"/>
  <c r="I106" i="1"/>
  <c r="U105" i="1"/>
  <c r="R105" i="1"/>
  <c r="J105" i="1"/>
  <c r="I105" i="1"/>
  <c r="U104" i="1"/>
  <c r="R104" i="1"/>
  <c r="J104" i="1"/>
  <c r="I104" i="1"/>
  <c r="U103" i="1"/>
  <c r="R103" i="1"/>
  <c r="I103" i="1"/>
  <c r="U102" i="1"/>
  <c r="R102" i="1"/>
  <c r="I102" i="1"/>
  <c r="U101" i="1"/>
  <c r="R101" i="1"/>
  <c r="J101" i="1"/>
  <c r="I101" i="1"/>
  <c r="U100" i="1"/>
  <c r="J100" i="1"/>
  <c r="I100" i="1"/>
  <c r="U99" i="1"/>
  <c r="I99" i="1"/>
  <c r="U98" i="1"/>
  <c r="R98" i="1"/>
  <c r="J98" i="1"/>
  <c r="I98" i="1"/>
  <c r="U97" i="1"/>
  <c r="R97" i="1"/>
  <c r="I97" i="1"/>
  <c r="U96" i="1"/>
  <c r="R96" i="1"/>
  <c r="I96" i="1"/>
  <c r="U95" i="1"/>
  <c r="I95" i="1"/>
  <c r="U94" i="1"/>
  <c r="R94" i="1"/>
  <c r="I94" i="1"/>
  <c r="U93" i="1"/>
  <c r="R93" i="1"/>
  <c r="J93" i="1"/>
  <c r="I93" i="1"/>
  <c r="U92" i="1"/>
  <c r="R92" i="1"/>
  <c r="J92" i="1"/>
  <c r="I92" i="1"/>
  <c r="U91" i="1"/>
  <c r="R91" i="1"/>
  <c r="J91" i="1"/>
  <c r="I91" i="1"/>
  <c r="U90" i="1"/>
  <c r="R90" i="1"/>
  <c r="I90" i="1"/>
  <c r="U89" i="1"/>
  <c r="R89" i="1"/>
  <c r="I89" i="1"/>
  <c r="U88" i="1"/>
  <c r="R88" i="1"/>
  <c r="I88" i="1"/>
  <c r="U87" i="1"/>
  <c r="R87" i="1"/>
  <c r="L87" i="1"/>
  <c r="U86" i="1"/>
  <c r="R86" i="1"/>
  <c r="I86" i="1"/>
  <c r="R85" i="1"/>
  <c r="L85" i="1"/>
  <c r="I85" i="1"/>
  <c r="U84" i="1"/>
  <c r="R84" i="1"/>
  <c r="I84" i="1"/>
  <c r="U83" i="1"/>
  <c r="I83" i="1"/>
  <c r="U82" i="1"/>
  <c r="R82" i="1"/>
  <c r="J82" i="1"/>
  <c r="I82" i="1"/>
  <c r="U81" i="1"/>
  <c r="R81" i="1"/>
  <c r="J81" i="1"/>
  <c r="I81" i="1"/>
  <c r="U80" i="1"/>
  <c r="R80" i="1"/>
  <c r="L80" i="1"/>
  <c r="I80" i="1"/>
  <c r="U79" i="1"/>
  <c r="I79" i="1"/>
  <c r="U78" i="1"/>
  <c r="R78" i="1"/>
  <c r="J78" i="1"/>
  <c r="I78" i="1"/>
  <c r="U77" i="1"/>
  <c r="R77" i="1"/>
  <c r="L77" i="1"/>
  <c r="I77" i="1"/>
  <c r="U76" i="1"/>
  <c r="R76" i="1"/>
  <c r="J76" i="1"/>
  <c r="I76" i="1"/>
  <c r="U75" i="1"/>
  <c r="R75" i="1"/>
  <c r="I75" i="1"/>
  <c r="U74" i="1"/>
  <c r="I74" i="1"/>
  <c r="U73" i="1"/>
  <c r="R73" i="1"/>
  <c r="L73" i="1"/>
  <c r="J73" i="1"/>
  <c r="I73" i="1"/>
  <c r="U72" i="1"/>
  <c r="R72" i="1"/>
  <c r="I72" i="1"/>
  <c r="U71" i="1"/>
  <c r="R71" i="1"/>
  <c r="J71" i="1"/>
  <c r="I71" i="1"/>
  <c r="U70" i="1"/>
  <c r="R70" i="1"/>
  <c r="J70" i="1"/>
  <c r="I70" i="1"/>
  <c r="U69" i="1"/>
  <c r="R69" i="1"/>
  <c r="I69" i="1"/>
  <c r="U68" i="1"/>
  <c r="R68" i="1"/>
  <c r="L68" i="1"/>
  <c r="I68" i="1"/>
  <c r="U67" i="1"/>
  <c r="I67" i="1"/>
  <c r="U66" i="1"/>
  <c r="R66" i="1"/>
  <c r="J66" i="1"/>
  <c r="I66" i="1"/>
  <c r="U65" i="1"/>
  <c r="R65" i="1"/>
  <c r="I65" i="1"/>
  <c r="U64" i="1"/>
  <c r="R64" i="1"/>
  <c r="J64" i="1"/>
  <c r="I64" i="1"/>
  <c r="AF63" i="1"/>
  <c r="U63" i="1"/>
  <c r="R63" i="1"/>
  <c r="I63" i="1"/>
  <c r="U62" i="1"/>
  <c r="R62" i="1"/>
  <c r="L62" i="1"/>
  <c r="I62" i="1"/>
  <c r="U61" i="1"/>
  <c r="R61" i="1"/>
  <c r="L61" i="1"/>
  <c r="J61" i="1"/>
  <c r="I61" i="1"/>
  <c r="U60" i="1"/>
  <c r="R60" i="1"/>
  <c r="O60" i="1"/>
  <c r="L60" i="1"/>
  <c r="I60" i="1"/>
  <c r="U59" i="1"/>
  <c r="R59" i="1"/>
  <c r="J59" i="1"/>
  <c r="I59" i="1"/>
  <c r="U58" i="1"/>
  <c r="R58" i="1"/>
  <c r="I58" i="1"/>
  <c r="U57" i="1"/>
  <c r="R57" i="1"/>
  <c r="I57" i="1"/>
  <c r="U56" i="1"/>
  <c r="M56" i="1"/>
  <c r="J56" i="1"/>
  <c r="I56" i="1"/>
  <c r="U55" i="1"/>
  <c r="R55" i="1"/>
  <c r="I55" i="1"/>
  <c r="U54" i="1"/>
  <c r="R54" i="1"/>
  <c r="L54" i="1"/>
  <c r="I54" i="1"/>
  <c r="U53" i="1"/>
  <c r="R53" i="1"/>
  <c r="I53" i="1"/>
  <c r="U52" i="1"/>
  <c r="R52" i="1"/>
  <c r="I52" i="1"/>
  <c r="U51" i="1"/>
  <c r="R51" i="1"/>
  <c r="J51" i="1"/>
  <c r="I51" i="1"/>
  <c r="U50" i="1"/>
  <c r="R50" i="1"/>
  <c r="I50" i="1"/>
  <c r="U49" i="1"/>
  <c r="R49" i="1"/>
  <c r="J49" i="1"/>
  <c r="I49" i="1"/>
  <c r="U48" i="1"/>
  <c r="R48" i="1"/>
  <c r="I48" i="1"/>
  <c r="U47" i="1"/>
  <c r="R47" i="1"/>
  <c r="J47" i="1"/>
  <c r="I47" i="1"/>
  <c r="U46" i="1"/>
  <c r="R46" i="1"/>
  <c r="J46" i="1"/>
  <c r="I46" i="1"/>
  <c r="U45" i="1"/>
  <c r="J45" i="1"/>
  <c r="I45" i="1"/>
  <c r="U44" i="1"/>
  <c r="R44" i="1"/>
  <c r="L44" i="1"/>
  <c r="I44" i="1"/>
  <c r="U43" i="1"/>
  <c r="R43" i="1"/>
  <c r="L43" i="1"/>
  <c r="U42" i="1"/>
  <c r="R42" i="1"/>
  <c r="I42" i="1"/>
  <c r="U41" i="1"/>
  <c r="R41" i="1"/>
  <c r="L41" i="1"/>
  <c r="I41" i="1"/>
  <c r="U40" i="1"/>
  <c r="R40" i="1"/>
  <c r="I40" i="1"/>
  <c r="R39" i="1"/>
  <c r="L39" i="1"/>
  <c r="I39" i="1"/>
  <c r="U38" i="1"/>
  <c r="R38" i="1"/>
  <c r="J38" i="1"/>
  <c r="I38" i="1"/>
  <c r="U37" i="1"/>
  <c r="I37" i="1"/>
  <c r="U36" i="1"/>
  <c r="R36" i="1"/>
  <c r="O36" i="1"/>
  <c r="L36" i="1"/>
  <c r="J36" i="1"/>
  <c r="I36" i="1"/>
  <c r="U35" i="1"/>
  <c r="I35" i="1"/>
  <c r="U34" i="1"/>
  <c r="R34" i="1"/>
  <c r="I34" i="1"/>
  <c r="U33" i="1"/>
  <c r="R33" i="1"/>
  <c r="L33" i="1"/>
  <c r="I33" i="1"/>
  <c r="U32" i="1"/>
  <c r="R32" i="1"/>
  <c r="I32" i="1"/>
  <c r="U31" i="1"/>
  <c r="R31" i="1"/>
  <c r="L31" i="1"/>
  <c r="I31" i="1"/>
  <c r="U30" i="1"/>
  <c r="R30" i="1"/>
  <c r="I30" i="1"/>
  <c r="U29" i="1"/>
  <c r="R29" i="1"/>
  <c r="I29" i="1"/>
  <c r="U28" i="1"/>
  <c r="I28" i="1"/>
  <c r="U27" i="1"/>
  <c r="R27" i="1"/>
  <c r="J27" i="1"/>
  <c r="I27" i="1"/>
  <c r="AH26" i="1"/>
  <c r="U26" i="1"/>
  <c r="R26" i="1"/>
  <c r="J26" i="1"/>
  <c r="I26" i="1"/>
  <c r="U25" i="1"/>
  <c r="R25" i="1"/>
  <c r="O25" i="1"/>
  <c r="J25" i="1"/>
  <c r="I25" i="1"/>
  <c r="U24" i="1"/>
  <c r="J24" i="1"/>
  <c r="I24" i="1"/>
  <c r="U23" i="1"/>
  <c r="R23" i="1"/>
  <c r="I23" i="1"/>
  <c r="U22" i="1"/>
  <c r="R22" i="1"/>
  <c r="J22" i="1"/>
  <c r="I22" i="1"/>
  <c r="U21" i="1"/>
  <c r="R21" i="1"/>
  <c r="I21" i="1"/>
  <c r="U20" i="1"/>
  <c r="R20" i="1"/>
  <c r="J20" i="1"/>
  <c r="I20" i="1"/>
  <c r="U19" i="1"/>
  <c r="J19" i="1"/>
  <c r="I19" i="1"/>
  <c r="U18" i="1"/>
  <c r="R18" i="1"/>
  <c r="J18" i="1"/>
  <c r="I18" i="1"/>
  <c r="U17" i="1"/>
  <c r="R17" i="1"/>
  <c r="L17" i="1"/>
  <c r="J17" i="1"/>
  <c r="I17" i="1"/>
  <c r="U16" i="1"/>
  <c r="R16" i="1"/>
  <c r="I16" i="1"/>
  <c r="U15" i="1"/>
  <c r="R15" i="1"/>
  <c r="I15" i="1"/>
  <c r="U14" i="1"/>
  <c r="R14" i="1"/>
  <c r="I14" i="1"/>
  <c r="U13" i="1"/>
  <c r="R13" i="1"/>
  <c r="I13" i="1"/>
  <c r="U12" i="1"/>
  <c r="R12" i="1"/>
  <c r="I12" i="1"/>
  <c r="U11" i="1"/>
  <c r="R11" i="1"/>
  <c r="M11" i="1"/>
  <c r="L11" i="1"/>
  <c r="I11" i="1"/>
  <c r="U10" i="1"/>
  <c r="R10" i="1"/>
  <c r="M10" i="1"/>
  <c r="L10" i="1"/>
  <c r="I10" i="1"/>
  <c r="U9" i="1"/>
  <c r="J9" i="1"/>
  <c r="I9" i="1"/>
  <c r="U8" i="1"/>
  <c r="I8" i="1"/>
  <c r="U7" i="1"/>
  <c r="R7" i="1"/>
  <c r="I7" i="1"/>
  <c r="CK237" i="2" l="1"/>
  <c r="AQ187" i="7" l="1"/>
  <c r="AR187" i="7"/>
  <c r="AS187" i="7"/>
  <c r="AT187" i="7"/>
  <c r="AU187" i="7"/>
  <c r="AV187" i="7"/>
  <c r="AQ188" i="7"/>
  <c r="AR188" i="7"/>
  <c r="AS188" i="7"/>
  <c r="AT188" i="7"/>
  <c r="AU188" i="7"/>
  <c r="AV188" i="7"/>
  <c r="AQ189" i="7"/>
  <c r="AR189" i="7"/>
  <c r="AS189" i="7"/>
  <c r="AT189" i="7"/>
  <c r="AU189" i="7"/>
  <c r="AV189" i="7"/>
  <c r="AQ190" i="7"/>
  <c r="AR190" i="7"/>
  <c r="AS190" i="7"/>
  <c r="AT190" i="7"/>
  <c r="AU190" i="7"/>
  <c r="AV190" i="7"/>
  <c r="AQ191" i="7"/>
  <c r="AR191" i="7"/>
  <c r="AS191" i="7"/>
  <c r="AT191" i="7"/>
  <c r="AU191" i="7"/>
  <c r="AV191" i="7"/>
  <c r="AQ192" i="7"/>
  <c r="AR192" i="7"/>
  <c r="AS192" i="7"/>
  <c r="AT192" i="7"/>
  <c r="AU192" i="7"/>
  <c r="AV192" i="7"/>
  <c r="AQ193" i="7"/>
  <c r="AR193" i="7"/>
  <c r="AS193" i="7"/>
  <c r="AT193" i="7"/>
  <c r="AU193" i="7"/>
  <c r="AV193" i="7"/>
  <c r="AQ194" i="7"/>
  <c r="AR194" i="7"/>
  <c r="AS194" i="7"/>
  <c r="AT194" i="7"/>
  <c r="AU194" i="7"/>
  <c r="AV194" i="7"/>
  <c r="AQ195" i="7"/>
  <c r="AR195" i="7"/>
  <c r="AS195" i="7"/>
  <c r="AT195" i="7"/>
  <c r="AU195" i="7"/>
  <c r="AV195" i="7"/>
  <c r="AQ196" i="7"/>
  <c r="AR196" i="7"/>
  <c r="AS196" i="7"/>
  <c r="AT196" i="7"/>
  <c r="AU196" i="7"/>
  <c r="AV196" i="7"/>
  <c r="AQ197" i="7"/>
  <c r="AR197" i="7"/>
  <c r="AS197" i="7"/>
  <c r="AT197" i="7"/>
  <c r="AU197" i="7"/>
  <c r="AV197" i="7"/>
  <c r="AQ198" i="7"/>
  <c r="AR198" i="7"/>
  <c r="AS198" i="7"/>
  <c r="AT198" i="7"/>
  <c r="AU198" i="7"/>
  <c r="AV198" i="7"/>
  <c r="AQ199" i="7"/>
  <c r="AR199" i="7"/>
  <c r="AS199" i="7"/>
  <c r="AT199" i="7"/>
  <c r="AU199" i="7"/>
  <c r="AV199" i="7"/>
  <c r="AQ200" i="7"/>
  <c r="AR200" i="7"/>
  <c r="AS200" i="7"/>
  <c r="AT200" i="7"/>
  <c r="AU200" i="7"/>
  <c r="AV200" i="7"/>
  <c r="AQ201" i="7"/>
  <c r="AR201" i="7"/>
  <c r="AS201" i="7"/>
  <c r="AT201" i="7"/>
  <c r="AU201" i="7"/>
  <c r="AV201" i="7"/>
  <c r="AQ202" i="7"/>
  <c r="AR202" i="7"/>
  <c r="AS202" i="7"/>
  <c r="AT202" i="7"/>
  <c r="AU202" i="7"/>
  <c r="AV202" i="7"/>
  <c r="AQ203" i="7"/>
  <c r="AR203" i="7"/>
  <c r="AS203" i="7"/>
  <c r="AT203" i="7"/>
  <c r="AU203" i="7"/>
  <c r="AV203" i="7"/>
  <c r="AQ204" i="7"/>
  <c r="AR204" i="7"/>
  <c r="AS204" i="7"/>
  <c r="AT204" i="7"/>
  <c r="AU204" i="7"/>
  <c r="AV204" i="7"/>
  <c r="AQ205" i="7"/>
  <c r="AR205" i="7"/>
  <c r="AS205" i="7"/>
  <c r="AT205" i="7"/>
  <c r="AU205" i="7"/>
  <c r="AV205" i="7"/>
  <c r="AQ206" i="7"/>
  <c r="AR206" i="7"/>
  <c r="AS206" i="7"/>
  <c r="AT206" i="7"/>
  <c r="AU206" i="7"/>
  <c r="AV206" i="7"/>
  <c r="AQ207" i="7"/>
  <c r="AR207" i="7"/>
  <c r="AS207" i="7"/>
  <c r="AT207" i="7"/>
  <c r="AU207" i="7"/>
  <c r="AV207" i="7"/>
  <c r="AQ208" i="7"/>
  <c r="AR208" i="7"/>
  <c r="AS208" i="7"/>
  <c r="AT208" i="7"/>
  <c r="AU208" i="7"/>
  <c r="AV208" i="7"/>
  <c r="AQ209" i="7"/>
  <c r="AR209" i="7"/>
  <c r="AS209" i="7"/>
  <c r="AT209" i="7"/>
  <c r="AU209" i="7"/>
  <c r="AV209" i="7"/>
  <c r="AQ210" i="7"/>
  <c r="AR210" i="7"/>
  <c r="AS210" i="7"/>
  <c r="AT210" i="7"/>
  <c r="AU210" i="7"/>
  <c r="AV210" i="7"/>
  <c r="AQ211" i="7"/>
  <c r="AR211" i="7"/>
  <c r="AS211" i="7"/>
  <c r="AT211" i="7"/>
  <c r="AU211" i="7"/>
  <c r="AV211" i="7"/>
  <c r="AQ212" i="7"/>
  <c r="AR212" i="7"/>
  <c r="AS212" i="7"/>
  <c r="AT212" i="7"/>
  <c r="AU212" i="7"/>
  <c r="AV212" i="7"/>
  <c r="AQ213" i="7"/>
  <c r="AR213" i="7"/>
  <c r="AS213" i="7"/>
  <c r="AT213" i="7"/>
  <c r="AU213" i="7"/>
  <c r="AV213" i="7"/>
  <c r="AQ214" i="7"/>
  <c r="AR214" i="7"/>
  <c r="AS214" i="7"/>
  <c r="AT214" i="7"/>
  <c r="AU214" i="7"/>
  <c r="AV214" i="7"/>
  <c r="AQ215" i="7"/>
  <c r="AR215" i="7"/>
  <c r="AS215" i="7"/>
  <c r="AT215" i="7"/>
  <c r="AU215" i="7"/>
  <c r="AV215" i="7"/>
  <c r="AQ216" i="7"/>
  <c r="AR216" i="7"/>
  <c r="AS216" i="7"/>
  <c r="AT216" i="7"/>
  <c r="AU216" i="7"/>
  <c r="AV216" i="7"/>
  <c r="AQ217" i="7"/>
  <c r="AR217" i="7"/>
  <c r="AS217" i="7"/>
  <c r="AT217" i="7"/>
  <c r="AU217" i="7"/>
  <c r="AV217" i="7"/>
  <c r="AQ218" i="7"/>
  <c r="AR218" i="7"/>
  <c r="AS218" i="7"/>
  <c r="AT218" i="7"/>
  <c r="AU218" i="7"/>
  <c r="AV218" i="7"/>
  <c r="AQ219" i="7"/>
  <c r="AR219" i="7"/>
  <c r="AS219" i="7"/>
  <c r="AT219" i="7"/>
  <c r="AU219" i="7"/>
  <c r="AV219" i="7"/>
  <c r="AQ220" i="7"/>
  <c r="AR220" i="7"/>
  <c r="AS220" i="7"/>
  <c r="AT220" i="7"/>
  <c r="AU220" i="7"/>
  <c r="AV220" i="7"/>
  <c r="AQ221" i="7"/>
  <c r="AR221" i="7"/>
  <c r="AS221" i="7"/>
  <c r="AT221" i="7"/>
  <c r="AU221" i="7"/>
  <c r="AV221" i="7"/>
  <c r="AQ222" i="7"/>
  <c r="AR222" i="7"/>
  <c r="AS222" i="7"/>
  <c r="AT222" i="7"/>
  <c r="AU222" i="7"/>
  <c r="AV222" i="7"/>
  <c r="AQ223" i="7"/>
  <c r="AR223" i="7"/>
  <c r="AS223" i="7"/>
  <c r="AT223" i="7"/>
  <c r="AU223" i="7"/>
  <c r="AV223" i="7"/>
  <c r="AQ224" i="7"/>
  <c r="AR224" i="7"/>
  <c r="AS224" i="7"/>
  <c r="AT224" i="7"/>
  <c r="AU224" i="7"/>
  <c r="AV224" i="7"/>
  <c r="AQ225" i="7"/>
  <c r="AR225" i="7"/>
  <c r="AS225" i="7"/>
  <c r="AT225" i="7"/>
  <c r="AU225" i="7"/>
  <c r="AV225" i="7"/>
  <c r="AQ226" i="7"/>
  <c r="AR226" i="7"/>
  <c r="AS226" i="7"/>
  <c r="AT226" i="7"/>
  <c r="AU226" i="7"/>
  <c r="AV226" i="7"/>
  <c r="AQ227" i="7"/>
  <c r="AR227" i="7"/>
  <c r="AS227" i="7"/>
  <c r="AT227" i="7"/>
  <c r="AU227" i="7"/>
  <c r="AV227" i="7"/>
  <c r="AQ228" i="7"/>
  <c r="AR228" i="7"/>
  <c r="AS228" i="7"/>
  <c r="AT228" i="7"/>
  <c r="AU228" i="7"/>
  <c r="AV228" i="7"/>
  <c r="AQ229" i="7"/>
  <c r="AR229" i="7"/>
  <c r="AS229" i="7"/>
  <c r="AT229" i="7"/>
  <c r="AU229" i="7"/>
  <c r="AV229" i="7"/>
  <c r="AQ230" i="7"/>
  <c r="AR230" i="7"/>
  <c r="AS230" i="7"/>
  <c r="AT230" i="7"/>
  <c r="AU230" i="7"/>
  <c r="AV230" i="7"/>
  <c r="AQ231" i="7"/>
  <c r="AR231" i="7"/>
  <c r="AS231" i="7"/>
  <c r="AT231" i="7"/>
  <c r="AU231" i="7"/>
  <c r="AV231" i="7"/>
  <c r="AQ232" i="7"/>
  <c r="AR232" i="7"/>
  <c r="AS232" i="7"/>
  <c r="AT232" i="7"/>
  <c r="AU232" i="7"/>
  <c r="AV232" i="7"/>
  <c r="AQ233" i="7"/>
  <c r="AR233" i="7"/>
  <c r="AS233" i="7"/>
  <c r="AT233" i="7"/>
  <c r="AU233" i="7"/>
  <c r="AV233" i="7"/>
  <c r="AQ234" i="7"/>
  <c r="AR234" i="7"/>
  <c r="AS234" i="7"/>
  <c r="AT234" i="7"/>
  <c r="AU234" i="7"/>
  <c r="AV234" i="7"/>
  <c r="AQ235" i="7"/>
  <c r="AR235" i="7"/>
  <c r="AS235" i="7"/>
  <c r="AT235" i="7"/>
  <c r="AU235" i="7"/>
  <c r="AV235" i="7"/>
  <c r="AQ236" i="7"/>
  <c r="AR236" i="7"/>
  <c r="AS236" i="7"/>
  <c r="AT236" i="7"/>
  <c r="AU236" i="7"/>
  <c r="AV236" i="7"/>
  <c r="AQ237" i="7"/>
  <c r="AR237" i="7"/>
  <c r="AS237" i="7"/>
  <c r="AT237" i="7"/>
  <c r="AU237" i="7"/>
  <c r="AV237" i="7"/>
  <c r="AQ238" i="7"/>
  <c r="AR238" i="7"/>
  <c r="AS238" i="7"/>
  <c r="AT238" i="7"/>
  <c r="AU238" i="7"/>
  <c r="AV238" i="7"/>
  <c r="AQ239" i="7"/>
  <c r="AR239" i="7"/>
  <c r="AS239" i="7"/>
  <c r="AT239" i="7"/>
  <c r="AU239" i="7"/>
  <c r="AV239" i="7"/>
  <c r="AQ240" i="7"/>
  <c r="AR240" i="7"/>
  <c r="AS240" i="7"/>
  <c r="AT240" i="7"/>
  <c r="AU240" i="7"/>
  <c r="AV240" i="7"/>
  <c r="AQ241" i="7"/>
  <c r="AR241" i="7"/>
  <c r="AS241" i="7"/>
  <c r="AT241" i="7"/>
  <c r="AU241" i="7"/>
  <c r="AV241" i="7"/>
  <c r="AQ242" i="7"/>
  <c r="AR242" i="7"/>
  <c r="AS242" i="7"/>
  <c r="AT242" i="7"/>
  <c r="AU242" i="7"/>
  <c r="AV242" i="7"/>
  <c r="AQ243" i="7"/>
  <c r="AR243" i="7"/>
  <c r="AS243" i="7"/>
  <c r="AT243" i="7"/>
  <c r="AU243" i="7"/>
  <c r="AV243" i="7"/>
  <c r="AQ244" i="7"/>
  <c r="AR244" i="7"/>
  <c r="AS244" i="7"/>
  <c r="AT244" i="7"/>
  <c r="AU244" i="7"/>
  <c r="AV244" i="7"/>
  <c r="AQ245" i="7"/>
  <c r="AR245" i="7"/>
  <c r="AS245" i="7"/>
  <c r="AT245" i="7"/>
  <c r="AU245" i="7"/>
  <c r="AV245" i="7"/>
  <c r="AQ246" i="7"/>
  <c r="AR246" i="7"/>
  <c r="AS246" i="7"/>
  <c r="AT246" i="7"/>
  <c r="AU246" i="7"/>
  <c r="AV246" i="7"/>
  <c r="AQ247" i="7"/>
  <c r="AR247" i="7"/>
  <c r="AS247" i="7"/>
  <c r="AT247" i="7"/>
  <c r="AU247" i="7"/>
  <c r="AV247" i="7"/>
  <c r="AQ248" i="7"/>
  <c r="AR248" i="7"/>
  <c r="AS248" i="7"/>
  <c r="AT248" i="7"/>
  <c r="AU248" i="7"/>
  <c r="AV248" i="7"/>
  <c r="AQ249" i="7"/>
  <c r="AR249" i="7"/>
  <c r="AS249" i="7"/>
  <c r="AT249" i="7"/>
  <c r="AU249" i="7"/>
  <c r="AV249" i="7"/>
  <c r="AQ250" i="7"/>
  <c r="AR250" i="7"/>
  <c r="AS250" i="7"/>
  <c r="AT250" i="7"/>
  <c r="AU250" i="7"/>
  <c r="AV250" i="7"/>
  <c r="AQ251" i="7"/>
  <c r="AR251" i="7"/>
  <c r="AS251" i="7"/>
  <c r="AT251" i="7"/>
  <c r="AU251" i="7"/>
  <c r="AV251" i="7"/>
  <c r="AQ252" i="7"/>
  <c r="AR252" i="7"/>
  <c r="AS252" i="7"/>
  <c r="AT252" i="7"/>
  <c r="AU252" i="7"/>
  <c r="AV252" i="7"/>
  <c r="AQ253" i="7"/>
  <c r="AR253" i="7"/>
  <c r="AS253" i="7"/>
  <c r="AT253" i="7"/>
  <c r="AU253" i="7"/>
  <c r="AV253" i="7"/>
  <c r="AQ254" i="7"/>
  <c r="AR254" i="7"/>
  <c r="AS254" i="7"/>
  <c r="AT254" i="7"/>
  <c r="AU254" i="7"/>
  <c r="AV254" i="7"/>
  <c r="AQ255" i="7"/>
  <c r="AR255" i="7"/>
  <c r="AS255" i="7"/>
  <c r="AT255" i="7"/>
  <c r="AU255" i="7"/>
  <c r="AV255" i="7"/>
  <c r="AQ256" i="7"/>
  <c r="AR256" i="7"/>
  <c r="AS256" i="7"/>
  <c r="AT256" i="7"/>
  <c r="AU256" i="7"/>
  <c r="AV256" i="7"/>
  <c r="AQ257" i="7"/>
  <c r="AR257" i="7"/>
  <c r="AS257" i="7"/>
  <c r="AT257" i="7"/>
  <c r="AU257" i="7"/>
  <c r="AV257" i="7"/>
  <c r="AQ258" i="7"/>
  <c r="AR258" i="7"/>
  <c r="AS258" i="7"/>
  <c r="AT258" i="7"/>
  <c r="AU258" i="7"/>
  <c r="AV258" i="7"/>
  <c r="AQ259" i="7"/>
  <c r="AR259" i="7"/>
  <c r="AS259" i="7"/>
  <c r="AT259" i="7"/>
  <c r="AU259" i="7"/>
  <c r="AV259" i="7"/>
  <c r="AQ260" i="7"/>
  <c r="AR260" i="7"/>
  <c r="AS260" i="7"/>
  <c r="AT260" i="7"/>
  <c r="AU260" i="7"/>
  <c r="AV260" i="7"/>
  <c r="AQ261" i="7"/>
  <c r="AR261" i="7"/>
  <c r="AS261" i="7"/>
  <c r="AT261" i="7"/>
  <c r="AU261" i="7"/>
  <c r="AV261" i="7"/>
  <c r="AQ262" i="7"/>
  <c r="AR262" i="7"/>
  <c r="AS262" i="7"/>
  <c r="AT262" i="7"/>
  <c r="AU262" i="7"/>
  <c r="AV262" i="7"/>
  <c r="AQ263" i="7"/>
  <c r="AR263" i="7"/>
  <c r="AS263" i="7"/>
  <c r="AT263" i="7"/>
  <c r="AU263" i="7"/>
  <c r="AV263" i="7"/>
  <c r="AQ264" i="7"/>
  <c r="AR264" i="7"/>
  <c r="AS264" i="7"/>
  <c r="AT264" i="7"/>
  <c r="AU264" i="7"/>
  <c r="AV264" i="7"/>
  <c r="AQ265" i="7"/>
  <c r="AR265" i="7"/>
  <c r="AS265" i="7"/>
  <c r="AT265" i="7"/>
  <c r="AU265" i="7"/>
  <c r="AV265" i="7"/>
  <c r="AQ266" i="7"/>
  <c r="AR266" i="7"/>
  <c r="AS266" i="7"/>
  <c r="AT266" i="7"/>
  <c r="AU266" i="7"/>
  <c r="AV266" i="7"/>
  <c r="AQ135" i="7"/>
  <c r="AR135" i="7"/>
  <c r="AS135" i="7"/>
  <c r="AT135" i="7"/>
  <c r="AU135" i="7"/>
  <c r="AV135" i="7"/>
  <c r="AQ136" i="7"/>
  <c r="AR136" i="7"/>
  <c r="AS136" i="7"/>
  <c r="AT136" i="7"/>
  <c r="AU136" i="7"/>
  <c r="AV136" i="7"/>
  <c r="AQ137" i="7"/>
  <c r="AR137" i="7"/>
  <c r="AS137" i="7"/>
  <c r="AT137" i="7"/>
  <c r="AU137" i="7"/>
  <c r="AV137" i="7"/>
  <c r="AQ138" i="7"/>
  <c r="AR138" i="7"/>
  <c r="AS138" i="7"/>
  <c r="AT138" i="7"/>
  <c r="AU138" i="7"/>
  <c r="AV138" i="7"/>
  <c r="AQ139" i="7"/>
  <c r="AR139" i="7"/>
  <c r="AS139" i="7"/>
  <c r="AT139" i="7"/>
  <c r="AU139" i="7"/>
  <c r="AV139" i="7"/>
  <c r="AQ140" i="7"/>
  <c r="AR140" i="7"/>
  <c r="AS140" i="7"/>
  <c r="AT140" i="7"/>
  <c r="AU140" i="7"/>
  <c r="AV140" i="7"/>
  <c r="AQ141" i="7"/>
  <c r="AR141" i="7"/>
  <c r="AS141" i="7"/>
  <c r="AT141" i="7"/>
  <c r="AU141" i="7"/>
  <c r="AV141" i="7"/>
  <c r="AQ142" i="7"/>
  <c r="AR142" i="7"/>
  <c r="AS142" i="7"/>
  <c r="AT142" i="7"/>
  <c r="AU142" i="7"/>
  <c r="AV142" i="7"/>
  <c r="AQ143" i="7"/>
  <c r="AR143" i="7"/>
  <c r="AS143" i="7"/>
  <c r="AT143" i="7"/>
  <c r="AU143" i="7"/>
  <c r="AV143" i="7"/>
  <c r="AQ144" i="7"/>
  <c r="AR144" i="7"/>
  <c r="AS144" i="7"/>
  <c r="AT144" i="7"/>
  <c r="AU144" i="7"/>
  <c r="AV144" i="7"/>
  <c r="AQ145" i="7"/>
  <c r="AR145" i="7"/>
  <c r="AS145" i="7"/>
  <c r="AT145" i="7"/>
  <c r="AU145" i="7"/>
  <c r="AV145" i="7"/>
  <c r="AQ146" i="7"/>
  <c r="AR146" i="7"/>
  <c r="AS146" i="7"/>
  <c r="AT146" i="7"/>
  <c r="AU146" i="7"/>
  <c r="AV146" i="7"/>
  <c r="AQ147" i="7"/>
  <c r="AR147" i="7"/>
  <c r="AS147" i="7"/>
  <c r="AT147" i="7"/>
  <c r="AU147" i="7"/>
  <c r="AV147" i="7"/>
  <c r="AQ148" i="7"/>
  <c r="AR148" i="7"/>
  <c r="AS148" i="7"/>
  <c r="AT148" i="7"/>
  <c r="AU148" i="7"/>
  <c r="AV148" i="7"/>
  <c r="AQ149" i="7"/>
  <c r="AR149" i="7"/>
  <c r="AS149" i="7"/>
  <c r="AT149" i="7"/>
  <c r="AU149" i="7"/>
  <c r="AV149" i="7"/>
  <c r="AQ150" i="7"/>
  <c r="AR150" i="7"/>
  <c r="AS150" i="7"/>
  <c r="AT150" i="7"/>
  <c r="AU150" i="7"/>
  <c r="AV150" i="7"/>
  <c r="AQ151" i="7"/>
  <c r="AR151" i="7"/>
  <c r="AS151" i="7"/>
  <c r="AT151" i="7"/>
  <c r="AU151" i="7"/>
  <c r="AV151" i="7"/>
  <c r="AQ152" i="7"/>
  <c r="AR152" i="7"/>
  <c r="AS152" i="7"/>
  <c r="AT152" i="7"/>
  <c r="AU152" i="7"/>
  <c r="AV152" i="7"/>
  <c r="AQ153" i="7"/>
  <c r="AR153" i="7"/>
  <c r="AS153" i="7"/>
  <c r="AT153" i="7"/>
  <c r="AU153" i="7"/>
  <c r="AV153" i="7"/>
  <c r="AQ154" i="7"/>
  <c r="AR154" i="7"/>
  <c r="AS154" i="7"/>
  <c r="AT154" i="7"/>
  <c r="AU154" i="7"/>
  <c r="AV154" i="7"/>
  <c r="AQ155" i="7"/>
  <c r="AR155" i="7"/>
  <c r="AS155" i="7"/>
  <c r="AT155" i="7"/>
  <c r="AU155" i="7"/>
  <c r="AV155" i="7"/>
  <c r="AQ156" i="7"/>
  <c r="AR156" i="7"/>
  <c r="AS156" i="7"/>
  <c r="AT156" i="7"/>
  <c r="AU156" i="7"/>
  <c r="AV156" i="7"/>
  <c r="AQ157" i="7"/>
  <c r="AR157" i="7"/>
  <c r="AS157" i="7"/>
  <c r="AT157" i="7"/>
  <c r="AU157" i="7"/>
  <c r="AV157" i="7"/>
  <c r="AQ158" i="7"/>
  <c r="AR158" i="7"/>
  <c r="AS158" i="7"/>
  <c r="AT158" i="7"/>
  <c r="AU158" i="7"/>
  <c r="AV158" i="7"/>
  <c r="AQ159" i="7"/>
  <c r="AR159" i="7"/>
  <c r="AS159" i="7"/>
  <c r="AT159" i="7"/>
  <c r="AU159" i="7"/>
  <c r="AV159" i="7"/>
  <c r="AQ160" i="7"/>
  <c r="AR160" i="7"/>
  <c r="AS160" i="7"/>
  <c r="AT160" i="7"/>
  <c r="AU160" i="7"/>
  <c r="AV160" i="7"/>
  <c r="AQ161" i="7"/>
  <c r="AR161" i="7"/>
  <c r="AS161" i="7"/>
  <c r="AT161" i="7"/>
  <c r="AU161" i="7"/>
  <c r="AV161" i="7"/>
  <c r="AQ162" i="7"/>
  <c r="AR162" i="7"/>
  <c r="AS162" i="7"/>
  <c r="AT162" i="7"/>
  <c r="AU162" i="7"/>
  <c r="AV162" i="7"/>
  <c r="AQ163" i="7"/>
  <c r="AR163" i="7"/>
  <c r="AS163" i="7"/>
  <c r="AT163" i="7"/>
  <c r="AU163" i="7"/>
  <c r="AV163" i="7"/>
  <c r="AQ164" i="7"/>
  <c r="AR164" i="7"/>
  <c r="AS164" i="7"/>
  <c r="AT164" i="7"/>
  <c r="AU164" i="7"/>
  <c r="AV164" i="7"/>
  <c r="AQ165" i="7"/>
  <c r="AR165" i="7"/>
  <c r="AS165" i="7"/>
  <c r="AT165" i="7"/>
  <c r="AU165" i="7"/>
  <c r="AV165" i="7"/>
  <c r="AQ166" i="7"/>
  <c r="AR166" i="7"/>
  <c r="AS166" i="7"/>
  <c r="AT166" i="7"/>
  <c r="AU166" i="7"/>
  <c r="AV166" i="7"/>
  <c r="AQ167" i="7"/>
  <c r="AR167" i="7"/>
  <c r="AS167" i="7"/>
  <c r="AT167" i="7"/>
  <c r="AU167" i="7"/>
  <c r="AV167" i="7"/>
  <c r="AQ168" i="7"/>
  <c r="AR168" i="7"/>
  <c r="AS168" i="7"/>
  <c r="AT168" i="7"/>
  <c r="AU168" i="7"/>
  <c r="AV168" i="7"/>
  <c r="AQ169" i="7"/>
  <c r="AR169" i="7"/>
  <c r="AS169" i="7"/>
  <c r="AT169" i="7"/>
  <c r="AU169" i="7"/>
  <c r="AV169" i="7"/>
  <c r="AQ170" i="7"/>
  <c r="AR170" i="7"/>
  <c r="AS170" i="7"/>
  <c r="AT170" i="7"/>
  <c r="AU170" i="7"/>
  <c r="AV170" i="7"/>
  <c r="AQ171" i="7"/>
  <c r="AR171" i="7"/>
  <c r="AS171" i="7"/>
  <c r="AT171" i="7"/>
  <c r="AU171" i="7"/>
  <c r="AV171" i="7"/>
  <c r="AQ172" i="7"/>
  <c r="AR172" i="7"/>
  <c r="AS172" i="7"/>
  <c r="AT172" i="7"/>
  <c r="AU172" i="7"/>
  <c r="AV172" i="7"/>
  <c r="AQ173" i="7"/>
  <c r="AR173" i="7"/>
  <c r="AS173" i="7"/>
  <c r="AT173" i="7"/>
  <c r="AU173" i="7"/>
  <c r="AV173" i="7"/>
  <c r="AQ174" i="7"/>
  <c r="AR174" i="7"/>
  <c r="AS174" i="7"/>
  <c r="AT174" i="7"/>
  <c r="AU174" i="7"/>
  <c r="AV174" i="7"/>
  <c r="AQ175" i="7"/>
  <c r="AR175" i="7"/>
  <c r="AS175" i="7"/>
  <c r="AT175" i="7"/>
  <c r="AU175" i="7"/>
  <c r="AV175" i="7"/>
  <c r="AQ176" i="7"/>
  <c r="AR176" i="7"/>
  <c r="AS176" i="7"/>
  <c r="AT176" i="7"/>
  <c r="AU176" i="7"/>
  <c r="AV176" i="7"/>
  <c r="AQ177" i="7"/>
  <c r="AR177" i="7"/>
  <c r="AS177" i="7"/>
  <c r="AT177" i="7"/>
  <c r="AU177" i="7"/>
  <c r="AV177" i="7"/>
  <c r="AQ178" i="7"/>
  <c r="AR178" i="7"/>
  <c r="AS178" i="7"/>
  <c r="AT178" i="7"/>
  <c r="AU178" i="7"/>
  <c r="AV178" i="7"/>
  <c r="AQ179" i="7"/>
  <c r="AR179" i="7"/>
  <c r="AS179" i="7"/>
  <c r="AT179" i="7"/>
  <c r="AU179" i="7"/>
  <c r="AV179" i="7"/>
  <c r="AQ180" i="7"/>
  <c r="AR180" i="7"/>
  <c r="AS180" i="7"/>
  <c r="AT180" i="7"/>
  <c r="AU180" i="7"/>
  <c r="AV180" i="7"/>
  <c r="AQ181" i="7"/>
  <c r="AR181" i="7"/>
  <c r="AS181" i="7"/>
  <c r="AT181" i="7"/>
  <c r="AU181" i="7"/>
  <c r="AV181" i="7"/>
  <c r="AQ182" i="7"/>
  <c r="AR182" i="7"/>
  <c r="AS182" i="7"/>
  <c r="AT182" i="7"/>
  <c r="AU182" i="7"/>
  <c r="AV182" i="7"/>
  <c r="AQ183" i="7"/>
  <c r="AR183" i="7"/>
  <c r="AS183" i="7"/>
  <c r="AT183" i="7"/>
  <c r="AU183" i="7"/>
  <c r="AV183" i="7"/>
  <c r="AQ184" i="7"/>
  <c r="AR184" i="7"/>
  <c r="AS184" i="7"/>
  <c r="AT184" i="7"/>
  <c r="AU184" i="7"/>
  <c r="AV184" i="7"/>
  <c r="AQ185" i="7"/>
  <c r="AR185" i="7"/>
  <c r="AS185" i="7"/>
  <c r="AT185" i="7"/>
  <c r="AU185" i="7"/>
  <c r="AV185" i="7"/>
  <c r="C252" i="7"/>
  <c r="D252" i="7"/>
  <c r="E252" i="7"/>
  <c r="F252" i="7"/>
  <c r="G252" i="7"/>
  <c r="H252" i="7"/>
  <c r="I252" i="7"/>
  <c r="J252" i="7"/>
  <c r="K252" i="7"/>
  <c r="L252" i="7"/>
  <c r="M252" i="7"/>
  <c r="N252" i="7"/>
  <c r="O252" i="7"/>
  <c r="P252" i="7"/>
  <c r="Q252" i="7"/>
  <c r="R252" i="7"/>
  <c r="S252" i="7"/>
  <c r="T252" i="7"/>
  <c r="U252" i="7"/>
  <c r="V252" i="7"/>
  <c r="W252" i="7"/>
  <c r="X252" i="7"/>
  <c r="Y252" i="7"/>
  <c r="Z252" i="7"/>
  <c r="AA252" i="7"/>
  <c r="AB252" i="7"/>
  <c r="AC252" i="7"/>
  <c r="AD252" i="7"/>
  <c r="AE252" i="7"/>
  <c r="AF252" i="7"/>
  <c r="AG252" i="7"/>
  <c r="AH252" i="7"/>
  <c r="AI252" i="7"/>
  <c r="AJ252" i="7"/>
  <c r="AK252" i="7"/>
  <c r="AL252" i="7"/>
  <c r="AM252" i="7"/>
  <c r="AN252" i="7"/>
  <c r="AO252" i="7"/>
  <c r="AP252" i="7"/>
  <c r="AW252" i="7"/>
  <c r="AX252" i="7"/>
  <c r="C253" i="7"/>
  <c r="D253" i="7"/>
  <c r="E253" i="7"/>
  <c r="F253" i="7"/>
  <c r="G253" i="7"/>
  <c r="H253" i="7"/>
  <c r="I253" i="7"/>
  <c r="J253" i="7"/>
  <c r="K253" i="7"/>
  <c r="L253" i="7"/>
  <c r="M253" i="7"/>
  <c r="N253" i="7"/>
  <c r="O253" i="7"/>
  <c r="P253" i="7"/>
  <c r="Q253" i="7"/>
  <c r="R253" i="7"/>
  <c r="S253" i="7"/>
  <c r="T253" i="7"/>
  <c r="U253" i="7"/>
  <c r="V253" i="7"/>
  <c r="W253" i="7"/>
  <c r="X253" i="7"/>
  <c r="Y253" i="7"/>
  <c r="Z253" i="7"/>
  <c r="AA253" i="7"/>
  <c r="AB253" i="7"/>
  <c r="AC253" i="7"/>
  <c r="AD253" i="7"/>
  <c r="AE253" i="7"/>
  <c r="AF253" i="7"/>
  <c r="AG253" i="7"/>
  <c r="AH253" i="7"/>
  <c r="AI253" i="7"/>
  <c r="AJ253" i="7"/>
  <c r="AK253" i="7"/>
  <c r="AL253" i="7"/>
  <c r="AM253" i="7"/>
  <c r="AN253" i="7"/>
  <c r="AO253" i="7"/>
  <c r="AP253" i="7"/>
  <c r="AW253" i="7"/>
  <c r="AX253" i="7"/>
  <c r="C254" i="7"/>
  <c r="D254" i="7"/>
  <c r="E254" i="7"/>
  <c r="F254" i="7"/>
  <c r="G254" i="7"/>
  <c r="H254" i="7"/>
  <c r="I254" i="7"/>
  <c r="J254" i="7"/>
  <c r="K254" i="7"/>
  <c r="L254" i="7"/>
  <c r="M254" i="7"/>
  <c r="N254" i="7"/>
  <c r="O254" i="7"/>
  <c r="P254" i="7"/>
  <c r="Q254" i="7"/>
  <c r="R254" i="7"/>
  <c r="S254" i="7"/>
  <c r="T254" i="7"/>
  <c r="U254" i="7"/>
  <c r="V254" i="7"/>
  <c r="W254" i="7"/>
  <c r="X254" i="7"/>
  <c r="Y254" i="7"/>
  <c r="Z254" i="7"/>
  <c r="AA254" i="7"/>
  <c r="AB254" i="7"/>
  <c r="AC254" i="7"/>
  <c r="AD254" i="7"/>
  <c r="AE254" i="7"/>
  <c r="AF254" i="7"/>
  <c r="AG254" i="7"/>
  <c r="AH254" i="7"/>
  <c r="AI254" i="7"/>
  <c r="AJ254" i="7"/>
  <c r="AK254" i="7"/>
  <c r="AL254" i="7"/>
  <c r="AM254" i="7"/>
  <c r="AN254" i="7"/>
  <c r="AO254" i="7"/>
  <c r="AP254" i="7"/>
  <c r="AW254" i="7"/>
  <c r="AX254" i="7"/>
  <c r="C255" i="7"/>
  <c r="D255" i="7"/>
  <c r="E255" i="7"/>
  <c r="F255" i="7"/>
  <c r="G255" i="7"/>
  <c r="H255" i="7"/>
  <c r="I255" i="7"/>
  <c r="J255" i="7"/>
  <c r="K255" i="7"/>
  <c r="L255" i="7"/>
  <c r="M255" i="7"/>
  <c r="N255" i="7"/>
  <c r="O255" i="7"/>
  <c r="P255" i="7"/>
  <c r="Q255" i="7"/>
  <c r="R255" i="7"/>
  <c r="S255" i="7"/>
  <c r="T255" i="7"/>
  <c r="U255" i="7"/>
  <c r="V255" i="7"/>
  <c r="W255" i="7"/>
  <c r="X255" i="7"/>
  <c r="Y255" i="7"/>
  <c r="Z255" i="7"/>
  <c r="AA255" i="7"/>
  <c r="AB255" i="7"/>
  <c r="AC255" i="7"/>
  <c r="AD255" i="7"/>
  <c r="AE255" i="7"/>
  <c r="AF255" i="7"/>
  <c r="AG255" i="7"/>
  <c r="AH255" i="7"/>
  <c r="AI255" i="7"/>
  <c r="AJ255" i="7"/>
  <c r="AK255" i="7"/>
  <c r="AL255" i="7"/>
  <c r="AM255" i="7"/>
  <c r="AN255" i="7"/>
  <c r="AO255" i="7"/>
  <c r="AP255" i="7"/>
  <c r="AW255" i="7"/>
  <c r="AX255" i="7"/>
  <c r="C256" i="7"/>
  <c r="D256" i="7"/>
  <c r="E256" i="7"/>
  <c r="F256" i="7"/>
  <c r="G256" i="7"/>
  <c r="H256" i="7"/>
  <c r="I256" i="7"/>
  <c r="J256" i="7"/>
  <c r="K256" i="7"/>
  <c r="L256" i="7"/>
  <c r="M256" i="7"/>
  <c r="N256" i="7"/>
  <c r="O256" i="7"/>
  <c r="P256" i="7"/>
  <c r="Q256" i="7"/>
  <c r="R256" i="7"/>
  <c r="S256" i="7"/>
  <c r="T256" i="7"/>
  <c r="U256" i="7"/>
  <c r="V256" i="7"/>
  <c r="W256" i="7"/>
  <c r="X256" i="7"/>
  <c r="Y256" i="7"/>
  <c r="Z256" i="7"/>
  <c r="AA256" i="7"/>
  <c r="AB256" i="7"/>
  <c r="AC256" i="7"/>
  <c r="AD256" i="7"/>
  <c r="AE256" i="7"/>
  <c r="AF256" i="7"/>
  <c r="AG256" i="7"/>
  <c r="AH256" i="7"/>
  <c r="AI256" i="7"/>
  <c r="AJ256" i="7"/>
  <c r="AK256" i="7"/>
  <c r="AL256" i="7"/>
  <c r="AM256" i="7"/>
  <c r="AN256" i="7"/>
  <c r="AO256" i="7"/>
  <c r="AP256" i="7"/>
  <c r="AW256" i="7"/>
  <c r="AX256" i="7"/>
  <c r="C257" i="7"/>
  <c r="D257" i="7"/>
  <c r="E257" i="7"/>
  <c r="F257" i="7"/>
  <c r="G257" i="7"/>
  <c r="H257" i="7"/>
  <c r="I257" i="7"/>
  <c r="J257" i="7"/>
  <c r="K257" i="7"/>
  <c r="L257" i="7"/>
  <c r="M257" i="7"/>
  <c r="N257" i="7"/>
  <c r="O257" i="7"/>
  <c r="P257" i="7"/>
  <c r="Q257" i="7"/>
  <c r="R257" i="7"/>
  <c r="S257" i="7"/>
  <c r="T257" i="7"/>
  <c r="U257" i="7"/>
  <c r="V257" i="7"/>
  <c r="W257" i="7"/>
  <c r="X257" i="7"/>
  <c r="Y257" i="7"/>
  <c r="Z257" i="7"/>
  <c r="AA257" i="7"/>
  <c r="AB257" i="7"/>
  <c r="AC257" i="7"/>
  <c r="AD257" i="7"/>
  <c r="AE257" i="7"/>
  <c r="AF257" i="7"/>
  <c r="AG257" i="7"/>
  <c r="AH257" i="7"/>
  <c r="AI257" i="7"/>
  <c r="AJ257" i="7"/>
  <c r="AK257" i="7"/>
  <c r="AL257" i="7"/>
  <c r="AM257" i="7"/>
  <c r="AN257" i="7"/>
  <c r="AO257" i="7"/>
  <c r="AP257" i="7"/>
  <c r="AW257" i="7"/>
  <c r="AX257" i="7"/>
  <c r="C258" i="7"/>
  <c r="D258" i="7"/>
  <c r="E258" i="7"/>
  <c r="F258" i="7"/>
  <c r="G258" i="7"/>
  <c r="H258" i="7"/>
  <c r="I258" i="7"/>
  <c r="J258" i="7"/>
  <c r="K258" i="7"/>
  <c r="L258" i="7"/>
  <c r="M258" i="7"/>
  <c r="N258" i="7"/>
  <c r="O258" i="7"/>
  <c r="P258" i="7"/>
  <c r="Q258" i="7"/>
  <c r="R258" i="7"/>
  <c r="S258" i="7"/>
  <c r="T258" i="7"/>
  <c r="U258" i="7"/>
  <c r="V258" i="7"/>
  <c r="W258" i="7"/>
  <c r="X258" i="7"/>
  <c r="Y258" i="7"/>
  <c r="Z258" i="7"/>
  <c r="AA258" i="7"/>
  <c r="AB258" i="7"/>
  <c r="AC258" i="7"/>
  <c r="AD258" i="7"/>
  <c r="AE258" i="7"/>
  <c r="AF258" i="7"/>
  <c r="AG258" i="7"/>
  <c r="AH258" i="7"/>
  <c r="AI258" i="7"/>
  <c r="AJ258" i="7"/>
  <c r="AK258" i="7"/>
  <c r="AL258" i="7"/>
  <c r="AM258" i="7"/>
  <c r="AN258" i="7"/>
  <c r="AO258" i="7"/>
  <c r="AP258" i="7"/>
  <c r="AW258" i="7"/>
  <c r="AX258" i="7"/>
  <c r="C259" i="7"/>
  <c r="D259" i="7"/>
  <c r="E259" i="7"/>
  <c r="F259" i="7"/>
  <c r="G259" i="7"/>
  <c r="H259" i="7"/>
  <c r="I259" i="7"/>
  <c r="J259" i="7"/>
  <c r="K259" i="7"/>
  <c r="L259" i="7"/>
  <c r="M259" i="7"/>
  <c r="N259" i="7"/>
  <c r="O259" i="7"/>
  <c r="P259" i="7"/>
  <c r="Q259" i="7"/>
  <c r="R259" i="7"/>
  <c r="S259" i="7"/>
  <c r="T259" i="7"/>
  <c r="U259" i="7"/>
  <c r="V259" i="7"/>
  <c r="W259" i="7"/>
  <c r="X259" i="7"/>
  <c r="Y259" i="7"/>
  <c r="Z259" i="7"/>
  <c r="AA259" i="7"/>
  <c r="AB259" i="7"/>
  <c r="AC259" i="7"/>
  <c r="AD259" i="7"/>
  <c r="AE259" i="7"/>
  <c r="AF259" i="7"/>
  <c r="AG259" i="7"/>
  <c r="AH259" i="7"/>
  <c r="AI259" i="7"/>
  <c r="AJ259" i="7"/>
  <c r="AK259" i="7"/>
  <c r="AL259" i="7"/>
  <c r="AM259" i="7"/>
  <c r="AN259" i="7"/>
  <c r="AO259" i="7"/>
  <c r="AP259" i="7"/>
  <c r="AW259" i="7"/>
  <c r="AX259" i="7"/>
  <c r="C260" i="7"/>
  <c r="D260" i="7"/>
  <c r="E260" i="7"/>
  <c r="F260" i="7"/>
  <c r="G260" i="7"/>
  <c r="H260" i="7"/>
  <c r="I260" i="7"/>
  <c r="J260" i="7"/>
  <c r="K260" i="7"/>
  <c r="L260" i="7"/>
  <c r="M260" i="7"/>
  <c r="N260" i="7"/>
  <c r="O260" i="7"/>
  <c r="P260" i="7"/>
  <c r="Q260" i="7"/>
  <c r="R260" i="7"/>
  <c r="S260" i="7"/>
  <c r="T260" i="7"/>
  <c r="U260" i="7"/>
  <c r="V260" i="7"/>
  <c r="W260" i="7"/>
  <c r="X260" i="7"/>
  <c r="Y260" i="7"/>
  <c r="Z260" i="7"/>
  <c r="AA260" i="7"/>
  <c r="AB260" i="7"/>
  <c r="AC260" i="7"/>
  <c r="AD260" i="7"/>
  <c r="AE260" i="7"/>
  <c r="AF260" i="7"/>
  <c r="AG260" i="7"/>
  <c r="AH260" i="7"/>
  <c r="AI260" i="7"/>
  <c r="AJ260" i="7"/>
  <c r="AK260" i="7"/>
  <c r="AL260" i="7"/>
  <c r="AM260" i="7"/>
  <c r="AN260" i="7"/>
  <c r="AO260" i="7"/>
  <c r="AP260" i="7"/>
  <c r="AW260" i="7"/>
  <c r="AX260" i="7"/>
  <c r="C261" i="7"/>
  <c r="D261" i="7"/>
  <c r="E261" i="7"/>
  <c r="F261" i="7"/>
  <c r="G261" i="7"/>
  <c r="H261" i="7"/>
  <c r="I261" i="7"/>
  <c r="J261" i="7"/>
  <c r="K261" i="7"/>
  <c r="L261" i="7"/>
  <c r="M261" i="7"/>
  <c r="N261" i="7"/>
  <c r="O261" i="7"/>
  <c r="P261" i="7"/>
  <c r="Q261" i="7"/>
  <c r="R261" i="7"/>
  <c r="S261" i="7"/>
  <c r="T261" i="7"/>
  <c r="U261" i="7"/>
  <c r="V261" i="7"/>
  <c r="W261" i="7"/>
  <c r="X261" i="7"/>
  <c r="Y261" i="7"/>
  <c r="Z261" i="7"/>
  <c r="AA261" i="7"/>
  <c r="AB261" i="7"/>
  <c r="AC261" i="7"/>
  <c r="AD261" i="7"/>
  <c r="AE261" i="7"/>
  <c r="AF261" i="7"/>
  <c r="AG261" i="7"/>
  <c r="AH261" i="7"/>
  <c r="AI261" i="7"/>
  <c r="AJ261" i="7"/>
  <c r="AK261" i="7"/>
  <c r="AL261" i="7"/>
  <c r="AM261" i="7"/>
  <c r="AN261" i="7"/>
  <c r="AO261" i="7"/>
  <c r="AP261" i="7"/>
  <c r="AW261" i="7"/>
  <c r="AX261" i="7"/>
  <c r="C262" i="7"/>
  <c r="D262" i="7"/>
  <c r="E262" i="7"/>
  <c r="F262" i="7"/>
  <c r="G262" i="7"/>
  <c r="H262" i="7"/>
  <c r="I262" i="7"/>
  <c r="J262" i="7"/>
  <c r="K262" i="7"/>
  <c r="L262" i="7"/>
  <c r="M262" i="7"/>
  <c r="N262" i="7"/>
  <c r="O262" i="7"/>
  <c r="P262" i="7"/>
  <c r="Q262" i="7"/>
  <c r="R262" i="7"/>
  <c r="S262" i="7"/>
  <c r="T262" i="7"/>
  <c r="U262" i="7"/>
  <c r="V262" i="7"/>
  <c r="W262" i="7"/>
  <c r="X262" i="7"/>
  <c r="Y262" i="7"/>
  <c r="Z262" i="7"/>
  <c r="AA262" i="7"/>
  <c r="AB262" i="7"/>
  <c r="AC262" i="7"/>
  <c r="AD262" i="7"/>
  <c r="AE262" i="7"/>
  <c r="AF262" i="7"/>
  <c r="AG262" i="7"/>
  <c r="AH262" i="7"/>
  <c r="AI262" i="7"/>
  <c r="AJ262" i="7"/>
  <c r="AK262" i="7"/>
  <c r="AL262" i="7"/>
  <c r="AM262" i="7"/>
  <c r="AN262" i="7"/>
  <c r="AO262" i="7"/>
  <c r="AP262" i="7"/>
  <c r="AW262" i="7"/>
  <c r="AX262" i="7"/>
  <c r="C263" i="7"/>
  <c r="D263" i="7"/>
  <c r="E263" i="7"/>
  <c r="F263" i="7"/>
  <c r="G263" i="7"/>
  <c r="H263" i="7"/>
  <c r="I263" i="7"/>
  <c r="J263" i="7"/>
  <c r="K263" i="7"/>
  <c r="L263" i="7"/>
  <c r="M263" i="7"/>
  <c r="N263" i="7"/>
  <c r="O263" i="7"/>
  <c r="P263" i="7"/>
  <c r="Q263" i="7"/>
  <c r="R263" i="7"/>
  <c r="S263" i="7"/>
  <c r="T263" i="7"/>
  <c r="U263" i="7"/>
  <c r="V263" i="7"/>
  <c r="W263" i="7"/>
  <c r="X263" i="7"/>
  <c r="Y263" i="7"/>
  <c r="Z263" i="7"/>
  <c r="AA263" i="7"/>
  <c r="AB263" i="7"/>
  <c r="AC263" i="7"/>
  <c r="AD263" i="7"/>
  <c r="AE263" i="7"/>
  <c r="AF263" i="7"/>
  <c r="AG263" i="7"/>
  <c r="AH263" i="7"/>
  <c r="AI263" i="7"/>
  <c r="AJ263" i="7"/>
  <c r="AK263" i="7"/>
  <c r="AL263" i="7"/>
  <c r="AM263" i="7"/>
  <c r="AN263" i="7"/>
  <c r="AO263" i="7"/>
  <c r="AP263" i="7"/>
  <c r="AW263" i="7"/>
  <c r="AX263" i="7"/>
  <c r="C264" i="7"/>
  <c r="D264" i="7"/>
  <c r="E264" i="7"/>
  <c r="F264" i="7"/>
  <c r="G264" i="7"/>
  <c r="H264" i="7"/>
  <c r="I264" i="7"/>
  <c r="J264" i="7"/>
  <c r="K264" i="7"/>
  <c r="L264" i="7"/>
  <c r="M264" i="7"/>
  <c r="N264" i="7"/>
  <c r="O264" i="7"/>
  <c r="P264" i="7"/>
  <c r="Q264" i="7"/>
  <c r="R264" i="7"/>
  <c r="S264" i="7"/>
  <c r="T264" i="7"/>
  <c r="U264" i="7"/>
  <c r="V264" i="7"/>
  <c r="W264" i="7"/>
  <c r="X264" i="7"/>
  <c r="Y264" i="7"/>
  <c r="Z264" i="7"/>
  <c r="AA264" i="7"/>
  <c r="AB264" i="7"/>
  <c r="AC264" i="7"/>
  <c r="AD264" i="7"/>
  <c r="AE264" i="7"/>
  <c r="AF264" i="7"/>
  <c r="AG264" i="7"/>
  <c r="AH264" i="7"/>
  <c r="AI264" i="7"/>
  <c r="AJ264" i="7"/>
  <c r="AK264" i="7"/>
  <c r="AL264" i="7"/>
  <c r="AM264" i="7"/>
  <c r="AN264" i="7"/>
  <c r="AO264" i="7"/>
  <c r="AP264" i="7"/>
  <c r="AW264" i="7"/>
  <c r="AX264" i="7"/>
  <c r="C265" i="7"/>
  <c r="D265" i="7"/>
  <c r="E265" i="7"/>
  <c r="F265" i="7"/>
  <c r="G265" i="7"/>
  <c r="H265" i="7"/>
  <c r="I265" i="7"/>
  <c r="J265" i="7"/>
  <c r="K265" i="7"/>
  <c r="L265" i="7"/>
  <c r="M265" i="7"/>
  <c r="N265" i="7"/>
  <c r="O265" i="7"/>
  <c r="P265" i="7"/>
  <c r="Q265" i="7"/>
  <c r="R265" i="7"/>
  <c r="S265" i="7"/>
  <c r="T265" i="7"/>
  <c r="U265" i="7"/>
  <c r="V265" i="7"/>
  <c r="W265" i="7"/>
  <c r="X265" i="7"/>
  <c r="Y265" i="7"/>
  <c r="Z265" i="7"/>
  <c r="AA265" i="7"/>
  <c r="AB265" i="7"/>
  <c r="AC265" i="7"/>
  <c r="AD265" i="7"/>
  <c r="AE265" i="7"/>
  <c r="AF265" i="7"/>
  <c r="AG265" i="7"/>
  <c r="AH265" i="7"/>
  <c r="AI265" i="7"/>
  <c r="AJ265" i="7"/>
  <c r="AK265" i="7"/>
  <c r="AL265" i="7"/>
  <c r="AM265" i="7"/>
  <c r="AN265" i="7"/>
  <c r="AO265" i="7"/>
  <c r="AP265" i="7"/>
  <c r="AW265" i="7"/>
  <c r="AX265" i="7"/>
  <c r="C266" i="7"/>
  <c r="D266" i="7"/>
  <c r="E266" i="7"/>
  <c r="F266" i="7"/>
  <c r="G266" i="7"/>
  <c r="H266" i="7"/>
  <c r="I266" i="7"/>
  <c r="J266" i="7"/>
  <c r="K266" i="7"/>
  <c r="L266" i="7"/>
  <c r="M266" i="7"/>
  <c r="N266" i="7"/>
  <c r="O266" i="7"/>
  <c r="P266" i="7"/>
  <c r="Q266" i="7"/>
  <c r="R266" i="7"/>
  <c r="S266" i="7"/>
  <c r="T266" i="7"/>
  <c r="U266" i="7"/>
  <c r="V266" i="7"/>
  <c r="W266" i="7"/>
  <c r="X266" i="7"/>
  <c r="Y266" i="7"/>
  <c r="Z266" i="7"/>
  <c r="AA266" i="7"/>
  <c r="AB266" i="7"/>
  <c r="AC266" i="7"/>
  <c r="AD266" i="7"/>
  <c r="AE266" i="7"/>
  <c r="AF266" i="7"/>
  <c r="AG266" i="7"/>
  <c r="AH266" i="7"/>
  <c r="AI266" i="7"/>
  <c r="AJ266" i="7"/>
  <c r="AK266" i="7"/>
  <c r="AL266" i="7"/>
  <c r="AM266" i="7"/>
  <c r="AN266" i="7"/>
  <c r="AO266" i="7"/>
  <c r="AP266" i="7"/>
  <c r="AW266" i="7"/>
  <c r="AX266" i="7"/>
  <c r="C252" i="5"/>
  <c r="D252" i="5"/>
  <c r="E252" i="5"/>
  <c r="F252" i="5"/>
  <c r="G252" i="5"/>
  <c r="H252" i="5"/>
  <c r="I252" i="5"/>
  <c r="J252" i="5"/>
  <c r="K252" i="5"/>
  <c r="L252" i="5"/>
  <c r="M252" i="5"/>
  <c r="N252" i="5"/>
  <c r="C253" i="5"/>
  <c r="D253" i="5"/>
  <c r="E253" i="5"/>
  <c r="F253" i="5"/>
  <c r="G253" i="5"/>
  <c r="H253" i="5"/>
  <c r="I253" i="5"/>
  <c r="J253" i="5"/>
  <c r="K253" i="5"/>
  <c r="L253" i="5"/>
  <c r="M253" i="5"/>
  <c r="N253" i="5"/>
  <c r="C254" i="5"/>
  <c r="D254" i="5"/>
  <c r="E254" i="5"/>
  <c r="F254" i="5"/>
  <c r="G254" i="5"/>
  <c r="H254" i="5"/>
  <c r="I254" i="5"/>
  <c r="J254" i="5"/>
  <c r="K254" i="5"/>
  <c r="L254" i="5"/>
  <c r="M254" i="5"/>
  <c r="N254" i="5"/>
  <c r="C255" i="5"/>
  <c r="D255" i="5"/>
  <c r="E255" i="5"/>
  <c r="F255" i="5"/>
  <c r="G255" i="5"/>
  <c r="H255" i="5"/>
  <c r="I255" i="5"/>
  <c r="J255" i="5"/>
  <c r="K255" i="5"/>
  <c r="L255" i="5"/>
  <c r="M255" i="5"/>
  <c r="N255" i="5"/>
  <c r="C256" i="5"/>
  <c r="D256" i="5"/>
  <c r="E256" i="5"/>
  <c r="F256" i="5"/>
  <c r="G256" i="5"/>
  <c r="H256" i="5"/>
  <c r="I256" i="5"/>
  <c r="J256" i="5"/>
  <c r="K256" i="5"/>
  <c r="L256" i="5"/>
  <c r="M256" i="5"/>
  <c r="N256" i="5"/>
  <c r="C257" i="5"/>
  <c r="D257" i="5"/>
  <c r="E257" i="5"/>
  <c r="F257" i="5"/>
  <c r="G257" i="5"/>
  <c r="H257" i="5"/>
  <c r="I257" i="5"/>
  <c r="J257" i="5"/>
  <c r="K257" i="5"/>
  <c r="L257" i="5"/>
  <c r="M257" i="5"/>
  <c r="N257" i="5"/>
  <c r="C258" i="5"/>
  <c r="D258" i="5"/>
  <c r="E258" i="5"/>
  <c r="F258" i="5"/>
  <c r="G258" i="5"/>
  <c r="H258" i="5"/>
  <c r="I258" i="5"/>
  <c r="J258" i="5"/>
  <c r="K258" i="5"/>
  <c r="L258" i="5"/>
  <c r="M258" i="5"/>
  <c r="N258" i="5"/>
  <c r="C259" i="5"/>
  <c r="D259" i="5"/>
  <c r="E259" i="5"/>
  <c r="F259" i="5"/>
  <c r="G259" i="5"/>
  <c r="H259" i="5"/>
  <c r="I259" i="5"/>
  <c r="J259" i="5"/>
  <c r="K259" i="5"/>
  <c r="L259" i="5"/>
  <c r="M259" i="5"/>
  <c r="N259" i="5"/>
  <c r="C260" i="5"/>
  <c r="D260" i="5"/>
  <c r="E260" i="5"/>
  <c r="F260" i="5"/>
  <c r="G260" i="5"/>
  <c r="H260" i="5"/>
  <c r="I260" i="5"/>
  <c r="J260" i="5"/>
  <c r="K260" i="5"/>
  <c r="L260" i="5"/>
  <c r="M260" i="5"/>
  <c r="N260" i="5"/>
  <c r="C261" i="5"/>
  <c r="D261" i="5"/>
  <c r="E261" i="5"/>
  <c r="F261" i="5"/>
  <c r="G261" i="5"/>
  <c r="H261" i="5"/>
  <c r="I261" i="5"/>
  <c r="J261" i="5"/>
  <c r="K261" i="5"/>
  <c r="L261" i="5"/>
  <c r="M261" i="5"/>
  <c r="N261" i="5"/>
  <c r="C262" i="5"/>
  <c r="D262" i="5"/>
  <c r="E262" i="5"/>
  <c r="F262" i="5"/>
  <c r="G262" i="5"/>
  <c r="H262" i="5"/>
  <c r="I262" i="5"/>
  <c r="J262" i="5"/>
  <c r="K262" i="5"/>
  <c r="L262" i="5"/>
  <c r="M262" i="5"/>
  <c r="N262" i="5"/>
  <c r="C263" i="5"/>
  <c r="D263" i="5"/>
  <c r="E263" i="5"/>
  <c r="F263" i="5"/>
  <c r="G263" i="5"/>
  <c r="H263" i="5"/>
  <c r="I263" i="5"/>
  <c r="J263" i="5"/>
  <c r="K263" i="5"/>
  <c r="L263" i="5"/>
  <c r="M263" i="5"/>
  <c r="N263" i="5"/>
  <c r="C264" i="5"/>
  <c r="D264" i="5"/>
  <c r="E264" i="5"/>
  <c r="F264" i="5"/>
  <c r="G264" i="5"/>
  <c r="H264" i="5"/>
  <c r="I264" i="5"/>
  <c r="J264" i="5"/>
  <c r="K264" i="5"/>
  <c r="L264" i="5"/>
  <c r="M264" i="5"/>
  <c r="N264" i="5"/>
  <c r="C265" i="5"/>
  <c r="D265" i="5"/>
  <c r="E265" i="5"/>
  <c r="F265" i="5"/>
  <c r="G265" i="5"/>
  <c r="H265" i="5"/>
  <c r="I265" i="5"/>
  <c r="J265" i="5"/>
  <c r="K265" i="5"/>
  <c r="L265" i="5"/>
  <c r="M265" i="5"/>
  <c r="N265" i="5"/>
  <c r="C266" i="5"/>
  <c r="D266" i="5"/>
  <c r="E266" i="5"/>
  <c r="F266" i="5"/>
  <c r="G266" i="5"/>
  <c r="H266" i="5"/>
  <c r="I266" i="5"/>
  <c r="J266" i="5"/>
  <c r="K266" i="5"/>
  <c r="L266" i="5"/>
  <c r="M266" i="5"/>
  <c r="N266" i="5"/>
  <c r="CP237" i="2"/>
  <c r="BB237" i="2"/>
  <c r="W237" i="2"/>
  <c r="L237" i="2"/>
  <c r="AN268" i="3" l="1"/>
  <c r="AM268" i="3"/>
  <c r="AL268" i="3"/>
  <c r="AK268" i="3"/>
  <c r="AJ268" i="3"/>
  <c r="AN267" i="3"/>
  <c r="AM267" i="3"/>
  <c r="AL267" i="3"/>
  <c r="AK267" i="3"/>
  <c r="AJ267" i="3"/>
  <c r="AN266" i="3"/>
  <c r="AM266" i="3"/>
  <c r="AL266" i="3"/>
  <c r="AK266" i="3"/>
  <c r="AJ266" i="3"/>
  <c r="AN265" i="3"/>
  <c r="AM265" i="3"/>
  <c r="AL265" i="3"/>
  <c r="AK265" i="3"/>
  <c r="AJ265" i="3"/>
  <c r="AN264" i="3"/>
  <c r="AM264" i="3"/>
  <c r="AL264" i="3"/>
  <c r="AK264" i="3"/>
  <c r="AJ264" i="3"/>
  <c r="AN263" i="3"/>
  <c r="AM263" i="3"/>
  <c r="AL263" i="3"/>
  <c r="AK263" i="3"/>
  <c r="AJ263" i="3"/>
  <c r="AN262" i="3"/>
  <c r="AM262" i="3"/>
  <c r="AL262" i="3"/>
  <c r="AK262" i="3"/>
  <c r="AJ262" i="3"/>
  <c r="AN261" i="3"/>
  <c r="AM261" i="3"/>
  <c r="AL261" i="3"/>
  <c r="AK261" i="3"/>
  <c r="AJ261" i="3"/>
  <c r="AN260" i="3"/>
  <c r="AM260" i="3"/>
  <c r="AL260" i="3"/>
  <c r="AK260" i="3"/>
  <c r="AJ260" i="3"/>
  <c r="AN259" i="3"/>
  <c r="AM259" i="3"/>
  <c r="AL259" i="3"/>
  <c r="AK259" i="3"/>
  <c r="AJ259" i="3"/>
  <c r="AN258" i="3"/>
  <c r="AM258" i="3"/>
  <c r="AL258" i="3"/>
  <c r="AK258" i="3"/>
  <c r="AJ258" i="3"/>
  <c r="AN257" i="3"/>
  <c r="AM257" i="3"/>
  <c r="AL257" i="3"/>
  <c r="AK257" i="3"/>
  <c r="AJ257" i="3"/>
  <c r="AN256" i="3"/>
  <c r="AM256" i="3"/>
  <c r="AL256" i="3"/>
  <c r="AK256" i="3"/>
  <c r="AJ256" i="3"/>
  <c r="AN255" i="3"/>
  <c r="AM255" i="3"/>
  <c r="AL255" i="3"/>
  <c r="AK255" i="3"/>
  <c r="AJ255" i="3"/>
  <c r="AN254" i="3"/>
  <c r="AM254" i="3"/>
  <c r="AL254" i="3"/>
  <c r="AK254" i="3"/>
  <c r="AJ254" i="3"/>
  <c r="AN253" i="3"/>
  <c r="AM253" i="3"/>
  <c r="AL253" i="3"/>
  <c r="AK253" i="3"/>
  <c r="AJ253" i="3"/>
  <c r="AN252" i="3"/>
  <c r="AM252" i="3"/>
  <c r="AL252" i="3"/>
  <c r="AK252" i="3"/>
  <c r="AJ252" i="3"/>
  <c r="AN251" i="3"/>
  <c r="AM251" i="3"/>
  <c r="AL251" i="3"/>
  <c r="AK251" i="3"/>
  <c r="AJ251" i="3"/>
  <c r="AN250" i="3"/>
  <c r="AM250" i="3"/>
  <c r="AL250" i="3"/>
  <c r="AK250" i="3"/>
  <c r="AJ250" i="3"/>
  <c r="AN249" i="3"/>
  <c r="AM249" i="3"/>
  <c r="AL249" i="3"/>
  <c r="AK249" i="3"/>
  <c r="AJ249" i="3"/>
  <c r="AN248" i="3"/>
  <c r="AM248" i="3"/>
  <c r="AL248" i="3"/>
  <c r="AK248" i="3"/>
  <c r="AJ248" i="3"/>
  <c r="AN247" i="3"/>
  <c r="AM247" i="3"/>
  <c r="AL247" i="3"/>
  <c r="AK247" i="3"/>
  <c r="AJ247" i="3"/>
  <c r="AN246" i="3"/>
  <c r="AM246" i="3"/>
  <c r="AL246" i="3"/>
  <c r="AK246" i="3"/>
  <c r="AJ246" i="3"/>
  <c r="AN245" i="3"/>
  <c r="AM245" i="3"/>
  <c r="AL245" i="3"/>
  <c r="AK245" i="3"/>
  <c r="AJ245" i="3"/>
  <c r="AN244" i="3"/>
  <c r="AM244" i="3"/>
  <c r="AL244" i="3"/>
  <c r="AK244" i="3"/>
  <c r="AJ244" i="3"/>
  <c r="AN243" i="3"/>
  <c r="AM243" i="3"/>
  <c r="AL243" i="3"/>
  <c r="AK243" i="3"/>
  <c r="AJ243" i="3"/>
  <c r="AN242" i="3"/>
  <c r="AM242" i="3"/>
  <c r="AL242" i="3"/>
  <c r="AK242" i="3"/>
  <c r="AJ242" i="3"/>
  <c r="AN241" i="3"/>
  <c r="AM241" i="3"/>
  <c r="AL241" i="3"/>
  <c r="AK241" i="3"/>
  <c r="AJ241" i="3"/>
  <c r="AN240" i="3"/>
  <c r="AM240" i="3"/>
  <c r="AL240" i="3"/>
  <c r="AK240" i="3"/>
  <c r="AJ240" i="3"/>
  <c r="AN239" i="3"/>
  <c r="AM239" i="3"/>
  <c r="AL239" i="3"/>
  <c r="AK239" i="3"/>
  <c r="AJ239" i="3"/>
  <c r="AN238" i="3"/>
  <c r="AM238" i="3"/>
  <c r="AL238" i="3"/>
  <c r="AK238" i="3"/>
  <c r="AJ238" i="3"/>
  <c r="AN237" i="3"/>
  <c r="AM237" i="3"/>
  <c r="AL237" i="3"/>
  <c r="AK237" i="3"/>
  <c r="AJ237" i="3"/>
  <c r="AN236" i="3"/>
  <c r="AM236" i="3"/>
  <c r="AL236" i="3"/>
  <c r="AK236" i="3"/>
  <c r="AJ236" i="3"/>
  <c r="AN235" i="3"/>
  <c r="AM235" i="3"/>
  <c r="AL235" i="3"/>
  <c r="AK235" i="3"/>
  <c r="AJ235" i="3"/>
  <c r="AN234" i="3"/>
  <c r="AM234" i="3"/>
  <c r="AL234" i="3"/>
  <c r="AK234" i="3"/>
  <c r="AJ234" i="3"/>
  <c r="AN233" i="3"/>
  <c r="AM233" i="3"/>
  <c r="AL233" i="3"/>
  <c r="AK233" i="3"/>
  <c r="AJ233" i="3"/>
  <c r="AN232" i="3"/>
  <c r="AM232" i="3"/>
  <c r="AL232" i="3"/>
  <c r="AK232" i="3"/>
  <c r="AJ232" i="3"/>
  <c r="AN231" i="3"/>
  <c r="AM231" i="3"/>
  <c r="AL231" i="3"/>
  <c r="AK231" i="3"/>
  <c r="AJ231" i="3"/>
  <c r="AN230" i="3"/>
  <c r="AM230" i="3"/>
  <c r="AL230" i="3"/>
  <c r="AK230" i="3"/>
  <c r="AJ230" i="3"/>
  <c r="AN229" i="3"/>
  <c r="AM229" i="3"/>
  <c r="AL229" i="3"/>
  <c r="AK229" i="3"/>
  <c r="AJ229" i="3"/>
  <c r="AN228" i="3"/>
  <c r="AM228" i="3"/>
  <c r="AL228" i="3"/>
  <c r="AK228" i="3"/>
  <c r="AJ228" i="3"/>
  <c r="AN227" i="3"/>
  <c r="AM227" i="3"/>
  <c r="AL227" i="3"/>
  <c r="AK227" i="3"/>
  <c r="AJ227" i="3"/>
  <c r="AN226" i="3"/>
  <c r="AM226" i="3"/>
  <c r="AL226" i="3"/>
  <c r="AK226" i="3"/>
  <c r="AJ226" i="3"/>
  <c r="AN225" i="3"/>
  <c r="AM225" i="3"/>
  <c r="AL225" i="3"/>
  <c r="AK225" i="3"/>
  <c r="AJ225" i="3"/>
  <c r="AN224" i="3"/>
  <c r="AM224" i="3"/>
  <c r="AL224" i="3"/>
  <c r="AK224" i="3"/>
  <c r="AJ224" i="3"/>
  <c r="AN223" i="3"/>
  <c r="AM223" i="3"/>
  <c r="AL223" i="3"/>
  <c r="AK223" i="3"/>
  <c r="AJ223" i="3"/>
  <c r="AN222" i="3"/>
  <c r="AM222" i="3"/>
  <c r="AL222" i="3"/>
  <c r="AK222" i="3"/>
  <c r="AJ222" i="3"/>
  <c r="AN221" i="3"/>
  <c r="AM221" i="3"/>
  <c r="AL221" i="3"/>
  <c r="AK221" i="3"/>
  <c r="AJ221" i="3"/>
  <c r="AN220" i="3"/>
  <c r="AM220" i="3"/>
  <c r="AL220" i="3"/>
  <c r="AK220" i="3"/>
  <c r="AJ220" i="3"/>
  <c r="AN219" i="3"/>
  <c r="AM219" i="3"/>
  <c r="AL219" i="3"/>
  <c r="AK219" i="3"/>
  <c r="AJ219" i="3"/>
  <c r="AN218" i="3"/>
  <c r="AM218" i="3"/>
  <c r="AL218" i="3"/>
  <c r="AK218" i="3"/>
  <c r="AJ218" i="3"/>
  <c r="AN217" i="3"/>
  <c r="AM217" i="3"/>
  <c r="AL217" i="3"/>
  <c r="AK217" i="3"/>
  <c r="AJ217" i="3"/>
  <c r="AN216" i="3"/>
  <c r="AM216" i="3"/>
  <c r="AL216" i="3"/>
  <c r="AK216" i="3"/>
  <c r="AJ216" i="3"/>
  <c r="AN215" i="3"/>
  <c r="AM215" i="3"/>
  <c r="AL215" i="3"/>
  <c r="AK215" i="3"/>
  <c r="AJ215" i="3"/>
  <c r="AN214" i="3"/>
  <c r="AM214" i="3"/>
  <c r="AL214" i="3"/>
  <c r="AK214" i="3"/>
  <c r="AJ214" i="3"/>
  <c r="AN213" i="3"/>
  <c r="AM213" i="3"/>
  <c r="AL213" i="3"/>
  <c r="AK213" i="3"/>
  <c r="AJ213" i="3"/>
  <c r="AN212" i="3"/>
  <c r="AM212" i="3"/>
  <c r="AL212" i="3"/>
  <c r="AK212" i="3"/>
  <c r="AJ212" i="3"/>
  <c r="AN211" i="3"/>
  <c r="AM211" i="3"/>
  <c r="AL211" i="3"/>
  <c r="AK211" i="3"/>
  <c r="AJ211" i="3"/>
  <c r="AN210" i="3"/>
  <c r="AM210" i="3"/>
  <c r="AL210" i="3"/>
  <c r="AK210" i="3"/>
  <c r="AJ210" i="3"/>
  <c r="AN209" i="3"/>
  <c r="AM209" i="3"/>
  <c r="AL209" i="3"/>
  <c r="AK209" i="3"/>
  <c r="AJ209" i="3"/>
  <c r="AN208" i="3"/>
  <c r="AM208" i="3"/>
  <c r="AL208" i="3"/>
  <c r="AK208" i="3"/>
  <c r="AJ208" i="3"/>
  <c r="AN207" i="3"/>
  <c r="AM207" i="3"/>
  <c r="AL207" i="3"/>
  <c r="AK207" i="3"/>
  <c r="AJ207" i="3"/>
  <c r="AN206" i="3"/>
  <c r="AM206" i="3"/>
  <c r="AL206" i="3"/>
  <c r="AK206" i="3"/>
  <c r="AJ206" i="3"/>
  <c r="AN205" i="3"/>
  <c r="AM205" i="3"/>
  <c r="AL205" i="3"/>
  <c r="AK205" i="3"/>
  <c r="AJ205" i="3"/>
  <c r="AN204" i="3"/>
  <c r="AM204" i="3"/>
  <c r="AL204" i="3"/>
  <c r="AK204" i="3"/>
  <c r="AJ204" i="3"/>
  <c r="AN203" i="3"/>
  <c r="AM203" i="3"/>
  <c r="AL203" i="3"/>
  <c r="AK203" i="3"/>
  <c r="AJ203" i="3"/>
  <c r="AN202" i="3"/>
  <c r="AM202" i="3"/>
  <c r="AL202" i="3"/>
  <c r="AK202" i="3"/>
  <c r="AJ202" i="3"/>
  <c r="AN201" i="3"/>
  <c r="AM201" i="3"/>
  <c r="AL201" i="3"/>
  <c r="AK201" i="3"/>
  <c r="AJ201" i="3"/>
  <c r="AN200" i="3"/>
  <c r="AM200" i="3"/>
  <c r="AL200" i="3"/>
  <c r="AK200" i="3"/>
  <c r="AJ200" i="3"/>
  <c r="AN199" i="3"/>
  <c r="AM199" i="3"/>
  <c r="AL199" i="3"/>
  <c r="AK199" i="3"/>
  <c r="AJ199" i="3"/>
  <c r="AN198" i="3"/>
  <c r="AM198" i="3"/>
  <c r="AL198" i="3"/>
  <c r="AK198" i="3"/>
  <c r="AJ198" i="3"/>
  <c r="AN197" i="3"/>
  <c r="AM197" i="3"/>
  <c r="AL197" i="3"/>
  <c r="AK197" i="3"/>
  <c r="AJ197" i="3"/>
  <c r="AN196" i="3"/>
  <c r="AM196" i="3"/>
  <c r="AL196" i="3"/>
  <c r="AK196" i="3"/>
  <c r="AJ196" i="3"/>
  <c r="AN195" i="3"/>
  <c r="AM195" i="3"/>
  <c r="AL195" i="3"/>
  <c r="AK195" i="3"/>
  <c r="AJ195" i="3"/>
  <c r="AN194" i="3"/>
  <c r="AM194" i="3"/>
  <c r="AL194" i="3"/>
  <c r="AK194" i="3"/>
  <c r="AJ194" i="3"/>
  <c r="AN193" i="3"/>
  <c r="AM193" i="3"/>
  <c r="AL193" i="3"/>
  <c r="AK193" i="3"/>
  <c r="AJ193" i="3"/>
  <c r="AN192" i="3"/>
  <c r="AM192" i="3"/>
  <c r="AL192" i="3"/>
  <c r="AK192" i="3"/>
  <c r="AJ192" i="3"/>
  <c r="AN191" i="3"/>
  <c r="AM191" i="3"/>
  <c r="AL191" i="3"/>
  <c r="AK191" i="3"/>
  <c r="AJ191" i="3"/>
  <c r="AN190" i="3"/>
  <c r="AM190" i="3"/>
  <c r="AL190" i="3"/>
  <c r="AK190" i="3"/>
  <c r="AJ190" i="3"/>
  <c r="AN189" i="3"/>
  <c r="AM189" i="3"/>
  <c r="AL189" i="3"/>
  <c r="AK189" i="3"/>
  <c r="AJ189" i="3"/>
  <c r="AN188" i="3"/>
  <c r="AM188" i="3"/>
  <c r="AL188" i="3"/>
  <c r="AK188" i="3"/>
  <c r="AJ188" i="3"/>
  <c r="AN187" i="3"/>
  <c r="AM187" i="3"/>
  <c r="AL187" i="3"/>
  <c r="AK187" i="3"/>
  <c r="AJ187" i="3"/>
  <c r="AN186" i="3"/>
  <c r="AM186" i="3"/>
  <c r="AL186" i="3"/>
  <c r="AK186" i="3"/>
  <c r="AJ186" i="3"/>
  <c r="AN185" i="3"/>
  <c r="AM185" i="3"/>
  <c r="AL185" i="3"/>
  <c r="AK185" i="3"/>
  <c r="AJ185" i="3"/>
  <c r="AN184" i="3"/>
  <c r="AM184" i="3"/>
  <c r="AL184" i="3"/>
  <c r="AK184" i="3"/>
  <c r="AJ184" i="3"/>
  <c r="AN183" i="3"/>
  <c r="AM183" i="3"/>
  <c r="AL183" i="3"/>
  <c r="AK183" i="3"/>
  <c r="AJ183" i="3"/>
  <c r="AN182" i="3"/>
  <c r="AM182" i="3"/>
  <c r="AL182" i="3"/>
  <c r="AK182" i="3"/>
  <c r="AJ182" i="3"/>
  <c r="AN181" i="3"/>
  <c r="AM181" i="3"/>
  <c r="AL181" i="3"/>
  <c r="AK181" i="3"/>
  <c r="AJ181" i="3"/>
  <c r="AN180" i="3"/>
  <c r="AM180" i="3"/>
  <c r="AL180" i="3"/>
  <c r="AK180" i="3"/>
  <c r="AJ180" i="3"/>
  <c r="AN179" i="3"/>
  <c r="AM179" i="3"/>
  <c r="AL179" i="3"/>
  <c r="AK179" i="3"/>
  <c r="AJ179" i="3"/>
  <c r="AN178" i="3"/>
  <c r="AM178" i="3"/>
  <c r="AL178" i="3"/>
  <c r="AK178" i="3"/>
  <c r="AJ178" i="3"/>
  <c r="AN177" i="3"/>
  <c r="AM177" i="3"/>
  <c r="AL177" i="3"/>
  <c r="AK177" i="3"/>
  <c r="AJ177" i="3"/>
  <c r="AN176" i="3"/>
  <c r="AM176" i="3"/>
  <c r="AL176" i="3"/>
  <c r="AK176" i="3"/>
  <c r="AJ176" i="3"/>
  <c r="AN175" i="3"/>
  <c r="AM175" i="3"/>
  <c r="AL175" i="3"/>
  <c r="AK175" i="3"/>
  <c r="AJ175" i="3"/>
  <c r="AN174" i="3"/>
  <c r="AM174" i="3"/>
  <c r="AL174" i="3"/>
  <c r="AK174" i="3"/>
  <c r="AJ174" i="3"/>
  <c r="AN173" i="3"/>
  <c r="AM173" i="3"/>
  <c r="AL173" i="3"/>
  <c r="AK173" i="3"/>
  <c r="AJ173" i="3"/>
  <c r="AN172" i="3"/>
  <c r="AM172" i="3"/>
  <c r="AL172" i="3"/>
  <c r="AK172" i="3"/>
  <c r="AJ172" i="3"/>
  <c r="AN171" i="3"/>
  <c r="AM171" i="3"/>
  <c r="AL171" i="3"/>
  <c r="AK171" i="3"/>
  <c r="AJ171" i="3"/>
  <c r="AN170" i="3"/>
  <c r="AM170" i="3"/>
  <c r="AL170" i="3"/>
  <c r="AK170" i="3"/>
  <c r="AJ170" i="3"/>
  <c r="AN169" i="3"/>
  <c r="AM169" i="3"/>
  <c r="AL169" i="3"/>
  <c r="AK169" i="3"/>
  <c r="AJ169" i="3"/>
  <c r="AN168" i="3"/>
  <c r="AM168" i="3"/>
  <c r="AL168" i="3"/>
  <c r="AK168" i="3"/>
  <c r="AJ168" i="3"/>
  <c r="AN167" i="3"/>
  <c r="AM167" i="3"/>
  <c r="AL167" i="3"/>
  <c r="AK167" i="3"/>
  <c r="AJ167" i="3"/>
  <c r="AN166" i="3"/>
  <c r="AM166" i="3"/>
  <c r="AL166" i="3"/>
  <c r="AK166" i="3"/>
  <c r="AJ166" i="3"/>
  <c r="AN165" i="3"/>
  <c r="AM165" i="3"/>
  <c r="AL165" i="3"/>
  <c r="AK165" i="3"/>
  <c r="AJ165" i="3"/>
  <c r="AN164" i="3"/>
  <c r="AM164" i="3"/>
  <c r="AL164" i="3"/>
  <c r="AK164" i="3"/>
  <c r="AJ164" i="3"/>
  <c r="AN163" i="3"/>
  <c r="AM163" i="3"/>
  <c r="AL163" i="3"/>
  <c r="AK163" i="3"/>
  <c r="AJ163" i="3"/>
  <c r="AN162" i="3"/>
  <c r="AM162" i="3"/>
  <c r="AL162" i="3"/>
  <c r="AK162" i="3"/>
  <c r="AJ162" i="3"/>
  <c r="AN161" i="3"/>
  <c r="AM161" i="3"/>
  <c r="AL161" i="3"/>
  <c r="AK161" i="3"/>
  <c r="AJ161" i="3"/>
  <c r="AN160" i="3"/>
  <c r="AM160" i="3"/>
  <c r="AL160" i="3"/>
  <c r="AK160" i="3"/>
  <c r="AJ160" i="3"/>
  <c r="AN159" i="3"/>
  <c r="AM159" i="3"/>
  <c r="AL159" i="3"/>
  <c r="AK159" i="3"/>
  <c r="AJ159" i="3"/>
  <c r="AN158" i="3"/>
  <c r="AM158" i="3"/>
  <c r="AL158" i="3"/>
  <c r="AK158" i="3"/>
  <c r="AJ158" i="3"/>
  <c r="AN157" i="3"/>
  <c r="AM157" i="3"/>
  <c r="AL157" i="3"/>
  <c r="AK157" i="3"/>
  <c r="AJ157" i="3"/>
  <c r="AN156" i="3"/>
  <c r="AM156" i="3"/>
  <c r="AL156" i="3"/>
  <c r="AK156" i="3"/>
  <c r="AJ156" i="3"/>
  <c r="AN155" i="3"/>
  <c r="AM155" i="3"/>
  <c r="AL155" i="3"/>
  <c r="AK155" i="3"/>
  <c r="AJ155" i="3"/>
  <c r="AN154" i="3"/>
  <c r="AM154" i="3"/>
  <c r="AL154" i="3"/>
  <c r="AK154" i="3"/>
  <c r="AJ154" i="3"/>
  <c r="AN153" i="3"/>
  <c r="AM153" i="3"/>
  <c r="AL153" i="3"/>
  <c r="AK153" i="3"/>
  <c r="AJ153" i="3"/>
  <c r="AN152" i="3"/>
  <c r="AM152" i="3"/>
  <c r="AL152" i="3"/>
  <c r="AK152" i="3"/>
  <c r="AJ152" i="3"/>
  <c r="AN151" i="3"/>
  <c r="AM151" i="3"/>
  <c r="AL151" i="3"/>
  <c r="AK151" i="3"/>
  <c r="AJ151" i="3"/>
  <c r="AN150" i="3"/>
  <c r="AM150" i="3"/>
  <c r="AL150" i="3"/>
  <c r="AK150" i="3"/>
  <c r="AJ150" i="3"/>
  <c r="AN149" i="3"/>
  <c r="AM149" i="3"/>
  <c r="AL149" i="3"/>
  <c r="AK149" i="3"/>
  <c r="AJ149" i="3"/>
  <c r="AN148" i="3"/>
  <c r="AM148" i="3"/>
  <c r="AL148" i="3"/>
  <c r="AK148" i="3"/>
  <c r="AJ148" i="3"/>
  <c r="AN147" i="3"/>
  <c r="AM147" i="3"/>
  <c r="AL147" i="3"/>
  <c r="AK147" i="3"/>
  <c r="AJ147" i="3"/>
  <c r="AN146" i="3"/>
  <c r="AM146" i="3"/>
  <c r="AL146" i="3"/>
  <c r="AK146" i="3"/>
  <c r="AJ146" i="3"/>
  <c r="AN145" i="3"/>
  <c r="AM145" i="3"/>
  <c r="AL145" i="3"/>
  <c r="AK145" i="3"/>
  <c r="AJ145" i="3"/>
  <c r="AN144" i="3"/>
  <c r="AM144" i="3"/>
  <c r="AL144" i="3"/>
  <c r="AK144" i="3"/>
  <c r="AJ144" i="3"/>
  <c r="AN143" i="3"/>
  <c r="AM143" i="3"/>
  <c r="AL143" i="3"/>
  <c r="AK143" i="3"/>
  <c r="AJ143" i="3"/>
  <c r="AN142" i="3"/>
  <c r="AM142" i="3"/>
  <c r="AL142" i="3"/>
  <c r="AK142" i="3"/>
  <c r="AJ142" i="3"/>
  <c r="AN141" i="3"/>
  <c r="AM141" i="3"/>
  <c r="AL141" i="3"/>
  <c r="AK141" i="3"/>
  <c r="AJ141" i="3"/>
  <c r="AN140" i="3"/>
  <c r="AM140" i="3"/>
  <c r="AL140" i="3"/>
  <c r="AK140" i="3"/>
  <c r="AJ140" i="3"/>
  <c r="AN139" i="3"/>
  <c r="AM139" i="3"/>
  <c r="AL139" i="3"/>
  <c r="AK139" i="3"/>
  <c r="AJ139" i="3"/>
  <c r="AN138" i="3"/>
  <c r="AM138" i="3"/>
  <c r="AL138" i="3"/>
  <c r="AK138" i="3"/>
  <c r="AJ138" i="3"/>
  <c r="AN137" i="3"/>
  <c r="AM137" i="3"/>
  <c r="AL137" i="3"/>
  <c r="AK137" i="3"/>
  <c r="AJ137" i="3"/>
  <c r="AH254" i="3"/>
  <c r="AI254" i="3"/>
  <c r="AH255" i="3"/>
  <c r="AI255" i="3"/>
  <c r="AH256" i="3"/>
  <c r="AI256" i="3"/>
  <c r="AH257" i="3"/>
  <c r="AI257" i="3"/>
  <c r="AH258" i="3"/>
  <c r="AI258" i="3"/>
  <c r="AH259" i="3"/>
  <c r="AI259" i="3"/>
  <c r="AH260" i="3"/>
  <c r="AI260" i="3"/>
  <c r="AH261" i="3"/>
  <c r="AI261" i="3"/>
  <c r="AH262" i="3"/>
  <c r="AI262" i="3"/>
  <c r="AH263" i="3"/>
  <c r="AI263" i="3"/>
  <c r="AH264" i="3"/>
  <c r="AI264" i="3"/>
  <c r="AH265" i="3"/>
  <c r="AI265" i="3"/>
  <c r="AH266" i="3"/>
  <c r="AI266" i="3"/>
  <c r="AH267" i="3"/>
  <c r="AI267" i="3"/>
  <c r="AH268" i="3"/>
  <c r="AI268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Q254" i="3"/>
  <c r="R254" i="3"/>
  <c r="S254" i="3"/>
  <c r="T254" i="3"/>
  <c r="Q255" i="3"/>
  <c r="R255" i="3"/>
  <c r="S255" i="3"/>
  <c r="T255" i="3"/>
  <c r="Q256" i="3"/>
  <c r="R256" i="3"/>
  <c r="S256" i="3"/>
  <c r="T256" i="3"/>
  <c r="Q257" i="3"/>
  <c r="R257" i="3"/>
  <c r="S257" i="3"/>
  <c r="T257" i="3"/>
  <c r="Q258" i="3"/>
  <c r="R258" i="3"/>
  <c r="S258" i="3"/>
  <c r="T258" i="3"/>
  <c r="Q259" i="3"/>
  <c r="R259" i="3"/>
  <c r="S259" i="3"/>
  <c r="T259" i="3"/>
  <c r="Q260" i="3"/>
  <c r="R260" i="3"/>
  <c r="S260" i="3"/>
  <c r="T260" i="3"/>
  <c r="Q261" i="3"/>
  <c r="R261" i="3"/>
  <c r="S261" i="3"/>
  <c r="T261" i="3"/>
  <c r="Q262" i="3"/>
  <c r="R262" i="3"/>
  <c r="S262" i="3"/>
  <c r="T262" i="3"/>
  <c r="Q263" i="3"/>
  <c r="R263" i="3"/>
  <c r="S263" i="3"/>
  <c r="T263" i="3"/>
  <c r="Q264" i="3"/>
  <c r="R264" i="3"/>
  <c r="S264" i="3"/>
  <c r="T264" i="3"/>
  <c r="Q265" i="3"/>
  <c r="R265" i="3"/>
  <c r="S265" i="3"/>
  <c r="T265" i="3"/>
  <c r="Q266" i="3"/>
  <c r="R266" i="3"/>
  <c r="S266" i="3"/>
  <c r="T266" i="3"/>
  <c r="Q267" i="3"/>
  <c r="R267" i="3"/>
  <c r="S267" i="3"/>
  <c r="T267" i="3"/>
  <c r="Q268" i="3"/>
  <c r="R268" i="3"/>
  <c r="S268" i="3"/>
  <c r="T268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C253" i="3"/>
  <c r="CP143" i="2"/>
  <c r="CP156" i="2"/>
  <c r="CP198" i="2"/>
  <c r="CP205" i="2"/>
  <c r="CP208" i="2"/>
  <c r="CP222" i="2"/>
  <c r="CP231" i="2"/>
  <c r="CP233" i="2"/>
  <c r="CP238" i="2"/>
  <c r="CP239" i="2"/>
  <c r="CP240" i="2"/>
  <c r="CP241" i="2"/>
  <c r="CP243" i="2"/>
  <c r="CP246" i="2"/>
  <c r="CP247" i="2"/>
  <c r="CP250" i="2"/>
  <c r="CP251" i="2"/>
  <c r="CP262" i="2"/>
  <c r="CP263" i="2"/>
  <c r="CP264" i="2"/>
  <c r="CP265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U268" i="2"/>
  <c r="R268" i="2"/>
  <c r="L268" i="2"/>
  <c r="J268" i="2"/>
  <c r="I268" i="2"/>
  <c r="V267" i="2"/>
  <c r="U267" i="2"/>
  <c r="T267" i="2"/>
  <c r="R267" i="2"/>
  <c r="L267" i="2"/>
  <c r="J267" i="2"/>
  <c r="I267" i="2"/>
  <c r="U266" i="2"/>
  <c r="R266" i="2"/>
  <c r="L266" i="2"/>
  <c r="I266" i="2"/>
  <c r="U265" i="2"/>
  <c r="R265" i="2"/>
  <c r="L265" i="2"/>
  <c r="I265" i="2"/>
  <c r="AH264" i="2"/>
  <c r="X264" i="2"/>
  <c r="U264" i="2"/>
  <c r="T264" i="2"/>
  <c r="R264" i="2"/>
  <c r="L264" i="2"/>
  <c r="J264" i="2"/>
  <c r="I264" i="2"/>
  <c r="U263" i="2"/>
  <c r="R263" i="2"/>
  <c r="L263" i="2"/>
  <c r="U262" i="2"/>
  <c r="R262" i="2"/>
  <c r="L262" i="2"/>
  <c r="J262" i="2"/>
  <c r="I262" i="2"/>
  <c r="U261" i="2"/>
  <c r="R261" i="2"/>
  <c r="J261" i="2"/>
  <c r="I261" i="2"/>
  <c r="X260" i="2"/>
  <c r="U260" i="2"/>
  <c r="R260" i="2"/>
  <c r="P260" i="2"/>
  <c r="L260" i="2"/>
  <c r="J260" i="2"/>
  <c r="I260" i="2"/>
  <c r="U259" i="2"/>
  <c r="T259" i="2"/>
  <c r="R259" i="2"/>
  <c r="L259" i="2"/>
  <c r="J259" i="2"/>
  <c r="I259" i="2"/>
  <c r="U258" i="2"/>
  <c r="R258" i="2"/>
  <c r="I258" i="2"/>
  <c r="U257" i="2"/>
  <c r="R257" i="2"/>
  <c r="U256" i="2"/>
  <c r="R256" i="2"/>
  <c r="L256" i="2"/>
  <c r="J256" i="2"/>
  <c r="I256" i="2"/>
  <c r="U255" i="2"/>
  <c r="I255" i="2"/>
  <c r="U254" i="2"/>
  <c r="R254" i="2"/>
  <c r="I254" i="2"/>
  <c r="U253" i="2"/>
  <c r="R253" i="2"/>
  <c r="J253" i="2"/>
  <c r="I253" i="2"/>
  <c r="U252" i="2"/>
  <c r="T252" i="2"/>
  <c r="R252" i="2"/>
  <c r="L252" i="2"/>
  <c r="J252" i="2"/>
  <c r="I252" i="2"/>
  <c r="U251" i="2"/>
  <c r="R251" i="2"/>
  <c r="L251" i="2"/>
  <c r="I251" i="2"/>
  <c r="U250" i="2"/>
  <c r="R250" i="2"/>
  <c r="J250" i="2"/>
  <c r="I250" i="2"/>
  <c r="U249" i="2"/>
  <c r="R249" i="2"/>
  <c r="J249" i="2"/>
  <c r="I249" i="2"/>
  <c r="U248" i="2"/>
  <c r="T248" i="2"/>
  <c r="R248" i="2"/>
  <c r="J248" i="2"/>
  <c r="I248" i="2"/>
  <c r="AH247" i="2"/>
  <c r="U247" i="2"/>
  <c r="T247" i="2"/>
  <c r="R247" i="2"/>
  <c r="L247" i="2"/>
  <c r="J247" i="2"/>
  <c r="I247" i="2"/>
  <c r="U246" i="2"/>
  <c r="R246" i="2"/>
  <c r="L246" i="2"/>
  <c r="U245" i="2"/>
  <c r="R245" i="2"/>
  <c r="J245" i="2"/>
  <c r="I245" i="2"/>
  <c r="U244" i="2"/>
  <c r="R244" i="2"/>
  <c r="J244" i="2"/>
  <c r="I244" i="2"/>
  <c r="U243" i="2"/>
  <c r="R243" i="2"/>
  <c r="J243" i="2"/>
  <c r="I243" i="2"/>
  <c r="U242" i="2"/>
  <c r="R242" i="2"/>
  <c r="J242" i="2"/>
  <c r="I242" i="2"/>
  <c r="AH241" i="2"/>
  <c r="U240" i="2"/>
  <c r="R240" i="2"/>
  <c r="L240" i="2"/>
  <c r="J240" i="2"/>
  <c r="I240" i="2"/>
  <c r="U239" i="2"/>
  <c r="T239" i="2"/>
  <c r="R239" i="2"/>
  <c r="L239" i="2"/>
  <c r="J239" i="2"/>
  <c r="I239" i="2"/>
  <c r="U238" i="2"/>
  <c r="R238" i="2"/>
  <c r="L238" i="2"/>
  <c r="J238" i="2"/>
  <c r="I238" i="2"/>
  <c r="U236" i="2"/>
  <c r="R236" i="2"/>
  <c r="J236" i="2"/>
  <c r="I236" i="2"/>
  <c r="U235" i="2"/>
  <c r="R235" i="2"/>
  <c r="J235" i="2"/>
  <c r="I235" i="2"/>
  <c r="U234" i="2"/>
  <c r="R234" i="2"/>
  <c r="J234" i="2"/>
  <c r="I234" i="2"/>
  <c r="X233" i="2"/>
  <c r="U233" i="2"/>
  <c r="S233" i="2"/>
  <c r="R233" i="2"/>
  <c r="O233" i="2"/>
  <c r="L233" i="2"/>
  <c r="J233" i="2"/>
  <c r="I233" i="2"/>
  <c r="U232" i="2"/>
  <c r="T232" i="2"/>
  <c r="R232" i="2"/>
  <c r="J232" i="2"/>
  <c r="I232" i="2"/>
  <c r="U231" i="2"/>
  <c r="R231" i="2"/>
  <c r="L231" i="2"/>
  <c r="J231" i="2"/>
  <c r="I231" i="2"/>
  <c r="Y230" i="2"/>
  <c r="U230" i="2"/>
  <c r="R230" i="2"/>
  <c r="M230" i="2"/>
  <c r="L230" i="2"/>
  <c r="J230" i="2"/>
  <c r="I230" i="2"/>
  <c r="U229" i="2"/>
  <c r="R229" i="2"/>
  <c r="L229" i="2"/>
  <c r="J229" i="2"/>
  <c r="I229" i="2"/>
  <c r="U228" i="2"/>
  <c r="R228" i="2"/>
  <c r="L228" i="2"/>
  <c r="J228" i="2"/>
  <c r="I228" i="2"/>
  <c r="U227" i="2"/>
  <c r="R227" i="2"/>
  <c r="L227" i="2"/>
  <c r="I227" i="2"/>
  <c r="U226" i="2"/>
  <c r="J226" i="2"/>
  <c r="I226" i="2"/>
  <c r="U225" i="2"/>
  <c r="R225" i="2"/>
  <c r="J225" i="2"/>
  <c r="I225" i="2"/>
  <c r="U224" i="2"/>
  <c r="R224" i="2"/>
  <c r="J224" i="2"/>
  <c r="I224" i="2"/>
  <c r="U223" i="2"/>
  <c r="R223" i="2"/>
  <c r="J223" i="2"/>
  <c r="I223" i="2"/>
  <c r="R222" i="2"/>
  <c r="L222" i="2"/>
  <c r="J222" i="2"/>
  <c r="I222" i="2"/>
  <c r="DG221" i="2"/>
  <c r="AH221" i="2"/>
  <c r="U221" i="2"/>
  <c r="T221" i="2"/>
  <c r="R221" i="2"/>
  <c r="J221" i="2"/>
  <c r="I221" i="2"/>
  <c r="U220" i="2"/>
  <c r="R220" i="2"/>
  <c r="L220" i="2"/>
  <c r="J220" i="2"/>
  <c r="I220" i="2"/>
  <c r="U219" i="2"/>
  <c r="R219" i="2"/>
  <c r="J219" i="2"/>
  <c r="I219" i="2"/>
  <c r="U218" i="2"/>
  <c r="R218" i="2"/>
  <c r="J218" i="2"/>
  <c r="I218" i="2"/>
  <c r="X217" i="2"/>
  <c r="U217" i="2"/>
  <c r="R217" i="2"/>
  <c r="O217" i="2"/>
  <c r="L217" i="2"/>
  <c r="J217" i="2"/>
  <c r="I217" i="2"/>
  <c r="U216" i="2"/>
  <c r="R216" i="2"/>
  <c r="L216" i="2"/>
  <c r="J216" i="2"/>
  <c r="I216" i="2"/>
  <c r="U215" i="2"/>
  <c r="R215" i="2"/>
  <c r="L215" i="2"/>
  <c r="J215" i="2"/>
  <c r="I215" i="2"/>
  <c r="AE214" i="2"/>
  <c r="U214" i="2"/>
  <c r="J214" i="2"/>
  <c r="I214" i="2"/>
  <c r="U213" i="2"/>
  <c r="R213" i="2"/>
  <c r="L213" i="2"/>
  <c r="J213" i="2"/>
  <c r="I213" i="2"/>
  <c r="U212" i="2"/>
  <c r="R212" i="2"/>
  <c r="L212" i="2"/>
  <c r="J212" i="2"/>
  <c r="I212" i="2"/>
  <c r="X211" i="2"/>
  <c r="U211" i="2"/>
  <c r="R211" i="2"/>
  <c r="L211" i="2"/>
  <c r="J211" i="2"/>
  <c r="I211" i="2"/>
  <c r="U210" i="2"/>
  <c r="R210" i="2"/>
  <c r="J210" i="2"/>
  <c r="I210" i="2"/>
  <c r="U209" i="2"/>
  <c r="R209" i="2"/>
  <c r="J209" i="2"/>
  <c r="I209" i="2"/>
  <c r="U208" i="2"/>
  <c r="R208" i="2"/>
  <c r="J208" i="2"/>
  <c r="I208" i="2"/>
  <c r="U207" i="2"/>
  <c r="R207" i="2"/>
  <c r="L207" i="2"/>
  <c r="J207" i="2"/>
  <c r="I207" i="2"/>
  <c r="U206" i="2"/>
  <c r="R206" i="2"/>
  <c r="J206" i="2"/>
  <c r="I206" i="2"/>
  <c r="U205" i="2"/>
  <c r="R205" i="2"/>
  <c r="L205" i="2"/>
  <c r="J205" i="2"/>
  <c r="I205" i="2"/>
  <c r="U204" i="2"/>
  <c r="J204" i="2"/>
  <c r="I204" i="2"/>
  <c r="U203" i="2"/>
  <c r="R203" i="2"/>
  <c r="J203" i="2"/>
  <c r="I203" i="2"/>
  <c r="U202" i="2"/>
  <c r="R202" i="2"/>
  <c r="J202" i="2"/>
  <c r="U201" i="2"/>
  <c r="R201" i="2"/>
  <c r="J201" i="2"/>
  <c r="I201" i="2"/>
  <c r="U200" i="2"/>
  <c r="R200" i="2"/>
  <c r="J200" i="2"/>
  <c r="I200" i="2"/>
  <c r="AH199" i="2"/>
  <c r="X199" i="2"/>
  <c r="U199" i="2"/>
  <c r="R199" i="2"/>
  <c r="P199" i="2"/>
  <c r="O199" i="2"/>
  <c r="L199" i="2"/>
  <c r="J199" i="2"/>
  <c r="I199" i="2"/>
  <c r="AH198" i="2"/>
  <c r="X198" i="2"/>
  <c r="U198" i="2"/>
  <c r="T198" i="2"/>
  <c r="R198" i="2"/>
  <c r="L198" i="2"/>
  <c r="J198" i="2"/>
  <c r="U197" i="2"/>
  <c r="R197" i="2"/>
  <c r="J197" i="2"/>
  <c r="I197" i="2"/>
  <c r="U196" i="2"/>
  <c r="R196" i="2"/>
  <c r="L196" i="2"/>
  <c r="J196" i="2"/>
  <c r="I196" i="2"/>
  <c r="U195" i="2"/>
  <c r="R195" i="2"/>
  <c r="P195" i="2"/>
  <c r="L195" i="2"/>
  <c r="J195" i="2"/>
  <c r="I195" i="2"/>
  <c r="U194" i="2"/>
  <c r="R194" i="2"/>
  <c r="J194" i="2"/>
  <c r="I194" i="2"/>
  <c r="U193" i="2"/>
  <c r="T193" i="2"/>
  <c r="R193" i="2"/>
  <c r="O193" i="2"/>
  <c r="L193" i="2"/>
  <c r="J193" i="2"/>
  <c r="U192" i="2"/>
  <c r="R192" i="2"/>
  <c r="I192" i="2"/>
  <c r="U191" i="2"/>
  <c r="R191" i="2"/>
  <c r="J191" i="2"/>
  <c r="I191" i="2"/>
  <c r="U190" i="2"/>
  <c r="R190" i="2"/>
  <c r="L190" i="2"/>
  <c r="J190" i="2"/>
  <c r="I190" i="2"/>
  <c r="U189" i="2"/>
  <c r="R189" i="2"/>
  <c r="L189" i="2"/>
  <c r="J189" i="2"/>
  <c r="I189" i="2"/>
  <c r="U188" i="2"/>
  <c r="R188" i="2"/>
  <c r="I188" i="2"/>
  <c r="U187" i="2"/>
  <c r="R187" i="2"/>
  <c r="L187" i="2"/>
  <c r="J187" i="2"/>
  <c r="I187" i="2"/>
  <c r="U186" i="2"/>
  <c r="T186" i="2"/>
  <c r="R186" i="2"/>
  <c r="J186" i="2"/>
  <c r="I186" i="2"/>
  <c r="U185" i="2"/>
  <c r="R185" i="2"/>
  <c r="L185" i="2"/>
  <c r="I185" i="2"/>
  <c r="U184" i="2"/>
  <c r="R184" i="2"/>
  <c r="J184" i="2"/>
  <c r="I184" i="2"/>
  <c r="U183" i="2"/>
  <c r="R183" i="2"/>
  <c r="U182" i="2"/>
  <c r="R182" i="2"/>
  <c r="I182" i="2"/>
  <c r="U181" i="2"/>
  <c r="T181" i="2"/>
  <c r="R181" i="2"/>
  <c r="J181" i="2"/>
  <c r="I181" i="2"/>
  <c r="U180" i="2"/>
  <c r="R180" i="2"/>
  <c r="L180" i="2"/>
  <c r="J180" i="2"/>
  <c r="I180" i="2"/>
  <c r="U179" i="2"/>
  <c r="R179" i="2"/>
  <c r="I179" i="2"/>
  <c r="U178" i="2"/>
  <c r="R178" i="2"/>
  <c r="L178" i="2"/>
  <c r="J178" i="2"/>
  <c r="I178" i="2"/>
  <c r="U177" i="2"/>
  <c r="R177" i="2"/>
  <c r="J177" i="2"/>
  <c r="I177" i="2"/>
  <c r="U176" i="2"/>
  <c r="AH175" i="2"/>
  <c r="X175" i="2"/>
  <c r="U175" i="2"/>
  <c r="R175" i="2"/>
  <c r="J175" i="2"/>
  <c r="I175" i="2"/>
  <c r="U174" i="2"/>
  <c r="R174" i="2"/>
  <c r="L174" i="2"/>
  <c r="J174" i="2"/>
  <c r="I174" i="2"/>
  <c r="U173" i="2"/>
  <c r="T173" i="2"/>
  <c r="R173" i="2"/>
  <c r="L173" i="2"/>
  <c r="J173" i="2"/>
  <c r="I173" i="2"/>
  <c r="U172" i="2"/>
  <c r="R172" i="2"/>
  <c r="L172" i="2"/>
  <c r="J172" i="2"/>
  <c r="I172" i="2"/>
  <c r="U171" i="2"/>
  <c r="R171" i="2"/>
  <c r="L171" i="2"/>
  <c r="J171" i="2"/>
  <c r="I171" i="2"/>
  <c r="U170" i="2"/>
  <c r="R170" i="2"/>
  <c r="I170" i="2"/>
  <c r="U169" i="2"/>
  <c r="R169" i="2"/>
  <c r="J169" i="2"/>
  <c r="I169" i="2"/>
  <c r="U168" i="2"/>
  <c r="R168" i="2"/>
  <c r="I168" i="2"/>
  <c r="U167" i="2"/>
  <c r="R167" i="2"/>
  <c r="J167" i="2"/>
  <c r="I167" i="2"/>
  <c r="U166" i="2"/>
  <c r="R166" i="2"/>
  <c r="L166" i="2"/>
  <c r="J166" i="2"/>
  <c r="I166" i="2"/>
  <c r="U165" i="2"/>
  <c r="R165" i="2"/>
  <c r="L165" i="2"/>
  <c r="J165" i="2"/>
  <c r="I165" i="2"/>
  <c r="U164" i="2"/>
  <c r="R164" i="2"/>
  <c r="L164" i="2"/>
  <c r="J164" i="2"/>
  <c r="I164" i="2"/>
  <c r="U163" i="2"/>
  <c r="R163" i="2"/>
  <c r="I163" i="2"/>
  <c r="U162" i="2"/>
  <c r="R162" i="2"/>
  <c r="L162" i="2"/>
  <c r="J162" i="2"/>
  <c r="I162" i="2"/>
  <c r="U161" i="2"/>
  <c r="R161" i="2"/>
  <c r="L161" i="2"/>
  <c r="J161" i="2"/>
  <c r="I161" i="2"/>
  <c r="U160" i="2"/>
  <c r="R160" i="2"/>
  <c r="L160" i="2"/>
  <c r="J160" i="2"/>
  <c r="I160" i="2"/>
  <c r="U159" i="2"/>
  <c r="R159" i="2"/>
  <c r="M159" i="2"/>
  <c r="L159" i="2"/>
  <c r="J159" i="2"/>
  <c r="I159" i="2"/>
  <c r="AH158" i="2"/>
  <c r="X158" i="2"/>
  <c r="U158" i="2"/>
  <c r="T158" i="2"/>
  <c r="R158" i="2"/>
  <c r="L158" i="2"/>
  <c r="J158" i="2"/>
  <c r="I158" i="2"/>
  <c r="U157" i="2"/>
  <c r="T157" i="2"/>
  <c r="R157" i="2"/>
  <c r="L157" i="2"/>
  <c r="J157" i="2"/>
  <c r="I157" i="2"/>
  <c r="V156" i="2"/>
  <c r="U156" i="2"/>
  <c r="T156" i="2"/>
  <c r="R156" i="2"/>
  <c r="J156" i="2"/>
  <c r="I156" i="2"/>
  <c r="U155" i="2"/>
  <c r="R155" i="2"/>
  <c r="J155" i="2"/>
  <c r="I155" i="2"/>
  <c r="U154" i="2"/>
  <c r="R154" i="2"/>
  <c r="J154" i="2"/>
  <c r="I154" i="2"/>
  <c r="U153" i="2"/>
  <c r="R153" i="2"/>
  <c r="L153" i="2"/>
  <c r="J153" i="2"/>
  <c r="I153" i="2"/>
  <c r="U152" i="2"/>
  <c r="R152" i="2"/>
  <c r="J152" i="2"/>
  <c r="I152" i="2"/>
  <c r="U151" i="2"/>
  <c r="R151" i="2"/>
  <c r="L151" i="2"/>
  <c r="J151" i="2"/>
  <c r="I151" i="2"/>
  <c r="U150" i="2"/>
  <c r="R150" i="2"/>
  <c r="L150" i="2"/>
  <c r="J150" i="2"/>
  <c r="I150" i="2"/>
  <c r="U149" i="2"/>
  <c r="R149" i="2"/>
  <c r="L149" i="2"/>
  <c r="J149" i="2"/>
  <c r="I149" i="2"/>
  <c r="U148" i="2"/>
  <c r="R148" i="2"/>
  <c r="L148" i="2"/>
  <c r="J148" i="2"/>
  <c r="I148" i="2"/>
  <c r="U147" i="2"/>
  <c r="T147" i="2"/>
  <c r="R147" i="2"/>
  <c r="L147" i="2"/>
  <c r="J147" i="2"/>
  <c r="I147" i="2"/>
  <c r="U146" i="2"/>
  <c r="R146" i="2"/>
  <c r="L146" i="2"/>
  <c r="J146" i="2"/>
  <c r="I146" i="2"/>
  <c r="U145" i="2"/>
  <c r="R145" i="2"/>
  <c r="L145" i="2"/>
  <c r="J145" i="2"/>
  <c r="I145" i="2"/>
  <c r="U144" i="2"/>
  <c r="R144" i="2"/>
  <c r="O144" i="2"/>
  <c r="L144" i="2"/>
  <c r="J144" i="2"/>
  <c r="I144" i="2"/>
  <c r="U143" i="2"/>
  <c r="R143" i="2"/>
  <c r="L143" i="2"/>
  <c r="J143" i="2"/>
  <c r="I143" i="2"/>
  <c r="U142" i="2"/>
  <c r="T142" i="2"/>
  <c r="R142" i="2"/>
  <c r="J142" i="2"/>
  <c r="I142" i="2"/>
  <c r="U141" i="2"/>
  <c r="R141" i="2"/>
  <c r="L141" i="2"/>
  <c r="J141" i="2"/>
  <c r="I141" i="2"/>
  <c r="U140" i="2"/>
  <c r="R140" i="2"/>
  <c r="I140" i="2"/>
  <c r="U139" i="2"/>
  <c r="R139" i="2"/>
  <c r="I139" i="2"/>
  <c r="AH137" i="2"/>
  <c r="U137" i="2"/>
  <c r="R137" i="2"/>
  <c r="L137" i="2"/>
  <c r="J137" i="2"/>
  <c r="I137" i="2"/>
  <c r="U136" i="2"/>
  <c r="R136" i="2"/>
  <c r="J136" i="2"/>
  <c r="I136" i="2"/>
  <c r="U135" i="2"/>
  <c r="U134" i="2"/>
  <c r="R134" i="2"/>
  <c r="L134" i="2"/>
  <c r="J134" i="2"/>
  <c r="I134" i="2"/>
  <c r="AH133" i="2"/>
  <c r="X133" i="2"/>
  <c r="U133" i="2"/>
  <c r="R133" i="2"/>
  <c r="O133" i="2"/>
  <c r="L133" i="2"/>
  <c r="J133" i="2"/>
  <c r="I133" i="2"/>
  <c r="U132" i="2"/>
  <c r="R132" i="2"/>
  <c r="O132" i="2"/>
  <c r="L132" i="2"/>
  <c r="J132" i="2"/>
  <c r="I132" i="2"/>
  <c r="U131" i="2"/>
  <c r="R131" i="2"/>
  <c r="J131" i="2"/>
  <c r="I131" i="2"/>
  <c r="AH130" i="2"/>
  <c r="V130" i="2"/>
  <c r="U130" i="2"/>
  <c r="T130" i="2"/>
  <c r="R130" i="2"/>
  <c r="J130" i="2"/>
  <c r="I130" i="2"/>
  <c r="U129" i="2"/>
  <c r="T129" i="2"/>
  <c r="R129" i="2"/>
  <c r="J129" i="2"/>
  <c r="I129" i="2"/>
  <c r="U128" i="2"/>
  <c r="R128" i="2"/>
  <c r="J128" i="2"/>
  <c r="I128" i="2"/>
  <c r="U127" i="2"/>
  <c r="R127" i="2"/>
  <c r="J127" i="2"/>
  <c r="I127" i="2"/>
  <c r="U126" i="2"/>
  <c r="R126" i="2"/>
  <c r="L126" i="2"/>
  <c r="J126" i="2"/>
  <c r="I126" i="2"/>
  <c r="U125" i="2"/>
  <c r="R125" i="2"/>
  <c r="J125" i="2"/>
  <c r="I125" i="2"/>
  <c r="U124" i="2"/>
  <c r="R124" i="2"/>
  <c r="J124" i="2"/>
  <c r="I124" i="2"/>
  <c r="U123" i="2"/>
  <c r="R123" i="2"/>
  <c r="L123" i="2"/>
  <c r="J123" i="2"/>
  <c r="I123" i="2"/>
  <c r="U122" i="2"/>
  <c r="R122" i="2"/>
  <c r="L122" i="2"/>
  <c r="J122" i="2"/>
  <c r="I122" i="2"/>
  <c r="U121" i="2"/>
  <c r="R121" i="2"/>
  <c r="L121" i="2"/>
  <c r="I121" i="2"/>
  <c r="U120" i="2"/>
  <c r="R120" i="2"/>
  <c r="I120" i="2"/>
  <c r="U119" i="2"/>
  <c r="R119" i="2"/>
  <c r="L119" i="2"/>
  <c r="J119" i="2"/>
  <c r="I119" i="2"/>
  <c r="U118" i="2"/>
  <c r="R118" i="2"/>
  <c r="J118" i="2"/>
  <c r="I118" i="2"/>
  <c r="U117" i="2"/>
  <c r="R117" i="2"/>
  <c r="L117" i="2"/>
  <c r="J117" i="2"/>
  <c r="U116" i="2"/>
  <c r="J116" i="2"/>
  <c r="I116" i="2"/>
  <c r="I115" i="2"/>
  <c r="U114" i="2"/>
  <c r="R114" i="2"/>
  <c r="J114" i="2"/>
  <c r="I114" i="2"/>
  <c r="U113" i="2"/>
  <c r="R113" i="2"/>
  <c r="I113" i="2"/>
  <c r="U112" i="2"/>
  <c r="U111" i="2"/>
  <c r="R111" i="2"/>
  <c r="J111" i="2"/>
  <c r="I111" i="2"/>
  <c r="U110" i="2"/>
  <c r="R110" i="2"/>
  <c r="L110" i="2"/>
  <c r="J110" i="2"/>
  <c r="U109" i="2"/>
  <c r="R109" i="2"/>
  <c r="L109" i="2"/>
  <c r="J109" i="2"/>
  <c r="I109" i="2"/>
  <c r="U108" i="2"/>
  <c r="R108" i="2"/>
  <c r="I108" i="2"/>
  <c r="U107" i="2"/>
  <c r="R107" i="2"/>
  <c r="L107" i="2"/>
  <c r="J107" i="2"/>
  <c r="U106" i="2"/>
  <c r="R106" i="2"/>
  <c r="O106" i="2"/>
  <c r="L106" i="2"/>
  <c r="I106" i="2"/>
  <c r="U105" i="2"/>
  <c r="R105" i="2"/>
  <c r="J105" i="2"/>
  <c r="I105" i="2"/>
  <c r="U104" i="2"/>
  <c r="R104" i="2"/>
  <c r="L104" i="2"/>
  <c r="J104" i="2"/>
  <c r="I104" i="2"/>
  <c r="U103" i="2"/>
  <c r="R103" i="2"/>
  <c r="L103" i="2"/>
  <c r="J103" i="2"/>
  <c r="I103" i="2"/>
  <c r="U102" i="2"/>
  <c r="R102" i="2"/>
  <c r="J102" i="2"/>
  <c r="U101" i="2"/>
  <c r="R101" i="2"/>
  <c r="J101" i="2"/>
  <c r="I101" i="2"/>
  <c r="U100" i="2"/>
  <c r="I100" i="2"/>
  <c r="U99" i="2"/>
  <c r="R99" i="2"/>
  <c r="I99" i="2"/>
  <c r="U98" i="2"/>
  <c r="R98" i="2"/>
  <c r="L98" i="2"/>
  <c r="J98" i="2"/>
  <c r="I98" i="2"/>
  <c r="U97" i="2"/>
  <c r="R97" i="2"/>
  <c r="J97" i="2"/>
  <c r="I97" i="2"/>
  <c r="U95" i="2"/>
  <c r="R95" i="2"/>
  <c r="J95" i="2"/>
  <c r="I95" i="2"/>
  <c r="U94" i="2"/>
  <c r="R94" i="2"/>
  <c r="L94" i="2"/>
  <c r="I94" i="2"/>
  <c r="U93" i="2"/>
  <c r="T93" i="2"/>
  <c r="R93" i="2"/>
  <c r="J93" i="2"/>
  <c r="I93" i="2"/>
  <c r="U92" i="2"/>
  <c r="R92" i="2"/>
  <c r="L92" i="2"/>
  <c r="J92" i="2"/>
  <c r="I92" i="2"/>
  <c r="U91" i="2"/>
  <c r="R91" i="2"/>
  <c r="L91" i="2"/>
  <c r="J91" i="2"/>
  <c r="I91" i="2"/>
  <c r="U90" i="2"/>
  <c r="R90" i="2"/>
  <c r="L90" i="2"/>
  <c r="J90" i="2"/>
  <c r="I90" i="2"/>
  <c r="U89" i="2"/>
  <c r="R89" i="2"/>
  <c r="L89" i="2"/>
  <c r="I89" i="2"/>
  <c r="AH88" i="2"/>
  <c r="Y88" i="2"/>
  <c r="U88" i="2"/>
  <c r="T88" i="2"/>
  <c r="R88" i="2"/>
  <c r="L88" i="2"/>
  <c r="J88" i="2"/>
  <c r="U87" i="2"/>
  <c r="T87" i="2"/>
  <c r="R87" i="2"/>
  <c r="J87" i="2"/>
  <c r="I87" i="2"/>
  <c r="U86" i="2"/>
  <c r="R86" i="2"/>
  <c r="L86" i="2"/>
  <c r="I86" i="2"/>
  <c r="U85" i="2"/>
  <c r="R85" i="2"/>
  <c r="L85" i="2"/>
  <c r="J85" i="2"/>
  <c r="I85" i="2"/>
  <c r="U84" i="2"/>
  <c r="R84" i="2"/>
  <c r="J84" i="2"/>
  <c r="I84" i="2"/>
  <c r="U83" i="2"/>
  <c r="T83" i="2"/>
  <c r="R83" i="2"/>
  <c r="L83" i="2"/>
  <c r="J83" i="2"/>
  <c r="I83" i="2"/>
  <c r="U82" i="2"/>
  <c r="R82" i="2"/>
  <c r="L82" i="2"/>
  <c r="J82" i="2"/>
  <c r="I82" i="2"/>
  <c r="U81" i="2"/>
  <c r="R81" i="2"/>
  <c r="J81" i="2"/>
  <c r="I81" i="2"/>
  <c r="U80" i="2"/>
  <c r="R80" i="2"/>
  <c r="J80" i="2"/>
  <c r="I80" i="2"/>
  <c r="U79" i="2"/>
  <c r="T79" i="2"/>
  <c r="R79" i="2"/>
  <c r="J79" i="2"/>
  <c r="I79" i="2"/>
  <c r="U78" i="2"/>
  <c r="R78" i="2"/>
  <c r="J78" i="2"/>
  <c r="I78" i="2"/>
  <c r="U77" i="2"/>
  <c r="R77" i="2"/>
  <c r="L77" i="2"/>
  <c r="I77" i="2"/>
  <c r="U76" i="2"/>
  <c r="R76" i="2"/>
  <c r="J76" i="2"/>
  <c r="I76" i="2"/>
  <c r="U75" i="2"/>
  <c r="T75" i="2"/>
  <c r="R75" i="2"/>
  <c r="L75" i="2"/>
  <c r="J75" i="2"/>
  <c r="I75" i="2"/>
  <c r="U74" i="2"/>
  <c r="R74" i="2"/>
  <c r="L74" i="2"/>
  <c r="J74" i="2"/>
  <c r="I74" i="2"/>
  <c r="I73" i="2"/>
  <c r="U72" i="2"/>
  <c r="T72" i="2"/>
  <c r="R72" i="2"/>
  <c r="L72" i="2"/>
  <c r="J72" i="2"/>
  <c r="I72" i="2"/>
  <c r="U71" i="2"/>
  <c r="R71" i="2"/>
  <c r="L71" i="2"/>
  <c r="J71" i="2"/>
  <c r="I71" i="2"/>
  <c r="Y70" i="2"/>
  <c r="U70" i="2"/>
  <c r="R70" i="2"/>
  <c r="L70" i="2"/>
  <c r="J70" i="2"/>
  <c r="I70" i="2"/>
  <c r="U69" i="2"/>
  <c r="R69" i="2"/>
  <c r="O69" i="2"/>
  <c r="L69" i="2"/>
  <c r="J69" i="2"/>
  <c r="I69" i="2"/>
  <c r="U68" i="2"/>
  <c r="R68" i="2"/>
  <c r="O68" i="2"/>
  <c r="L68" i="2"/>
  <c r="I68" i="2"/>
  <c r="U67" i="2"/>
  <c r="R67" i="2"/>
  <c r="L67" i="2"/>
  <c r="J67" i="2"/>
  <c r="I67" i="2"/>
  <c r="U66" i="2"/>
  <c r="R66" i="2"/>
  <c r="L66" i="2"/>
  <c r="J66" i="2"/>
  <c r="I66" i="2"/>
  <c r="U65" i="2"/>
  <c r="R65" i="2"/>
  <c r="J65" i="2"/>
  <c r="I65" i="2"/>
  <c r="AE64" i="2"/>
  <c r="U64" i="2"/>
  <c r="R64" i="2"/>
  <c r="J64" i="2"/>
  <c r="I64" i="2"/>
  <c r="U63" i="2"/>
  <c r="R63" i="2"/>
  <c r="J63" i="2"/>
  <c r="I63" i="2"/>
  <c r="U62" i="2"/>
  <c r="R62" i="2"/>
  <c r="L62" i="2"/>
  <c r="J62" i="2"/>
  <c r="I62" i="2"/>
  <c r="U61" i="2"/>
  <c r="R61" i="2"/>
  <c r="L61" i="2"/>
  <c r="J61" i="2"/>
  <c r="I61" i="2"/>
  <c r="U60" i="2"/>
  <c r="R60" i="2"/>
  <c r="J60" i="2"/>
  <c r="I60" i="2"/>
  <c r="U59" i="2"/>
  <c r="T59" i="2"/>
  <c r="R59" i="2"/>
  <c r="J59" i="2"/>
  <c r="I59" i="2"/>
  <c r="U58" i="2"/>
  <c r="R58" i="2"/>
  <c r="L58" i="2"/>
  <c r="J58" i="2"/>
  <c r="I58" i="2"/>
  <c r="U57" i="2"/>
  <c r="R57" i="2"/>
  <c r="J57" i="2"/>
  <c r="I57" i="2"/>
  <c r="U56" i="2"/>
  <c r="R56" i="2"/>
  <c r="L56" i="2"/>
  <c r="J56" i="2"/>
  <c r="I56" i="2"/>
  <c r="U55" i="2"/>
  <c r="R55" i="2"/>
  <c r="J55" i="2"/>
  <c r="U54" i="2"/>
  <c r="T54" i="2"/>
  <c r="R54" i="2"/>
  <c r="J54" i="2"/>
  <c r="I54" i="2"/>
  <c r="U53" i="2"/>
  <c r="R53" i="2"/>
  <c r="J53" i="2"/>
  <c r="I53" i="2"/>
  <c r="U52" i="2"/>
  <c r="R52" i="2"/>
  <c r="L52" i="2"/>
  <c r="J52" i="2"/>
  <c r="I52" i="2"/>
  <c r="U51" i="2"/>
  <c r="R51" i="2"/>
  <c r="L51" i="2"/>
  <c r="I51" i="2"/>
  <c r="U50" i="2"/>
  <c r="R50" i="2"/>
  <c r="L50" i="2"/>
  <c r="J50" i="2"/>
  <c r="I50" i="2"/>
  <c r="U49" i="2"/>
  <c r="R49" i="2"/>
  <c r="I49" i="2"/>
  <c r="U48" i="2"/>
  <c r="R48" i="2"/>
  <c r="J48" i="2"/>
  <c r="I48" i="2"/>
  <c r="U47" i="2"/>
  <c r="R47" i="2"/>
  <c r="J47" i="2"/>
  <c r="I47" i="2"/>
  <c r="U46" i="2"/>
  <c r="R46" i="2"/>
  <c r="J46" i="2"/>
  <c r="I46" i="2"/>
  <c r="U45" i="2"/>
  <c r="R45" i="2"/>
  <c r="J45" i="2"/>
  <c r="I45" i="2"/>
  <c r="U44" i="2"/>
  <c r="R44" i="2"/>
  <c r="L44" i="2"/>
  <c r="J44" i="2"/>
  <c r="I44" i="2"/>
  <c r="U43" i="2"/>
  <c r="R43" i="2"/>
  <c r="J43" i="2"/>
  <c r="I43" i="2"/>
  <c r="U42" i="2"/>
  <c r="R42" i="2"/>
  <c r="J42" i="2"/>
  <c r="I42" i="2"/>
  <c r="U41" i="2"/>
  <c r="R41" i="2"/>
  <c r="J41" i="2"/>
  <c r="I41" i="2"/>
  <c r="U40" i="2"/>
  <c r="R40" i="2"/>
  <c r="O40" i="2"/>
  <c r="L40" i="2"/>
  <c r="J40" i="2"/>
  <c r="I40" i="2"/>
  <c r="U39" i="2"/>
  <c r="R39" i="2"/>
  <c r="J39" i="2"/>
  <c r="I39" i="2"/>
  <c r="U38" i="2"/>
  <c r="R38" i="2"/>
  <c r="P38" i="2"/>
  <c r="J38" i="2"/>
  <c r="I38" i="2"/>
  <c r="U37" i="2"/>
  <c r="R37" i="2"/>
  <c r="L37" i="2"/>
  <c r="I37" i="2"/>
  <c r="U36" i="2"/>
  <c r="R36" i="2"/>
  <c r="L36" i="2"/>
  <c r="J36" i="2"/>
  <c r="I36" i="2"/>
  <c r="U35" i="2"/>
  <c r="R35" i="2"/>
  <c r="L35" i="2"/>
  <c r="J35" i="2"/>
  <c r="I35" i="2"/>
  <c r="U34" i="2"/>
  <c r="R34" i="2"/>
  <c r="J34" i="2"/>
  <c r="I34" i="2"/>
  <c r="U33" i="2"/>
  <c r="R33" i="2"/>
  <c r="L33" i="2"/>
  <c r="J33" i="2"/>
  <c r="I33" i="2"/>
  <c r="U32" i="2"/>
  <c r="R32" i="2"/>
  <c r="I32" i="2"/>
  <c r="U31" i="2"/>
  <c r="R31" i="2"/>
  <c r="I31" i="2"/>
  <c r="U29" i="2"/>
  <c r="R29" i="2"/>
  <c r="J29" i="2"/>
  <c r="I29" i="2"/>
  <c r="U28" i="2"/>
  <c r="R28" i="2"/>
  <c r="J28" i="2"/>
  <c r="I28" i="2"/>
  <c r="U27" i="2"/>
  <c r="R27" i="2"/>
  <c r="L27" i="2"/>
  <c r="J27" i="2"/>
  <c r="I27" i="2"/>
  <c r="U26" i="2"/>
  <c r="R26" i="2"/>
  <c r="J26" i="2"/>
  <c r="I26" i="2"/>
  <c r="Y25" i="2"/>
  <c r="U25" i="2"/>
  <c r="T25" i="2"/>
  <c r="R25" i="2"/>
  <c r="J25" i="2"/>
  <c r="I25" i="2"/>
  <c r="U24" i="2"/>
  <c r="R24" i="2"/>
  <c r="J24" i="2"/>
  <c r="I24" i="2"/>
  <c r="U23" i="2"/>
  <c r="R23" i="2"/>
  <c r="L23" i="2"/>
  <c r="J23" i="2"/>
  <c r="I23" i="2"/>
  <c r="U22" i="2"/>
  <c r="R22" i="2"/>
  <c r="L22" i="2"/>
  <c r="J22" i="2"/>
  <c r="I22" i="2"/>
  <c r="U21" i="2"/>
  <c r="R21" i="2"/>
  <c r="L21" i="2"/>
  <c r="J21" i="2"/>
  <c r="I21" i="2"/>
  <c r="U20" i="2"/>
  <c r="R20" i="2"/>
  <c r="J20" i="2"/>
  <c r="I20" i="2"/>
  <c r="U19" i="2"/>
  <c r="L19" i="2"/>
  <c r="J19" i="2"/>
  <c r="I19" i="2"/>
  <c r="U18" i="2"/>
  <c r="R18" i="2"/>
  <c r="J18" i="2"/>
  <c r="I18" i="2"/>
  <c r="U17" i="2"/>
  <c r="R17" i="2"/>
  <c r="L17" i="2"/>
  <c r="J17" i="2"/>
  <c r="I17" i="2"/>
  <c r="U16" i="2"/>
  <c r="R16" i="2"/>
  <c r="J16" i="2"/>
  <c r="I16" i="2"/>
  <c r="U15" i="2"/>
  <c r="I15" i="2"/>
  <c r="U14" i="2"/>
  <c r="R14" i="2"/>
  <c r="L14" i="2"/>
  <c r="J14" i="2"/>
  <c r="I14" i="2"/>
  <c r="U13" i="2"/>
  <c r="R13" i="2"/>
  <c r="L13" i="2"/>
  <c r="I13" i="2"/>
  <c r="U12" i="2"/>
  <c r="R12" i="2"/>
  <c r="I12" i="2"/>
  <c r="U11" i="2"/>
  <c r="R11" i="2"/>
  <c r="L11" i="2"/>
  <c r="J11" i="2"/>
  <c r="I11" i="2"/>
  <c r="U10" i="2"/>
  <c r="R10" i="2"/>
  <c r="I10" i="2"/>
  <c r="AH9" i="2"/>
  <c r="U9" i="2"/>
  <c r="R9" i="2"/>
  <c r="O9" i="2"/>
  <c r="L9" i="2"/>
  <c r="J9" i="2"/>
  <c r="I9" i="2"/>
  <c r="U8" i="2"/>
  <c r="R8" i="2"/>
  <c r="L8" i="2"/>
  <c r="I8" i="2"/>
  <c r="U7" i="2"/>
  <c r="R7" i="2"/>
  <c r="I7" i="2"/>
  <c r="CK264" i="2"/>
  <c r="CK262" i="2"/>
  <c r="CK251" i="2"/>
  <c r="CK250" i="2"/>
  <c r="CK247" i="2"/>
  <c r="CK246" i="2"/>
  <c r="CK239" i="2"/>
  <c r="CK238" i="2"/>
  <c r="CK233" i="2"/>
  <c r="CK222" i="2"/>
  <c r="CK208" i="2"/>
  <c r="CK205" i="2"/>
  <c r="CK198" i="2"/>
  <c r="CK156" i="2"/>
  <c r="CK125" i="2"/>
  <c r="CK117" i="2"/>
  <c r="CK114" i="2"/>
  <c r="CK112" i="2"/>
  <c r="CK110" i="2"/>
  <c r="CK108" i="2"/>
  <c r="CK90" i="2"/>
  <c r="CK87" i="2"/>
  <c r="CK82" i="2"/>
  <c r="CK80" i="2"/>
  <c r="CK55" i="2"/>
  <c r="CK50" i="2"/>
  <c r="CK27" i="2"/>
  <c r="BB254" i="2"/>
  <c r="BB255" i="2"/>
  <c r="BB256" i="2"/>
  <c r="BB257" i="2"/>
  <c r="BB258" i="2"/>
  <c r="BB259" i="2"/>
  <c r="BB260" i="2"/>
  <c r="BB261" i="2"/>
  <c r="BB262" i="2"/>
  <c r="BB263" i="2"/>
  <c r="BB264" i="2"/>
  <c r="BB265" i="2"/>
  <c r="BB266" i="2"/>
  <c r="BB267" i="2"/>
  <c r="BB268" i="2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6" i="8"/>
  <c r="B5" i="8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6" i="6"/>
  <c r="B5" i="6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8" i="4"/>
  <c r="B7" i="4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5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5" i="5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D8" i="4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A58" i="8" l="1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F58" i="8"/>
  <c r="AG58" i="8"/>
  <c r="AH58" i="8"/>
  <c r="AI58" i="8"/>
  <c r="AJ58" i="8"/>
  <c r="AK58" i="8"/>
  <c r="AL58" i="8"/>
  <c r="AM58" i="8"/>
  <c r="AN58" i="8"/>
  <c r="AO58" i="8"/>
  <c r="AP58" i="8"/>
  <c r="AW58" i="8"/>
  <c r="AX58" i="8"/>
  <c r="AQ116" i="7" l="1"/>
  <c r="AR116" i="7"/>
  <c r="AS116" i="7"/>
  <c r="AT116" i="7"/>
  <c r="AU116" i="7"/>
  <c r="AV116" i="7"/>
  <c r="AQ117" i="7"/>
  <c r="AR117" i="7"/>
  <c r="AS117" i="7"/>
  <c r="AT117" i="7"/>
  <c r="AU117" i="7"/>
  <c r="AV117" i="7"/>
  <c r="AQ118" i="7"/>
  <c r="AR118" i="7"/>
  <c r="AS118" i="7"/>
  <c r="AT118" i="7"/>
  <c r="AU118" i="7"/>
  <c r="AV118" i="7"/>
  <c r="AQ119" i="7"/>
  <c r="AR119" i="7"/>
  <c r="AS119" i="7"/>
  <c r="AT119" i="7"/>
  <c r="AU119" i="7"/>
  <c r="AV119" i="7"/>
  <c r="AQ120" i="7"/>
  <c r="AR120" i="7"/>
  <c r="AS120" i="7"/>
  <c r="AT120" i="7"/>
  <c r="AU120" i="7"/>
  <c r="AV120" i="7"/>
  <c r="AQ121" i="7"/>
  <c r="AR121" i="7"/>
  <c r="AS121" i="7"/>
  <c r="AT121" i="7"/>
  <c r="AU121" i="7"/>
  <c r="AV121" i="7"/>
  <c r="AQ122" i="7"/>
  <c r="AR122" i="7"/>
  <c r="AS122" i="7"/>
  <c r="AT122" i="7"/>
  <c r="AU122" i="7"/>
  <c r="AV122" i="7"/>
  <c r="AQ123" i="7"/>
  <c r="AR123" i="7"/>
  <c r="AS123" i="7"/>
  <c r="AT123" i="7"/>
  <c r="AU123" i="7"/>
  <c r="AV123" i="7"/>
  <c r="AQ124" i="7"/>
  <c r="AR124" i="7"/>
  <c r="AS124" i="7"/>
  <c r="AT124" i="7"/>
  <c r="AU124" i="7"/>
  <c r="AV124" i="7"/>
  <c r="AQ125" i="7"/>
  <c r="AR125" i="7"/>
  <c r="AS125" i="7"/>
  <c r="AT125" i="7"/>
  <c r="AU125" i="7"/>
  <c r="AV125" i="7"/>
  <c r="AQ126" i="7"/>
  <c r="AR126" i="7"/>
  <c r="AS126" i="7"/>
  <c r="AT126" i="7"/>
  <c r="AU126" i="7"/>
  <c r="AV126" i="7"/>
  <c r="AQ127" i="7"/>
  <c r="AR127" i="7"/>
  <c r="AS127" i="7"/>
  <c r="AT127" i="7"/>
  <c r="AU127" i="7"/>
  <c r="AV127" i="7"/>
  <c r="AQ128" i="7"/>
  <c r="AR128" i="7"/>
  <c r="AS128" i="7"/>
  <c r="AT128" i="7"/>
  <c r="AU128" i="7"/>
  <c r="AV128" i="7"/>
  <c r="AQ129" i="7"/>
  <c r="AR129" i="7"/>
  <c r="AS129" i="7"/>
  <c r="AT129" i="7"/>
  <c r="AU129" i="7"/>
  <c r="AV129" i="7"/>
  <c r="AQ130" i="7"/>
  <c r="AR130" i="7"/>
  <c r="AS130" i="7"/>
  <c r="AT130" i="7"/>
  <c r="AU130" i="7"/>
  <c r="AV130" i="7"/>
  <c r="AQ131" i="7"/>
  <c r="AR131" i="7"/>
  <c r="AS131" i="7"/>
  <c r="AT131" i="7"/>
  <c r="AU131" i="7"/>
  <c r="AV131" i="7"/>
  <c r="AQ132" i="7"/>
  <c r="AR132" i="7"/>
  <c r="AS132" i="7"/>
  <c r="AT132" i="7"/>
  <c r="AU132" i="7"/>
  <c r="AV132" i="7"/>
  <c r="AQ133" i="7"/>
  <c r="AR133" i="7"/>
  <c r="AS133" i="7"/>
  <c r="AT133" i="7"/>
  <c r="AU133" i="7"/>
  <c r="AV133" i="7"/>
  <c r="AQ134" i="7"/>
  <c r="AR134" i="7"/>
  <c r="AS134" i="7"/>
  <c r="AT134" i="7"/>
  <c r="AU134" i="7"/>
  <c r="AV134" i="7"/>
  <c r="AQ186" i="7"/>
  <c r="AR186" i="7"/>
  <c r="AS186" i="7"/>
  <c r="AT186" i="7"/>
  <c r="AU186" i="7"/>
  <c r="AV186" i="7"/>
  <c r="AQ86" i="7"/>
  <c r="AR86" i="7"/>
  <c r="AS86" i="7"/>
  <c r="AT86" i="7"/>
  <c r="AU86" i="7"/>
  <c r="AV86" i="7"/>
  <c r="AQ87" i="7"/>
  <c r="AR87" i="7"/>
  <c r="AS87" i="7"/>
  <c r="AT87" i="7"/>
  <c r="AU87" i="7"/>
  <c r="AV87" i="7"/>
  <c r="AQ88" i="7"/>
  <c r="AR88" i="7"/>
  <c r="AS88" i="7"/>
  <c r="AT88" i="7"/>
  <c r="AU88" i="7"/>
  <c r="AV88" i="7"/>
  <c r="AQ89" i="7"/>
  <c r="AR89" i="7"/>
  <c r="AS89" i="7"/>
  <c r="AT89" i="7"/>
  <c r="AU89" i="7"/>
  <c r="AV89" i="7"/>
  <c r="AQ90" i="7"/>
  <c r="AR90" i="7"/>
  <c r="AS90" i="7"/>
  <c r="AT90" i="7"/>
  <c r="AU90" i="7"/>
  <c r="AV90" i="7"/>
  <c r="AQ91" i="7"/>
  <c r="AR91" i="7"/>
  <c r="AS91" i="7"/>
  <c r="AT91" i="7"/>
  <c r="AU91" i="7"/>
  <c r="AV91" i="7"/>
  <c r="AQ92" i="7"/>
  <c r="AR92" i="7"/>
  <c r="AS92" i="7"/>
  <c r="AT92" i="7"/>
  <c r="AU92" i="7"/>
  <c r="AV92" i="7"/>
  <c r="AQ93" i="7"/>
  <c r="AR93" i="7"/>
  <c r="AS93" i="7"/>
  <c r="AT93" i="7"/>
  <c r="AU93" i="7"/>
  <c r="AV93" i="7"/>
  <c r="AQ94" i="7"/>
  <c r="AR94" i="7"/>
  <c r="AS94" i="7"/>
  <c r="AT94" i="7"/>
  <c r="AU94" i="7"/>
  <c r="AV94" i="7"/>
  <c r="AQ95" i="7"/>
  <c r="AR95" i="7"/>
  <c r="AS95" i="7"/>
  <c r="AT95" i="7"/>
  <c r="AU95" i="7"/>
  <c r="AV95" i="7"/>
  <c r="AQ96" i="7"/>
  <c r="AR96" i="7"/>
  <c r="AS96" i="7"/>
  <c r="AT96" i="7"/>
  <c r="AU96" i="7"/>
  <c r="AV96" i="7"/>
  <c r="AQ97" i="7"/>
  <c r="AR97" i="7"/>
  <c r="AS97" i="7"/>
  <c r="AT97" i="7"/>
  <c r="AU97" i="7"/>
  <c r="AV97" i="7"/>
  <c r="AQ98" i="7"/>
  <c r="AR98" i="7"/>
  <c r="AS98" i="7"/>
  <c r="AT98" i="7"/>
  <c r="AU98" i="7"/>
  <c r="AV98" i="7"/>
  <c r="AQ99" i="7"/>
  <c r="AR99" i="7"/>
  <c r="AS99" i="7"/>
  <c r="AT99" i="7"/>
  <c r="AU99" i="7"/>
  <c r="AV99" i="7"/>
  <c r="AQ100" i="7"/>
  <c r="AR100" i="7"/>
  <c r="AS100" i="7"/>
  <c r="AT100" i="7"/>
  <c r="AU100" i="7"/>
  <c r="AV100" i="7"/>
  <c r="AQ101" i="7"/>
  <c r="AR101" i="7"/>
  <c r="AS101" i="7"/>
  <c r="AT101" i="7"/>
  <c r="AU101" i="7"/>
  <c r="AV101" i="7"/>
  <c r="AQ102" i="7"/>
  <c r="AR102" i="7"/>
  <c r="AS102" i="7"/>
  <c r="AT102" i="7"/>
  <c r="AU102" i="7"/>
  <c r="AV102" i="7"/>
  <c r="AQ103" i="7"/>
  <c r="AR103" i="7"/>
  <c r="AS103" i="7"/>
  <c r="AT103" i="7"/>
  <c r="AU103" i="7"/>
  <c r="AV103" i="7"/>
  <c r="AQ104" i="7"/>
  <c r="AR104" i="7"/>
  <c r="AS104" i="7"/>
  <c r="AT104" i="7"/>
  <c r="AU104" i="7"/>
  <c r="AV104" i="7"/>
  <c r="AQ105" i="7"/>
  <c r="AR105" i="7"/>
  <c r="AS105" i="7"/>
  <c r="AT105" i="7"/>
  <c r="AU105" i="7"/>
  <c r="AV105" i="7"/>
  <c r="AQ106" i="7"/>
  <c r="AR106" i="7"/>
  <c r="AS106" i="7"/>
  <c r="AT106" i="7"/>
  <c r="AU106" i="7"/>
  <c r="AV106" i="7"/>
  <c r="AQ107" i="7"/>
  <c r="AR107" i="7"/>
  <c r="AS107" i="7"/>
  <c r="AT107" i="7"/>
  <c r="AU107" i="7"/>
  <c r="AV107" i="7"/>
  <c r="AQ108" i="7"/>
  <c r="AR108" i="7"/>
  <c r="AS108" i="7"/>
  <c r="AT108" i="7"/>
  <c r="AU108" i="7"/>
  <c r="AV108" i="7"/>
  <c r="AQ109" i="7"/>
  <c r="AR109" i="7"/>
  <c r="AS109" i="7"/>
  <c r="AT109" i="7"/>
  <c r="AU109" i="7"/>
  <c r="AV109" i="7"/>
  <c r="AQ110" i="7"/>
  <c r="AR110" i="7"/>
  <c r="AS110" i="7"/>
  <c r="AT110" i="7"/>
  <c r="AU110" i="7"/>
  <c r="AV110" i="7"/>
  <c r="AQ111" i="7"/>
  <c r="AR111" i="7"/>
  <c r="AS111" i="7"/>
  <c r="AT111" i="7"/>
  <c r="AU111" i="7"/>
  <c r="AV111" i="7"/>
  <c r="AQ112" i="7"/>
  <c r="AR112" i="7"/>
  <c r="AS112" i="7"/>
  <c r="AT112" i="7"/>
  <c r="AU112" i="7"/>
  <c r="AV112" i="7"/>
  <c r="AQ113" i="7"/>
  <c r="AR113" i="7"/>
  <c r="AS113" i="7"/>
  <c r="AT113" i="7"/>
  <c r="AU113" i="7"/>
  <c r="AV113" i="7"/>
  <c r="AQ114" i="7"/>
  <c r="AR114" i="7"/>
  <c r="AS114" i="7"/>
  <c r="AT114" i="7"/>
  <c r="AU114" i="7"/>
  <c r="AV114" i="7"/>
  <c r="AQ60" i="7"/>
  <c r="AR60" i="7"/>
  <c r="AS60" i="7"/>
  <c r="AT60" i="7"/>
  <c r="AU60" i="7"/>
  <c r="AV60" i="7"/>
  <c r="AQ61" i="7"/>
  <c r="AR61" i="7"/>
  <c r="AS61" i="7"/>
  <c r="AT61" i="7"/>
  <c r="AU61" i="7"/>
  <c r="AV61" i="7"/>
  <c r="AQ62" i="7"/>
  <c r="AR62" i="7"/>
  <c r="AS62" i="7"/>
  <c r="AT62" i="7"/>
  <c r="AU62" i="7"/>
  <c r="AV62" i="7"/>
  <c r="AQ63" i="7"/>
  <c r="AR63" i="7"/>
  <c r="AS63" i="7"/>
  <c r="AT63" i="7"/>
  <c r="AU63" i="7"/>
  <c r="AV63" i="7"/>
  <c r="AQ64" i="7"/>
  <c r="AR64" i="7"/>
  <c r="AS64" i="7"/>
  <c r="AT64" i="7"/>
  <c r="AU64" i="7"/>
  <c r="AV64" i="7"/>
  <c r="AQ65" i="7"/>
  <c r="AR65" i="7"/>
  <c r="AS65" i="7"/>
  <c r="AT65" i="7"/>
  <c r="AU65" i="7"/>
  <c r="AV65" i="7"/>
  <c r="AQ66" i="7"/>
  <c r="AR66" i="7"/>
  <c r="AS66" i="7"/>
  <c r="AT66" i="7"/>
  <c r="AU66" i="7"/>
  <c r="AV66" i="7"/>
  <c r="AQ67" i="7"/>
  <c r="AR67" i="7"/>
  <c r="AS67" i="7"/>
  <c r="AT67" i="7"/>
  <c r="AU67" i="7"/>
  <c r="AV67" i="7"/>
  <c r="AQ68" i="7"/>
  <c r="AR68" i="7"/>
  <c r="AS68" i="7"/>
  <c r="AT68" i="7"/>
  <c r="AU68" i="7"/>
  <c r="AV68" i="7"/>
  <c r="AQ69" i="7"/>
  <c r="AR69" i="7"/>
  <c r="AS69" i="7"/>
  <c r="AT69" i="7"/>
  <c r="AU69" i="7"/>
  <c r="AV69" i="7"/>
  <c r="AQ70" i="7"/>
  <c r="AR70" i="7"/>
  <c r="AS70" i="7"/>
  <c r="AT70" i="7"/>
  <c r="AU70" i="7"/>
  <c r="AV70" i="7"/>
  <c r="AQ71" i="7"/>
  <c r="AR71" i="7"/>
  <c r="AS71" i="7"/>
  <c r="AT71" i="7"/>
  <c r="AU71" i="7"/>
  <c r="AV71" i="7"/>
  <c r="AQ72" i="7"/>
  <c r="AR72" i="7"/>
  <c r="AS72" i="7"/>
  <c r="AT72" i="7"/>
  <c r="AU72" i="7"/>
  <c r="AV72" i="7"/>
  <c r="AQ73" i="7"/>
  <c r="AR73" i="7"/>
  <c r="AS73" i="7"/>
  <c r="AT73" i="7"/>
  <c r="AU73" i="7"/>
  <c r="AV73" i="7"/>
  <c r="AQ74" i="7"/>
  <c r="AR74" i="7"/>
  <c r="AS74" i="7"/>
  <c r="AT74" i="7"/>
  <c r="AU74" i="7"/>
  <c r="AV74" i="7"/>
  <c r="AQ75" i="7"/>
  <c r="AR75" i="7"/>
  <c r="AS75" i="7"/>
  <c r="AT75" i="7"/>
  <c r="AU75" i="7"/>
  <c r="AV75" i="7"/>
  <c r="AQ76" i="7"/>
  <c r="AR76" i="7"/>
  <c r="AS76" i="7"/>
  <c r="AT76" i="7"/>
  <c r="AU76" i="7"/>
  <c r="AV76" i="7"/>
  <c r="AQ77" i="7"/>
  <c r="AR77" i="7"/>
  <c r="AS77" i="7"/>
  <c r="AT77" i="7"/>
  <c r="AU77" i="7"/>
  <c r="AV77" i="7"/>
  <c r="AQ78" i="7"/>
  <c r="AR78" i="7"/>
  <c r="AS78" i="7"/>
  <c r="AT78" i="7"/>
  <c r="AU78" i="7"/>
  <c r="AV78" i="7"/>
  <c r="AQ79" i="7"/>
  <c r="AR79" i="7"/>
  <c r="AS79" i="7"/>
  <c r="AT79" i="7"/>
  <c r="AU79" i="7"/>
  <c r="AV79" i="7"/>
  <c r="AQ80" i="7"/>
  <c r="AR80" i="7"/>
  <c r="AS80" i="7"/>
  <c r="AT80" i="7"/>
  <c r="AU80" i="7"/>
  <c r="AV80" i="7"/>
  <c r="AQ81" i="7"/>
  <c r="AR81" i="7"/>
  <c r="AS81" i="7"/>
  <c r="AT81" i="7"/>
  <c r="AU81" i="7"/>
  <c r="AV81" i="7"/>
  <c r="AQ82" i="7"/>
  <c r="AR82" i="7"/>
  <c r="AS82" i="7"/>
  <c r="AT82" i="7"/>
  <c r="AU82" i="7"/>
  <c r="AV82" i="7"/>
  <c r="AQ83" i="7"/>
  <c r="AR83" i="7"/>
  <c r="AS83" i="7"/>
  <c r="AT83" i="7"/>
  <c r="AU83" i="7"/>
  <c r="AV83" i="7"/>
  <c r="AQ84" i="7"/>
  <c r="AR84" i="7"/>
  <c r="AS84" i="7"/>
  <c r="AT84" i="7"/>
  <c r="AU84" i="7"/>
  <c r="AV84" i="7"/>
  <c r="AQ51" i="7"/>
  <c r="AR51" i="7"/>
  <c r="AS51" i="7"/>
  <c r="AT51" i="7"/>
  <c r="AU51" i="7"/>
  <c r="AV51" i="7"/>
  <c r="AQ52" i="7"/>
  <c r="AR52" i="7"/>
  <c r="AS52" i="7"/>
  <c r="AT52" i="7"/>
  <c r="AU52" i="7"/>
  <c r="AV52" i="7"/>
  <c r="AQ53" i="7"/>
  <c r="AR53" i="7"/>
  <c r="AS53" i="7"/>
  <c r="AT53" i="7"/>
  <c r="AU53" i="7"/>
  <c r="AV53" i="7"/>
  <c r="AQ54" i="7"/>
  <c r="AR54" i="7"/>
  <c r="AS54" i="7"/>
  <c r="AT54" i="7"/>
  <c r="AU54" i="7"/>
  <c r="AV54" i="7"/>
  <c r="AQ55" i="7"/>
  <c r="AR55" i="7"/>
  <c r="AS55" i="7"/>
  <c r="AT55" i="7"/>
  <c r="AU55" i="7"/>
  <c r="AV55" i="7"/>
  <c r="AQ56" i="7"/>
  <c r="AR56" i="7"/>
  <c r="AS56" i="7"/>
  <c r="AT56" i="7"/>
  <c r="AU56" i="7"/>
  <c r="AV56" i="7"/>
  <c r="AQ57" i="7"/>
  <c r="AR57" i="7"/>
  <c r="AS57" i="7"/>
  <c r="AT57" i="7"/>
  <c r="AU57" i="7"/>
  <c r="AV57" i="7"/>
  <c r="AQ58" i="7"/>
  <c r="AR58" i="7"/>
  <c r="AS58" i="7"/>
  <c r="AT58" i="7"/>
  <c r="AU58" i="7"/>
  <c r="AV58" i="7"/>
  <c r="C220" i="7"/>
  <c r="D220" i="7"/>
  <c r="E220" i="7"/>
  <c r="F220" i="7"/>
  <c r="G220" i="7"/>
  <c r="H220" i="7"/>
  <c r="I220" i="7"/>
  <c r="J220" i="7"/>
  <c r="K220" i="7"/>
  <c r="L220" i="7"/>
  <c r="M220" i="7"/>
  <c r="N220" i="7"/>
  <c r="O220" i="7"/>
  <c r="P220" i="7"/>
  <c r="Q220" i="7"/>
  <c r="R220" i="7"/>
  <c r="S220" i="7"/>
  <c r="T220" i="7"/>
  <c r="U220" i="7"/>
  <c r="V220" i="7"/>
  <c r="W220" i="7"/>
  <c r="X220" i="7"/>
  <c r="Y220" i="7"/>
  <c r="Z220" i="7"/>
  <c r="AA220" i="7"/>
  <c r="AB220" i="7"/>
  <c r="AC220" i="7"/>
  <c r="AD220" i="7"/>
  <c r="AF220" i="7"/>
  <c r="AG220" i="7"/>
  <c r="AH220" i="7"/>
  <c r="AI220" i="7"/>
  <c r="AJ220" i="7"/>
  <c r="AK220" i="7"/>
  <c r="AL220" i="7"/>
  <c r="AM220" i="7"/>
  <c r="AN220" i="7"/>
  <c r="AO220" i="7"/>
  <c r="AP220" i="7"/>
  <c r="AW220" i="7"/>
  <c r="AX220" i="7"/>
  <c r="C221" i="7"/>
  <c r="D221" i="7"/>
  <c r="E221" i="7"/>
  <c r="F221" i="7"/>
  <c r="G221" i="7"/>
  <c r="H221" i="7"/>
  <c r="I221" i="7"/>
  <c r="J221" i="7"/>
  <c r="K221" i="7"/>
  <c r="L221" i="7"/>
  <c r="M221" i="7"/>
  <c r="N221" i="7"/>
  <c r="O221" i="7"/>
  <c r="P221" i="7"/>
  <c r="Q221" i="7"/>
  <c r="R221" i="7"/>
  <c r="S221" i="7"/>
  <c r="T221" i="7"/>
  <c r="U221" i="7"/>
  <c r="V221" i="7"/>
  <c r="W221" i="7"/>
  <c r="X221" i="7"/>
  <c r="Y221" i="7"/>
  <c r="Z221" i="7"/>
  <c r="AA221" i="7"/>
  <c r="AB221" i="7"/>
  <c r="AC221" i="7"/>
  <c r="AD221" i="7"/>
  <c r="AF221" i="7"/>
  <c r="AG221" i="7"/>
  <c r="AH221" i="7"/>
  <c r="AI221" i="7"/>
  <c r="AJ221" i="7"/>
  <c r="AK221" i="7"/>
  <c r="AL221" i="7"/>
  <c r="AM221" i="7"/>
  <c r="AN221" i="7"/>
  <c r="AO221" i="7"/>
  <c r="AP221" i="7"/>
  <c r="AW221" i="7"/>
  <c r="AX221" i="7"/>
  <c r="C222" i="7"/>
  <c r="D222" i="7"/>
  <c r="E222" i="7"/>
  <c r="F222" i="7"/>
  <c r="G222" i="7"/>
  <c r="H222" i="7"/>
  <c r="I222" i="7"/>
  <c r="J222" i="7"/>
  <c r="K222" i="7"/>
  <c r="L222" i="7"/>
  <c r="M222" i="7"/>
  <c r="N222" i="7"/>
  <c r="O222" i="7"/>
  <c r="P222" i="7"/>
  <c r="Q222" i="7"/>
  <c r="R222" i="7"/>
  <c r="S222" i="7"/>
  <c r="T222" i="7"/>
  <c r="U222" i="7"/>
  <c r="V222" i="7"/>
  <c r="W222" i="7"/>
  <c r="X222" i="7"/>
  <c r="Y222" i="7"/>
  <c r="Z222" i="7"/>
  <c r="AA222" i="7"/>
  <c r="AB222" i="7"/>
  <c r="AC222" i="7"/>
  <c r="AD222" i="7"/>
  <c r="AF222" i="7"/>
  <c r="AG222" i="7"/>
  <c r="AH222" i="7"/>
  <c r="AI222" i="7"/>
  <c r="AJ222" i="7"/>
  <c r="AK222" i="7"/>
  <c r="AL222" i="7"/>
  <c r="AM222" i="7"/>
  <c r="AN222" i="7"/>
  <c r="AO222" i="7"/>
  <c r="AP222" i="7"/>
  <c r="AW222" i="7"/>
  <c r="AX222" i="7"/>
  <c r="C223" i="7"/>
  <c r="D223" i="7"/>
  <c r="E223" i="7"/>
  <c r="F223" i="7"/>
  <c r="G223" i="7"/>
  <c r="H223" i="7"/>
  <c r="I223" i="7"/>
  <c r="J223" i="7"/>
  <c r="K223" i="7"/>
  <c r="L223" i="7"/>
  <c r="M223" i="7"/>
  <c r="N223" i="7"/>
  <c r="O223" i="7"/>
  <c r="P223" i="7"/>
  <c r="Q223" i="7"/>
  <c r="R223" i="7"/>
  <c r="S223" i="7"/>
  <c r="T223" i="7"/>
  <c r="U223" i="7"/>
  <c r="V223" i="7"/>
  <c r="W223" i="7"/>
  <c r="X223" i="7"/>
  <c r="Y223" i="7"/>
  <c r="Z223" i="7"/>
  <c r="AA223" i="7"/>
  <c r="AB223" i="7"/>
  <c r="AC223" i="7"/>
  <c r="AD223" i="7"/>
  <c r="AF223" i="7"/>
  <c r="AG223" i="7"/>
  <c r="AH223" i="7"/>
  <c r="AI223" i="7"/>
  <c r="AJ223" i="7"/>
  <c r="AK223" i="7"/>
  <c r="AL223" i="7"/>
  <c r="AM223" i="7"/>
  <c r="AN223" i="7"/>
  <c r="AO223" i="7"/>
  <c r="AP223" i="7"/>
  <c r="AW223" i="7"/>
  <c r="AX223" i="7"/>
  <c r="C224" i="7"/>
  <c r="D224" i="7"/>
  <c r="E224" i="7"/>
  <c r="F224" i="7"/>
  <c r="G224" i="7"/>
  <c r="H224" i="7"/>
  <c r="I224" i="7"/>
  <c r="J224" i="7"/>
  <c r="K224" i="7"/>
  <c r="L224" i="7"/>
  <c r="M224" i="7"/>
  <c r="N224" i="7"/>
  <c r="O224" i="7"/>
  <c r="P224" i="7"/>
  <c r="Q224" i="7"/>
  <c r="R224" i="7"/>
  <c r="S224" i="7"/>
  <c r="T224" i="7"/>
  <c r="U224" i="7"/>
  <c r="V224" i="7"/>
  <c r="W224" i="7"/>
  <c r="X224" i="7"/>
  <c r="Y224" i="7"/>
  <c r="Z224" i="7"/>
  <c r="AA224" i="7"/>
  <c r="AB224" i="7"/>
  <c r="AC224" i="7"/>
  <c r="AD224" i="7"/>
  <c r="AF224" i="7"/>
  <c r="AG224" i="7"/>
  <c r="AH224" i="7"/>
  <c r="AI224" i="7"/>
  <c r="AJ224" i="7"/>
  <c r="AK224" i="7"/>
  <c r="AL224" i="7"/>
  <c r="AM224" i="7"/>
  <c r="AN224" i="7"/>
  <c r="AO224" i="7"/>
  <c r="AP224" i="7"/>
  <c r="AW224" i="7"/>
  <c r="AX224" i="7"/>
  <c r="C225" i="7"/>
  <c r="D225" i="7"/>
  <c r="E225" i="7"/>
  <c r="F225" i="7"/>
  <c r="G225" i="7"/>
  <c r="H225" i="7"/>
  <c r="I225" i="7"/>
  <c r="J225" i="7"/>
  <c r="K225" i="7"/>
  <c r="L225" i="7"/>
  <c r="M225" i="7"/>
  <c r="N225" i="7"/>
  <c r="O225" i="7"/>
  <c r="P225" i="7"/>
  <c r="Q225" i="7"/>
  <c r="R225" i="7"/>
  <c r="S225" i="7"/>
  <c r="T225" i="7"/>
  <c r="U225" i="7"/>
  <c r="V225" i="7"/>
  <c r="W225" i="7"/>
  <c r="X225" i="7"/>
  <c r="Y225" i="7"/>
  <c r="Z225" i="7"/>
  <c r="AA225" i="7"/>
  <c r="AB225" i="7"/>
  <c r="AC225" i="7"/>
  <c r="AD225" i="7"/>
  <c r="AF225" i="7"/>
  <c r="AG225" i="7"/>
  <c r="AH225" i="7"/>
  <c r="AI225" i="7"/>
  <c r="AJ225" i="7"/>
  <c r="AK225" i="7"/>
  <c r="AL225" i="7"/>
  <c r="AM225" i="7"/>
  <c r="AN225" i="7"/>
  <c r="AO225" i="7"/>
  <c r="AP225" i="7"/>
  <c r="AW225" i="7"/>
  <c r="AX225" i="7"/>
  <c r="C226" i="7"/>
  <c r="D226" i="7"/>
  <c r="E226" i="7"/>
  <c r="F226" i="7"/>
  <c r="G226" i="7"/>
  <c r="H226" i="7"/>
  <c r="I226" i="7"/>
  <c r="J226" i="7"/>
  <c r="K226" i="7"/>
  <c r="L226" i="7"/>
  <c r="M226" i="7"/>
  <c r="N226" i="7"/>
  <c r="O226" i="7"/>
  <c r="P226" i="7"/>
  <c r="Q226" i="7"/>
  <c r="R226" i="7"/>
  <c r="S226" i="7"/>
  <c r="T226" i="7"/>
  <c r="U226" i="7"/>
  <c r="V226" i="7"/>
  <c r="W226" i="7"/>
  <c r="X226" i="7"/>
  <c r="Y226" i="7"/>
  <c r="Z226" i="7"/>
  <c r="AA226" i="7"/>
  <c r="AB226" i="7"/>
  <c r="AC226" i="7"/>
  <c r="AD226" i="7"/>
  <c r="AF226" i="7"/>
  <c r="AG226" i="7"/>
  <c r="AH226" i="7"/>
  <c r="AI226" i="7"/>
  <c r="AJ226" i="7"/>
  <c r="AK226" i="7"/>
  <c r="AL226" i="7"/>
  <c r="AM226" i="7"/>
  <c r="AN226" i="7"/>
  <c r="AO226" i="7"/>
  <c r="AP226" i="7"/>
  <c r="AW226" i="7"/>
  <c r="AX226" i="7"/>
  <c r="C227" i="7"/>
  <c r="D227" i="7"/>
  <c r="E227" i="7"/>
  <c r="F227" i="7"/>
  <c r="G227" i="7"/>
  <c r="H227" i="7"/>
  <c r="I227" i="7"/>
  <c r="J227" i="7"/>
  <c r="K227" i="7"/>
  <c r="L227" i="7"/>
  <c r="M227" i="7"/>
  <c r="N227" i="7"/>
  <c r="O227" i="7"/>
  <c r="P227" i="7"/>
  <c r="Q227" i="7"/>
  <c r="R227" i="7"/>
  <c r="S227" i="7"/>
  <c r="T227" i="7"/>
  <c r="U227" i="7"/>
  <c r="V227" i="7"/>
  <c r="W227" i="7"/>
  <c r="X227" i="7"/>
  <c r="Y227" i="7"/>
  <c r="Z227" i="7"/>
  <c r="AA227" i="7"/>
  <c r="AB227" i="7"/>
  <c r="AC227" i="7"/>
  <c r="AD227" i="7"/>
  <c r="AF227" i="7"/>
  <c r="AG227" i="7"/>
  <c r="AH227" i="7"/>
  <c r="AI227" i="7"/>
  <c r="AJ227" i="7"/>
  <c r="AK227" i="7"/>
  <c r="AL227" i="7"/>
  <c r="AM227" i="7"/>
  <c r="AN227" i="7"/>
  <c r="AO227" i="7"/>
  <c r="AP227" i="7"/>
  <c r="AW227" i="7"/>
  <c r="AX227" i="7"/>
  <c r="C228" i="7"/>
  <c r="D228" i="7"/>
  <c r="E228" i="7"/>
  <c r="F228" i="7"/>
  <c r="G228" i="7"/>
  <c r="H228" i="7"/>
  <c r="I228" i="7"/>
  <c r="J228" i="7"/>
  <c r="K228" i="7"/>
  <c r="L228" i="7"/>
  <c r="M228" i="7"/>
  <c r="N228" i="7"/>
  <c r="O228" i="7"/>
  <c r="P228" i="7"/>
  <c r="Q228" i="7"/>
  <c r="R228" i="7"/>
  <c r="S228" i="7"/>
  <c r="T228" i="7"/>
  <c r="U228" i="7"/>
  <c r="V228" i="7"/>
  <c r="W228" i="7"/>
  <c r="X228" i="7"/>
  <c r="Y228" i="7"/>
  <c r="Z228" i="7"/>
  <c r="AA228" i="7"/>
  <c r="AB228" i="7"/>
  <c r="AC228" i="7"/>
  <c r="AD228" i="7"/>
  <c r="AF228" i="7"/>
  <c r="AG228" i="7"/>
  <c r="AH228" i="7"/>
  <c r="AI228" i="7"/>
  <c r="AJ228" i="7"/>
  <c r="AK228" i="7"/>
  <c r="AL228" i="7"/>
  <c r="AM228" i="7"/>
  <c r="AN228" i="7"/>
  <c r="AO228" i="7"/>
  <c r="AP228" i="7"/>
  <c r="AW228" i="7"/>
  <c r="AX228" i="7"/>
  <c r="C229" i="7"/>
  <c r="D229" i="7"/>
  <c r="E229" i="7"/>
  <c r="F229" i="7"/>
  <c r="G229" i="7"/>
  <c r="H229" i="7"/>
  <c r="I229" i="7"/>
  <c r="J229" i="7"/>
  <c r="K229" i="7"/>
  <c r="L229" i="7"/>
  <c r="M229" i="7"/>
  <c r="N229" i="7"/>
  <c r="O229" i="7"/>
  <c r="P229" i="7"/>
  <c r="Q229" i="7"/>
  <c r="R229" i="7"/>
  <c r="S229" i="7"/>
  <c r="T229" i="7"/>
  <c r="U229" i="7"/>
  <c r="V229" i="7"/>
  <c r="W229" i="7"/>
  <c r="X229" i="7"/>
  <c r="Y229" i="7"/>
  <c r="Z229" i="7"/>
  <c r="AA229" i="7"/>
  <c r="AB229" i="7"/>
  <c r="AC229" i="7"/>
  <c r="AD229" i="7"/>
  <c r="AF229" i="7"/>
  <c r="AG229" i="7"/>
  <c r="AH229" i="7"/>
  <c r="AI229" i="7"/>
  <c r="AJ229" i="7"/>
  <c r="AK229" i="7"/>
  <c r="AL229" i="7"/>
  <c r="AM229" i="7"/>
  <c r="AN229" i="7"/>
  <c r="AO229" i="7"/>
  <c r="AP229" i="7"/>
  <c r="AW229" i="7"/>
  <c r="AX229" i="7"/>
  <c r="C230" i="7"/>
  <c r="D230" i="7"/>
  <c r="E230" i="7"/>
  <c r="F230" i="7"/>
  <c r="G230" i="7"/>
  <c r="H230" i="7"/>
  <c r="I230" i="7"/>
  <c r="J230" i="7"/>
  <c r="K230" i="7"/>
  <c r="L230" i="7"/>
  <c r="M230" i="7"/>
  <c r="N230" i="7"/>
  <c r="O230" i="7"/>
  <c r="P230" i="7"/>
  <c r="Q230" i="7"/>
  <c r="R230" i="7"/>
  <c r="S230" i="7"/>
  <c r="T230" i="7"/>
  <c r="U230" i="7"/>
  <c r="V230" i="7"/>
  <c r="W230" i="7"/>
  <c r="X230" i="7"/>
  <c r="Y230" i="7"/>
  <c r="Z230" i="7"/>
  <c r="AA230" i="7"/>
  <c r="AB230" i="7"/>
  <c r="AC230" i="7"/>
  <c r="AD230" i="7"/>
  <c r="AF230" i="7"/>
  <c r="AG230" i="7"/>
  <c r="AH230" i="7"/>
  <c r="AI230" i="7"/>
  <c r="AJ230" i="7"/>
  <c r="AK230" i="7"/>
  <c r="AL230" i="7"/>
  <c r="AM230" i="7"/>
  <c r="AN230" i="7"/>
  <c r="AO230" i="7"/>
  <c r="AP230" i="7"/>
  <c r="AW230" i="7"/>
  <c r="AX230" i="7"/>
  <c r="C231" i="7"/>
  <c r="D231" i="7"/>
  <c r="E231" i="7"/>
  <c r="F231" i="7"/>
  <c r="G231" i="7"/>
  <c r="H231" i="7"/>
  <c r="I231" i="7"/>
  <c r="J231" i="7"/>
  <c r="K231" i="7"/>
  <c r="L231" i="7"/>
  <c r="M231" i="7"/>
  <c r="N231" i="7"/>
  <c r="O231" i="7"/>
  <c r="P231" i="7"/>
  <c r="Q231" i="7"/>
  <c r="R231" i="7"/>
  <c r="S231" i="7"/>
  <c r="T231" i="7"/>
  <c r="U231" i="7"/>
  <c r="V231" i="7"/>
  <c r="W231" i="7"/>
  <c r="X231" i="7"/>
  <c r="Y231" i="7"/>
  <c r="Z231" i="7"/>
  <c r="AA231" i="7"/>
  <c r="AB231" i="7"/>
  <c r="AC231" i="7"/>
  <c r="AD231" i="7"/>
  <c r="AF231" i="7"/>
  <c r="AG231" i="7"/>
  <c r="AH231" i="7"/>
  <c r="AI231" i="7"/>
  <c r="AJ231" i="7"/>
  <c r="AK231" i="7"/>
  <c r="AL231" i="7"/>
  <c r="AM231" i="7"/>
  <c r="AN231" i="7"/>
  <c r="AO231" i="7"/>
  <c r="AP231" i="7"/>
  <c r="AW231" i="7"/>
  <c r="AX231" i="7"/>
  <c r="C232" i="7"/>
  <c r="D232" i="7"/>
  <c r="E232" i="7"/>
  <c r="F232" i="7"/>
  <c r="G232" i="7"/>
  <c r="H232" i="7"/>
  <c r="I232" i="7"/>
  <c r="J232" i="7"/>
  <c r="K232" i="7"/>
  <c r="L232" i="7"/>
  <c r="M232" i="7"/>
  <c r="N232" i="7"/>
  <c r="O232" i="7"/>
  <c r="P232" i="7"/>
  <c r="Q232" i="7"/>
  <c r="R232" i="7"/>
  <c r="S232" i="7"/>
  <c r="T232" i="7"/>
  <c r="U232" i="7"/>
  <c r="V232" i="7"/>
  <c r="W232" i="7"/>
  <c r="X232" i="7"/>
  <c r="Y232" i="7"/>
  <c r="Z232" i="7"/>
  <c r="AA232" i="7"/>
  <c r="AB232" i="7"/>
  <c r="AC232" i="7"/>
  <c r="AD232" i="7"/>
  <c r="AF232" i="7"/>
  <c r="AG232" i="7"/>
  <c r="AH232" i="7"/>
  <c r="AI232" i="7"/>
  <c r="AJ232" i="7"/>
  <c r="AK232" i="7"/>
  <c r="AL232" i="7"/>
  <c r="AM232" i="7"/>
  <c r="AN232" i="7"/>
  <c r="AO232" i="7"/>
  <c r="AP232" i="7"/>
  <c r="AW232" i="7"/>
  <c r="AX232" i="7"/>
  <c r="C233" i="7"/>
  <c r="D233" i="7"/>
  <c r="E233" i="7"/>
  <c r="F233" i="7"/>
  <c r="G233" i="7"/>
  <c r="H233" i="7"/>
  <c r="I233" i="7"/>
  <c r="J233" i="7"/>
  <c r="K233" i="7"/>
  <c r="L233" i="7"/>
  <c r="M233" i="7"/>
  <c r="N233" i="7"/>
  <c r="O233" i="7"/>
  <c r="P233" i="7"/>
  <c r="Q233" i="7"/>
  <c r="R233" i="7"/>
  <c r="S233" i="7"/>
  <c r="T233" i="7"/>
  <c r="U233" i="7"/>
  <c r="V233" i="7"/>
  <c r="W233" i="7"/>
  <c r="X233" i="7"/>
  <c r="Y233" i="7"/>
  <c r="Z233" i="7"/>
  <c r="AA233" i="7"/>
  <c r="AB233" i="7"/>
  <c r="AC233" i="7"/>
  <c r="AD233" i="7"/>
  <c r="AF233" i="7"/>
  <c r="AG233" i="7"/>
  <c r="AH233" i="7"/>
  <c r="AI233" i="7"/>
  <c r="AJ233" i="7"/>
  <c r="AK233" i="7"/>
  <c r="AL233" i="7"/>
  <c r="AM233" i="7"/>
  <c r="AN233" i="7"/>
  <c r="AO233" i="7"/>
  <c r="AP233" i="7"/>
  <c r="AW233" i="7"/>
  <c r="AX233" i="7"/>
  <c r="C234" i="7"/>
  <c r="D234" i="7"/>
  <c r="E234" i="7"/>
  <c r="F234" i="7"/>
  <c r="G234" i="7"/>
  <c r="H234" i="7"/>
  <c r="I234" i="7"/>
  <c r="J234" i="7"/>
  <c r="K234" i="7"/>
  <c r="L234" i="7"/>
  <c r="M234" i="7"/>
  <c r="N234" i="7"/>
  <c r="O234" i="7"/>
  <c r="P234" i="7"/>
  <c r="Q234" i="7"/>
  <c r="R234" i="7"/>
  <c r="S234" i="7"/>
  <c r="T234" i="7"/>
  <c r="U234" i="7"/>
  <c r="V234" i="7"/>
  <c r="W234" i="7"/>
  <c r="X234" i="7"/>
  <c r="Y234" i="7"/>
  <c r="Z234" i="7"/>
  <c r="AA234" i="7"/>
  <c r="AB234" i="7"/>
  <c r="AC234" i="7"/>
  <c r="AD234" i="7"/>
  <c r="AF234" i="7"/>
  <c r="AG234" i="7"/>
  <c r="AH234" i="7"/>
  <c r="AI234" i="7"/>
  <c r="AJ234" i="7"/>
  <c r="AK234" i="7"/>
  <c r="AL234" i="7"/>
  <c r="AM234" i="7"/>
  <c r="AN234" i="7"/>
  <c r="AO234" i="7"/>
  <c r="AP234" i="7"/>
  <c r="AW234" i="7"/>
  <c r="AX234" i="7"/>
  <c r="C235" i="7"/>
  <c r="D235" i="7"/>
  <c r="E235" i="7"/>
  <c r="F235" i="7"/>
  <c r="G235" i="7"/>
  <c r="H235" i="7"/>
  <c r="I235" i="7"/>
  <c r="J235" i="7"/>
  <c r="K235" i="7"/>
  <c r="L235" i="7"/>
  <c r="M235" i="7"/>
  <c r="N235" i="7"/>
  <c r="O235" i="7"/>
  <c r="P235" i="7"/>
  <c r="Q235" i="7"/>
  <c r="R235" i="7"/>
  <c r="S235" i="7"/>
  <c r="T235" i="7"/>
  <c r="U235" i="7"/>
  <c r="V235" i="7"/>
  <c r="W235" i="7"/>
  <c r="X235" i="7"/>
  <c r="Y235" i="7"/>
  <c r="Z235" i="7"/>
  <c r="AA235" i="7"/>
  <c r="AB235" i="7"/>
  <c r="AC235" i="7"/>
  <c r="AD235" i="7"/>
  <c r="AF235" i="7"/>
  <c r="AG235" i="7"/>
  <c r="AH235" i="7"/>
  <c r="AI235" i="7"/>
  <c r="AJ235" i="7"/>
  <c r="AK235" i="7"/>
  <c r="AL235" i="7"/>
  <c r="AM235" i="7"/>
  <c r="AN235" i="7"/>
  <c r="AO235" i="7"/>
  <c r="AP235" i="7"/>
  <c r="AW235" i="7"/>
  <c r="AX235" i="7"/>
  <c r="C236" i="7"/>
  <c r="D236" i="7"/>
  <c r="E236" i="7"/>
  <c r="F236" i="7"/>
  <c r="G236" i="7"/>
  <c r="H236" i="7"/>
  <c r="I236" i="7"/>
  <c r="J236" i="7"/>
  <c r="K236" i="7"/>
  <c r="L236" i="7"/>
  <c r="M236" i="7"/>
  <c r="N236" i="7"/>
  <c r="O236" i="7"/>
  <c r="P236" i="7"/>
  <c r="Q236" i="7"/>
  <c r="R236" i="7"/>
  <c r="S236" i="7"/>
  <c r="T236" i="7"/>
  <c r="U236" i="7"/>
  <c r="V236" i="7"/>
  <c r="W236" i="7"/>
  <c r="X236" i="7"/>
  <c r="Y236" i="7"/>
  <c r="Z236" i="7"/>
  <c r="AA236" i="7"/>
  <c r="AB236" i="7"/>
  <c r="AC236" i="7"/>
  <c r="AD236" i="7"/>
  <c r="AF236" i="7"/>
  <c r="AG236" i="7"/>
  <c r="AH236" i="7"/>
  <c r="AI236" i="7"/>
  <c r="AJ236" i="7"/>
  <c r="AK236" i="7"/>
  <c r="AL236" i="7"/>
  <c r="AM236" i="7"/>
  <c r="AN236" i="7"/>
  <c r="AO236" i="7"/>
  <c r="AP236" i="7"/>
  <c r="AW236" i="7"/>
  <c r="AX236" i="7"/>
  <c r="C237" i="7"/>
  <c r="D237" i="7"/>
  <c r="E237" i="7"/>
  <c r="F237" i="7"/>
  <c r="G237" i="7"/>
  <c r="H237" i="7"/>
  <c r="I237" i="7"/>
  <c r="J237" i="7"/>
  <c r="K237" i="7"/>
  <c r="L237" i="7"/>
  <c r="M237" i="7"/>
  <c r="N237" i="7"/>
  <c r="O237" i="7"/>
  <c r="P237" i="7"/>
  <c r="Q237" i="7"/>
  <c r="R237" i="7"/>
  <c r="S237" i="7"/>
  <c r="T237" i="7"/>
  <c r="U237" i="7"/>
  <c r="V237" i="7"/>
  <c r="W237" i="7"/>
  <c r="X237" i="7"/>
  <c r="Y237" i="7"/>
  <c r="Z237" i="7"/>
  <c r="AA237" i="7"/>
  <c r="AB237" i="7"/>
  <c r="AC237" i="7"/>
  <c r="AD237" i="7"/>
  <c r="AF237" i="7"/>
  <c r="AG237" i="7"/>
  <c r="AH237" i="7"/>
  <c r="AI237" i="7"/>
  <c r="AJ237" i="7"/>
  <c r="AK237" i="7"/>
  <c r="AL237" i="7"/>
  <c r="AM237" i="7"/>
  <c r="AN237" i="7"/>
  <c r="AO237" i="7"/>
  <c r="AP237" i="7"/>
  <c r="AW237" i="7"/>
  <c r="AX237" i="7"/>
  <c r="C238" i="7"/>
  <c r="D238" i="7"/>
  <c r="E238" i="7"/>
  <c r="F238" i="7"/>
  <c r="G238" i="7"/>
  <c r="H238" i="7"/>
  <c r="I238" i="7"/>
  <c r="J238" i="7"/>
  <c r="K238" i="7"/>
  <c r="L238" i="7"/>
  <c r="M238" i="7"/>
  <c r="N238" i="7"/>
  <c r="O238" i="7"/>
  <c r="P238" i="7"/>
  <c r="Q238" i="7"/>
  <c r="R238" i="7"/>
  <c r="S238" i="7"/>
  <c r="T238" i="7"/>
  <c r="U238" i="7"/>
  <c r="V238" i="7"/>
  <c r="W238" i="7"/>
  <c r="X238" i="7"/>
  <c r="Y238" i="7"/>
  <c r="Z238" i="7"/>
  <c r="AA238" i="7"/>
  <c r="AB238" i="7"/>
  <c r="AC238" i="7"/>
  <c r="AD238" i="7"/>
  <c r="AF238" i="7"/>
  <c r="AG238" i="7"/>
  <c r="AH238" i="7"/>
  <c r="AI238" i="7"/>
  <c r="AJ238" i="7"/>
  <c r="AK238" i="7"/>
  <c r="AL238" i="7"/>
  <c r="AM238" i="7"/>
  <c r="AN238" i="7"/>
  <c r="AO238" i="7"/>
  <c r="AP238" i="7"/>
  <c r="AW238" i="7"/>
  <c r="AX238" i="7"/>
  <c r="C239" i="7"/>
  <c r="D239" i="7"/>
  <c r="E239" i="7"/>
  <c r="F239" i="7"/>
  <c r="G239" i="7"/>
  <c r="H239" i="7"/>
  <c r="I239" i="7"/>
  <c r="J239" i="7"/>
  <c r="K239" i="7"/>
  <c r="L239" i="7"/>
  <c r="M239" i="7"/>
  <c r="N239" i="7"/>
  <c r="O239" i="7"/>
  <c r="P239" i="7"/>
  <c r="Q239" i="7"/>
  <c r="R239" i="7"/>
  <c r="S239" i="7"/>
  <c r="T239" i="7"/>
  <c r="U239" i="7"/>
  <c r="V239" i="7"/>
  <c r="W239" i="7"/>
  <c r="X239" i="7"/>
  <c r="Y239" i="7"/>
  <c r="Z239" i="7"/>
  <c r="AA239" i="7"/>
  <c r="AB239" i="7"/>
  <c r="AC239" i="7"/>
  <c r="AD239" i="7"/>
  <c r="AF239" i="7"/>
  <c r="AG239" i="7"/>
  <c r="AH239" i="7"/>
  <c r="AI239" i="7"/>
  <c r="AJ239" i="7"/>
  <c r="AK239" i="7"/>
  <c r="AL239" i="7"/>
  <c r="AM239" i="7"/>
  <c r="AN239" i="7"/>
  <c r="AO239" i="7"/>
  <c r="AP239" i="7"/>
  <c r="AW239" i="7"/>
  <c r="AX239" i="7"/>
  <c r="C240" i="7"/>
  <c r="D240" i="7"/>
  <c r="E240" i="7"/>
  <c r="F240" i="7"/>
  <c r="G240" i="7"/>
  <c r="H240" i="7"/>
  <c r="I240" i="7"/>
  <c r="J240" i="7"/>
  <c r="K240" i="7"/>
  <c r="L240" i="7"/>
  <c r="M240" i="7"/>
  <c r="N240" i="7"/>
  <c r="O240" i="7"/>
  <c r="P240" i="7"/>
  <c r="Q240" i="7"/>
  <c r="R240" i="7"/>
  <c r="S240" i="7"/>
  <c r="T240" i="7"/>
  <c r="U240" i="7"/>
  <c r="V240" i="7"/>
  <c r="W240" i="7"/>
  <c r="X240" i="7"/>
  <c r="Y240" i="7"/>
  <c r="Z240" i="7"/>
  <c r="AA240" i="7"/>
  <c r="AB240" i="7"/>
  <c r="AC240" i="7"/>
  <c r="AD240" i="7"/>
  <c r="AF240" i="7"/>
  <c r="AG240" i="7"/>
  <c r="AH240" i="7"/>
  <c r="AI240" i="7"/>
  <c r="AJ240" i="7"/>
  <c r="AK240" i="7"/>
  <c r="AL240" i="7"/>
  <c r="AM240" i="7"/>
  <c r="AN240" i="7"/>
  <c r="AO240" i="7"/>
  <c r="AP240" i="7"/>
  <c r="AW240" i="7"/>
  <c r="AX240" i="7"/>
  <c r="C241" i="7"/>
  <c r="D241" i="7"/>
  <c r="E241" i="7"/>
  <c r="F241" i="7"/>
  <c r="G241" i="7"/>
  <c r="H241" i="7"/>
  <c r="I241" i="7"/>
  <c r="J241" i="7"/>
  <c r="K241" i="7"/>
  <c r="L241" i="7"/>
  <c r="M241" i="7"/>
  <c r="N241" i="7"/>
  <c r="O241" i="7"/>
  <c r="P241" i="7"/>
  <c r="Q241" i="7"/>
  <c r="R241" i="7"/>
  <c r="S241" i="7"/>
  <c r="T241" i="7"/>
  <c r="U241" i="7"/>
  <c r="V241" i="7"/>
  <c r="W241" i="7"/>
  <c r="X241" i="7"/>
  <c r="Y241" i="7"/>
  <c r="Z241" i="7"/>
  <c r="AA241" i="7"/>
  <c r="AB241" i="7"/>
  <c r="AC241" i="7"/>
  <c r="AD241" i="7"/>
  <c r="AF241" i="7"/>
  <c r="AG241" i="7"/>
  <c r="AH241" i="7"/>
  <c r="AI241" i="7"/>
  <c r="AJ241" i="7"/>
  <c r="AK241" i="7"/>
  <c r="AL241" i="7"/>
  <c r="AM241" i="7"/>
  <c r="AN241" i="7"/>
  <c r="AO241" i="7"/>
  <c r="AP241" i="7"/>
  <c r="AW241" i="7"/>
  <c r="AX241" i="7"/>
  <c r="C242" i="7"/>
  <c r="D242" i="7"/>
  <c r="E242" i="7"/>
  <c r="F242" i="7"/>
  <c r="G242" i="7"/>
  <c r="H242" i="7"/>
  <c r="I242" i="7"/>
  <c r="J242" i="7"/>
  <c r="K242" i="7"/>
  <c r="L242" i="7"/>
  <c r="M242" i="7"/>
  <c r="N242" i="7"/>
  <c r="O242" i="7"/>
  <c r="P242" i="7"/>
  <c r="Q242" i="7"/>
  <c r="R242" i="7"/>
  <c r="S242" i="7"/>
  <c r="T242" i="7"/>
  <c r="U242" i="7"/>
  <c r="V242" i="7"/>
  <c r="W242" i="7"/>
  <c r="X242" i="7"/>
  <c r="Y242" i="7"/>
  <c r="Z242" i="7"/>
  <c r="AA242" i="7"/>
  <c r="AB242" i="7"/>
  <c r="AC242" i="7"/>
  <c r="AD242" i="7"/>
  <c r="AF242" i="7"/>
  <c r="AG242" i="7"/>
  <c r="AH242" i="7"/>
  <c r="AI242" i="7"/>
  <c r="AJ242" i="7"/>
  <c r="AK242" i="7"/>
  <c r="AL242" i="7"/>
  <c r="AM242" i="7"/>
  <c r="AN242" i="7"/>
  <c r="AO242" i="7"/>
  <c r="AP242" i="7"/>
  <c r="AW242" i="7"/>
  <c r="AX242" i="7"/>
  <c r="C243" i="7"/>
  <c r="D243" i="7"/>
  <c r="E243" i="7"/>
  <c r="F243" i="7"/>
  <c r="G243" i="7"/>
  <c r="H243" i="7"/>
  <c r="I243" i="7"/>
  <c r="J243" i="7"/>
  <c r="K243" i="7"/>
  <c r="L243" i="7"/>
  <c r="M243" i="7"/>
  <c r="N243" i="7"/>
  <c r="O243" i="7"/>
  <c r="P243" i="7"/>
  <c r="Q243" i="7"/>
  <c r="R243" i="7"/>
  <c r="S243" i="7"/>
  <c r="T243" i="7"/>
  <c r="U243" i="7"/>
  <c r="V243" i="7"/>
  <c r="W243" i="7"/>
  <c r="X243" i="7"/>
  <c r="Y243" i="7"/>
  <c r="Z243" i="7"/>
  <c r="AA243" i="7"/>
  <c r="AB243" i="7"/>
  <c r="AC243" i="7"/>
  <c r="AD243" i="7"/>
  <c r="AF243" i="7"/>
  <c r="AG243" i="7"/>
  <c r="AH243" i="7"/>
  <c r="AI243" i="7"/>
  <c r="AJ243" i="7"/>
  <c r="AK243" i="7"/>
  <c r="AL243" i="7"/>
  <c r="AM243" i="7"/>
  <c r="AN243" i="7"/>
  <c r="AO243" i="7"/>
  <c r="AP243" i="7"/>
  <c r="AW243" i="7"/>
  <c r="AX243" i="7"/>
  <c r="C244" i="7"/>
  <c r="D244" i="7"/>
  <c r="E244" i="7"/>
  <c r="F244" i="7"/>
  <c r="G244" i="7"/>
  <c r="H244" i="7"/>
  <c r="I244" i="7"/>
  <c r="J244" i="7"/>
  <c r="K244" i="7"/>
  <c r="L244" i="7"/>
  <c r="M244" i="7"/>
  <c r="N244" i="7"/>
  <c r="O244" i="7"/>
  <c r="P244" i="7"/>
  <c r="Q244" i="7"/>
  <c r="R244" i="7"/>
  <c r="S244" i="7"/>
  <c r="T244" i="7"/>
  <c r="U244" i="7"/>
  <c r="V244" i="7"/>
  <c r="W244" i="7"/>
  <c r="X244" i="7"/>
  <c r="Y244" i="7"/>
  <c r="Z244" i="7"/>
  <c r="AA244" i="7"/>
  <c r="AB244" i="7"/>
  <c r="AC244" i="7"/>
  <c r="AD244" i="7"/>
  <c r="AF244" i="7"/>
  <c r="AG244" i="7"/>
  <c r="AH244" i="7"/>
  <c r="AI244" i="7"/>
  <c r="AJ244" i="7"/>
  <c r="AK244" i="7"/>
  <c r="AL244" i="7"/>
  <c r="AM244" i="7"/>
  <c r="AN244" i="7"/>
  <c r="AO244" i="7"/>
  <c r="AP244" i="7"/>
  <c r="AW244" i="7"/>
  <c r="AX244" i="7"/>
  <c r="C245" i="7"/>
  <c r="D245" i="7"/>
  <c r="E245" i="7"/>
  <c r="F245" i="7"/>
  <c r="G245" i="7"/>
  <c r="H245" i="7"/>
  <c r="I245" i="7"/>
  <c r="J245" i="7"/>
  <c r="K245" i="7"/>
  <c r="L245" i="7"/>
  <c r="M245" i="7"/>
  <c r="N245" i="7"/>
  <c r="O245" i="7"/>
  <c r="P245" i="7"/>
  <c r="Q245" i="7"/>
  <c r="R245" i="7"/>
  <c r="S245" i="7"/>
  <c r="T245" i="7"/>
  <c r="U245" i="7"/>
  <c r="V245" i="7"/>
  <c r="W245" i="7"/>
  <c r="X245" i="7"/>
  <c r="Y245" i="7"/>
  <c r="Z245" i="7"/>
  <c r="AA245" i="7"/>
  <c r="AB245" i="7"/>
  <c r="AC245" i="7"/>
  <c r="AD245" i="7"/>
  <c r="AF245" i="7"/>
  <c r="AG245" i="7"/>
  <c r="AH245" i="7"/>
  <c r="AI245" i="7"/>
  <c r="AJ245" i="7"/>
  <c r="AK245" i="7"/>
  <c r="AL245" i="7"/>
  <c r="AM245" i="7"/>
  <c r="AN245" i="7"/>
  <c r="AO245" i="7"/>
  <c r="AP245" i="7"/>
  <c r="AW245" i="7"/>
  <c r="AX245" i="7"/>
  <c r="C246" i="7"/>
  <c r="D246" i="7"/>
  <c r="E246" i="7"/>
  <c r="F246" i="7"/>
  <c r="G246" i="7"/>
  <c r="H246" i="7"/>
  <c r="I246" i="7"/>
  <c r="J246" i="7"/>
  <c r="K246" i="7"/>
  <c r="L246" i="7"/>
  <c r="M246" i="7"/>
  <c r="N246" i="7"/>
  <c r="O246" i="7"/>
  <c r="P246" i="7"/>
  <c r="Q246" i="7"/>
  <c r="R246" i="7"/>
  <c r="S246" i="7"/>
  <c r="T246" i="7"/>
  <c r="U246" i="7"/>
  <c r="V246" i="7"/>
  <c r="W246" i="7"/>
  <c r="X246" i="7"/>
  <c r="Y246" i="7"/>
  <c r="Z246" i="7"/>
  <c r="AA246" i="7"/>
  <c r="AB246" i="7"/>
  <c r="AC246" i="7"/>
  <c r="AD246" i="7"/>
  <c r="AF246" i="7"/>
  <c r="AG246" i="7"/>
  <c r="AH246" i="7"/>
  <c r="AI246" i="7"/>
  <c r="AJ246" i="7"/>
  <c r="AK246" i="7"/>
  <c r="AL246" i="7"/>
  <c r="AM246" i="7"/>
  <c r="AN246" i="7"/>
  <c r="AO246" i="7"/>
  <c r="AP246" i="7"/>
  <c r="AW246" i="7"/>
  <c r="AX246" i="7"/>
  <c r="C247" i="7"/>
  <c r="D247" i="7"/>
  <c r="E247" i="7"/>
  <c r="F247" i="7"/>
  <c r="G247" i="7"/>
  <c r="H247" i="7"/>
  <c r="I247" i="7"/>
  <c r="J247" i="7"/>
  <c r="K247" i="7"/>
  <c r="L247" i="7"/>
  <c r="M247" i="7"/>
  <c r="N247" i="7"/>
  <c r="O247" i="7"/>
  <c r="P247" i="7"/>
  <c r="Q247" i="7"/>
  <c r="R247" i="7"/>
  <c r="S247" i="7"/>
  <c r="T247" i="7"/>
  <c r="U247" i="7"/>
  <c r="V247" i="7"/>
  <c r="W247" i="7"/>
  <c r="X247" i="7"/>
  <c r="Y247" i="7"/>
  <c r="Z247" i="7"/>
  <c r="AA247" i="7"/>
  <c r="AB247" i="7"/>
  <c r="AC247" i="7"/>
  <c r="AD247" i="7"/>
  <c r="AF247" i="7"/>
  <c r="AG247" i="7"/>
  <c r="AH247" i="7"/>
  <c r="AI247" i="7"/>
  <c r="AJ247" i="7"/>
  <c r="AK247" i="7"/>
  <c r="AL247" i="7"/>
  <c r="AM247" i="7"/>
  <c r="AN247" i="7"/>
  <c r="AO247" i="7"/>
  <c r="AP247" i="7"/>
  <c r="AW247" i="7"/>
  <c r="AX247" i="7"/>
  <c r="C248" i="7"/>
  <c r="D248" i="7"/>
  <c r="E248" i="7"/>
  <c r="F248" i="7"/>
  <c r="G248" i="7"/>
  <c r="H248" i="7"/>
  <c r="I248" i="7"/>
  <c r="J248" i="7"/>
  <c r="K248" i="7"/>
  <c r="L248" i="7"/>
  <c r="M248" i="7"/>
  <c r="N248" i="7"/>
  <c r="O248" i="7"/>
  <c r="P248" i="7"/>
  <c r="Q248" i="7"/>
  <c r="R248" i="7"/>
  <c r="S248" i="7"/>
  <c r="T248" i="7"/>
  <c r="U248" i="7"/>
  <c r="V248" i="7"/>
  <c r="W248" i="7"/>
  <c r="X248" i="7"/>
  <c r="Y248" i="7"/>
  <c r="Z248" i="7"/>
  <c r="AA248" i="7"/>
  <c r="AB248" i="7"/>
  <c r="AC248" i="7"/>
  <c r="AD248" i="7"/>
  <c r="AF248" i="7"/>
  <c r="AG248" i="7"/>
  <c r="AH248" i="7"/>
  <c r="AI248" i="7"/>
  <c r="AJ248" i="7"/>
  <c r="AK248" i="7"/>
  <c r="AL248" i="7"/>
  <c r="AM248" i="7"/>
  <c r="AN248" i="7"/>
  <c r="AO248" i="7"/>
  <c r="AP248" i="7"/>
  <c r="AW248" i="7"/>
  <c r="AX248" i="7"/>
  <c r="C249" i="7"/>
  <c r="D249" i="7"/>
  <c r="E249" i="7"/>
  <c r="F249" i="7"/>
  <c r="G249" i="7"/>
  <c r="H249" i="7"/>
  <c r="I249" i="7"/>
  <c r="J249" i="7"/>
  <c r="K249" i="7"/>
  <c r="L249" i="7"/>
  <c r="M249" i="7"/>
  <c r="N249" i="7"/>
  <c r="O249" i="7"/>
  <c r="P249" i="7"/>
  <c r="Q249" i="7"/>
  <c r="R249" i="7"/>
  <c r="S249" i="7"/>
  <c r="T249" i="7"/>
  <c r="U249" i="7"/>
  <c r="V249" i="7"/>
  <c r="W249" i="7"/>
  <c r="X249" i="7"/>
  <c r="Y249" i="7"/>
  <c r="Z249" i="7"/>
  <c r="AA249" i="7"/>
  <c r="AB249" i="7"/>
  <c r="AC249" i="7"/>
  <c r="AD249" i="7"/>
  <c r="AF249" i="7"/>
  <c r="AG249" i="7"/>
  <c r="AH249" i="7"/>
  <c r="AI249" i="7"/>
  <c r="AJ249" i="7"/>
  <c r="AK249" i="7"/>
  <c r="AL249" i="7"/>
  <c r="AM249" i="7"/>
  <c r="AN249" i="7"/>
  <c r="AO249" i="7"/>
  <c r="AP249" i="7"/>
  <c r="AW249" i="7"/>
  <c r="AX249" i="7"/>
  <c r="C250" i="7"/>
  <c r="D250" i="7"/>
  <c r="E250" i="7"/>
  <c r="F250" i="7"/>
  <c r="G250" i="7"/>
  <c r="H250" i="7"/>
  <c r="I250" i="7"/>
  <c r="J250" i="7"/>
  <c r="K250" i="7"/>
  <c r="L250" i="7"/>
  <c r="M250" i="7"/>
  <c r="N250" i="7"/>
  <c r="O250" i="7"/>
  <c r="P250" i="7"/>
  <c r="Q250" i="7"/>
  <c r="R250" i="7"/>
  <c r="S250" i="7"/>
  <c r="T250" i="7"/>
  <c r="U250" i="7"/>
  <c r="V250" i="7"/>
  <c r="W250" i="7"/>
  <c r="X250" i="7"/>
  <c r="Y250" i="7"/>
  <c r="Z250" i="7"/>
  <c r="AA250" i="7"/>
  <c r="AB250" i="7"/>
  <c r="AC250" i="7"/>
  <c r="AD250" i="7"/>
  <c r="AF250" i="7"/>
  <c r="AG250" i="7"/>
  <c r="AH250" i="7"/>
  <c r="AI250" i="7"/>
  <c r="AJ250" i="7"/>
  <c r="AK250" i="7"/>
  <c r="AL250" i="7"/>
  <c r="AM250" i="7"/>
  <c r="AN250" i="7"/>
  <c r="AO250" i="7"/>
  <c r="AP250" i="7"/>
  <c r="AW250" i="7"/>
  <c r="AX250" i="7"/>
  <c r="C251" i="7"/>
  <c r="D251" i="7"/>
  <c r="E251" i="7"/>
  <c r="F251" i="7"/>
  <c r="G251" i="7"/>
  <c r="H251" i="7"/>
  <c r="I251" i="7"/>
  <c r="J251" i="7"/>
  <c r="K251" i="7"/>
  <c r="L251" i="7"/>
  <c r="M251" i="7"/>
  <c r="N251" i="7"/>
  <c r="O251" i="7"/>
  <c r="P251" i="7"/>
  <c r="Q251" i="7"/>
  <c r="R251" i="7"/>
  <c r="S251" i="7"/>
  <c r="T251" i="7"/>
  <c r="U251" i="7"/>
  <c r="V251" i="7"/>
  <c r="W251" i="7"/>
  <c r="X251" i="7"/>
  <c r="Y251" i="7"/>
  <c r="Z251" i="7"/>
  <c r="AA251" i="7"/>
  <c r="AB251" i="7"/>
  <c r="AC251" i="7"/>
  <c r="AD251" i="7"/>
  <c r="AF251" i="7"/>
  <c r="AG251" i="7"/>
  <c r="AH251" i="7"/>
  <c r="AI251" i="7"/>
  <c r="AJ251" i="7"/>
  <c r="AK251" i="7"/>
  <c r="AL251" i="7"/>
  <c r="AM251" i="7"/>
  <c r="AN251" i="7"/>
  <c r="AO251" i="7"/>
  <c r="AP251" i="7"/>
  <c r="AW251" i="7"/>
  <c r="AX251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H222" i="3"/>
  <c r="AI222" i="3"/>
  <c r="AH223" i="3"/>
  <c r="AI223" i="3"/>
  <c r="AH224" i="3"/>
  <c r="AI224" i="3"/>
  <c r="AH225" i="3"/>
  <c r="AI225" i="3"/>
  <c r="AH226" i="3"/>
  <c r="AI226" i="3"/>
  <c r="AH227" i="3"/>
  <c r="AI227" i="3"/>
  <c r="AH228" i="3"/>
  <c r="AI228" i="3"/>
  <c r="AH229" i="3"/>
  <c r="AI229" i="3"/>
  <c r="AH230" i="3"/>
  <c r="AI230" i="3"/>
  <c r="AH231" i="3"/>
  <c r="AI231" i="3"/>
  <c r="AH232" i="3"/>
  <c r="AI232" i="3"/>
  <c r="AH233" i="3"/>
  <c r="AI233" i="3"/>
  <c r="AH234" i="3"/>
  <c r="AI234" i="3"/>
  <c r="AH235" i="3"/>
  <c r="AI235" i="3"/>
  <c r="AH236" i="3"/>
  <c r="AI236" i="3"/>
  <c r="AH237" i="3"/>
  <c r="AI237" i="3"/>
  <c r="AH238" i="3"/>
  <c r="AI238" i="3"/>
  <c r="AH239" i="3"/>
  <c r="AI239" i="3"/>
  <c r="AH240" i="3"/>
  <c r="AI240" i="3"/>
  <c r="AH241" i="3"/>
  <c r="AI241" i="3"/>
  <c r="AH242" i="3"/>
  <c r="AI242" i="3"/>
  <c r="AH243" i="3"/>
  <c r="AI243" i="3"/>
  <c r="AH244" i="3"/>
  <c r="AI244" i="3"/>
  <c r="AH245" i="3"/>
  <c r="AI245" i="3"/>
  <c r="AH246" i="3"/>
  <c r="AI246" i="3"/>
  <c r="AH247" i="3"/>
  <c r="AI247" i="3"/>
  <c r="AH248" i="3"/>
  <c r="AI248" i="3"/>
  <c r="AH249" i="3"/>
  <c r="AI249" i="3"/>
  <c r="AH250" i="3"/>
  <c r="AI250" i="3"/>
  <c r="AH251" i="3"/>
  <c r="AI251" i="3"/>
  <c r="AH252" i="3"/>
  <c r="AI252" i="3"/>
  <c r="AH253" i="3"/>
  <c r="AI253" i="3"/>
  <c r="AJ53" i="3"/>
  <c r="AK53" i="3"/>
  <c r="AL53" i="3"/>
  <c r="AM53" i="3"/>
  <c r="AN53" i="3"/>
  <c r="AJ54" i="3"/>
  <c r="AK54" i="3"/>
  <c r="AL54" i="3"/>
  <c r="AM54" i="3"/>
  <c r="AN54" i="3"/>
  <c r="AJ55" i="3"/>
  <c r="AK55" i="3"/>
  <c r="AL55" i="3"/>
  <c r="AM55" i="3"/>
  <c r="AN55" i="3"/>
  <c r="AJ56" i="3"/>
  <c r="AK56" i="3"/>
  <c r="AL56" i="3"/>
  <c r="AM56" i="3"/>
  <c r="AN56" i="3"/>
  <c r="AJ57" i="3"/>
  <c r="AK57" i="3"/>
  <c r="AL57" i="3"/>
  <c r="AM57" i="3"/>
  <c r="AN57" i="3"/>
  <c r="AJ58" i="3"/>
  <c r="AK58" i="3"/>
  <c r="AL58" i="3"/>
  <c r="AM58" i="3"/>
  <c r="AN58" i="3"/>
  <c r="AJ59" i="3"/>
  <c r="AK59" i="3"/>
  <c r="AL59" i="3"/>
  <c r="AM59" i="3"/>
  <c r="AN59" i="3"/>
  <c r="AJ60" i="3"/>
  <c r="AK60" i="3"/>
  <c r="AL60" i="3"/>
  <c r="AM60" i="3"/>
  <c r="AN60" i="3"/>
  <c r="AJ61" i="3"/>
  <c r="AK61" i="3"/>
  <c r="AL61" i="3"/>
  <c r="AM61" i="3"/>
  <c r="AN61" i="3"/>
  <c r="AJ62" i="3"/>
  <c r="AK62" i="3"/>
  <c r="AL62" i="3"/>
  <c r="AM62" i="3"/>
  <c r="AN62" i="3"/>
  <c r="AJ63" i="3"/>
  <c r="AK63" i="3"/>
  <c r="AL63" i="3"/>
  <c r="AM63" i="3"/>
  <c r="AN63" i="3"/>
  <c r="AJ64" i="3"/>
  <c r="AK64" i="3"/>
  <c r="AL64" i="3"/>
  <c r="AM64" i="3"/>
  <c r="AN64" i="3"/>
  <c r="AJ65" i="3"/>
  <c r="AK65" i="3"/>
  <c r="AL65" i="3"/>
  <c r="AM65" i="3"/>
  <c r="AN65" i="3"/>
  <c r="AJ66" i="3"/>
  <c r="AK66" i="3"/>
  <c r="AL66" i="3"/>
  <c r="AM66" i="3"/>
  <c r="AN66" i="3"/>
  <c r="AJ67" i="3"/>
  <c r="AK67" i="3"/>
  <c r="AL67" i="3"/>
  <c r="AM67" i="3"/>
  <c r="AN67" i="3"/>
  <c r="AJ68" i="3"/>
  <c r="AK68" i="3"/>
  <c r="AL68" i="3"/>
  <c r="AM68" i="3"/>
  <c r="AN68" i="3"/>
  <c r="AJ69" i="3"/>
  <c r="AK69" i="3"/>
  <c r="AL69" i="3"/>
  <c r="AM69" i="3"/>
  <c r="AN69" i="3"/>
  <c r="AJ70" i="3"/>
  <c r="AK70" i="3"/>
  <c r="AL70" i="3"/>
  <c r="AM70" i="3"/>
  <c r="AN70" i="3"/>
  <c r="AJ71" i="3"/>
  <c r="AK71" i="3"/>
  <c r="AL71" i="3"/>
  <c r="AM71" i="3"/>
  <c r="AN71" i="3"/>
  <c r="AJ72" i="3"/>
  <c r="AK72" i="3"/>
  <c r="AL72" i="3"/>
  <c r="AM72" i="3"/>
  <c r="AN72" i="3"/>
  <c r="AJ73" i="3"/>
  <c r="AK73" i="3"/>
  <c r="AL73" i="3"/>
  <c r="AM73" i="3"/>
  <c r="AN73" i="3"/>
  <c r="AJ74" i="3"/>
  <c r="AK74" i="3"/>
  <c r="AL74" i="3"/>
  <c r="AM74" i="3"/>
  <c r="AN74" i="3"/>
  <c r="AJ75" i="3"/>
  <c r="AK75" i="3"/>
  <c r="AL75" i="3"/>
  <c r="AM75" i="3"/>
  <c r="AN75" i="3"/>
  <c r="AJ76" i="3"/>
  <c r="AK76" i="3"/>
  <c r="AL76" i="3"/>
  <c r="AM76" i="3"/>
  <c r="AN76" i="3"/>
  <c r="AJ77" i="3"/>
  <c r="AK77" i="3"/>
  <c r="AL77" i="3"/>
  <c r="AM77" i="3"/>
  <c r="AN77" i="3"/>
  <c r="AJ78" i="3"/>
  <c r="AK78" i="3"/>
  <c r="AL78" i="3"/>
  <c r="AM78" i="3"/>
  <c r="AN78" i="3"/>
  <c r="AJ79" i="3"/>
  <c r="AK79" i="3"/>
  <c r="AL79" i="3"/>
  <c r="AM79" i="3"/>
  <c r="AN79" i="3"/>
  <c r="AJ80" i="3"/>
  <c r="AK80" i="3"/>
  <c r="AL80" i="3"/>
  <c r="AM80" i="3"/>
  <c r="AN80" i="3"/>
  <c r="AJ81" i="3"/>
  <c r="AK81" i="3"/>
  <c r="AL81" i="3"/>
  <c r="AM81" i="3"/>
  <c r="AN81" i="3"/>
  <c r="AJ82" i="3"/>
  <c r="AK82" i="3"/>
  <c r="AL82" i="3"/>
  <c r="AM82" i="3"/>
  <c r="AN82" i="3"/>
  <c r="AJ83" i="3"/>
  <c r="AK83" i="3"/>
  <c r="AL83" i="3"/>
  <c r="AM83" i="3"/>
  <c r="AN83" i="3"/>
  <c r="AJ84" i="3"/>
  <c r="AK84" i="3"/>
  <c r="AL84" i="3"/>
  <c r="AM84" i="3"/>
  <c r="AN84" i="3"/>
  <c r="AJ85" i="3"/>
  <c r="AK85" i="3"/>
  <c r="AL85" i="3"/>
  <c r="AM85" i="3"/>
  <c r="AN85" i="3"/>
  <c r="AJ86" i="3"/>
  <c r="AK86" i="3"/>
  <c r="AL86" i="3"/>
  <c r="AM86" i="3"/>
  <c r="AN86" i="3"/>
  <c r="AJ87" i="3"/>
  <c r="AK87" i="3"/>
  <c r="AL87" i="3"/>
  <c r="AM87" i="3"/>
  <c r="AN87" i="3"/>
  <c r="AJ88" i="3"/>
  <c r="AK88" i="3"/>
  <c r="AL88" i="3"/>
  <c r="AM88" i="3"/>
  <c r="AN88" i="3"/>
  <c r="AJ89" i="3"/>
  <c r="AK89" i="3"/>
  <c r="AL89" i="3"/>
  <c r="AM89" i="3"/>
  <c r="AN89" i="3"/>
  <c r="AJ90" i="3"/>
  <c r="AK90" i="3"/>
  <c r="AL90" i="3"/>
  <c r="AM90" i="3"/>
  <c r="AN90" i="3"/>
  <c r="AJ91" i="3"/>
  <c r="AK91" i="3"/>
  <c r="AL91" i="3"/>
  <c r="AM91" i="3"/>
  <c r="AN91" i="3"/>
  <c r="AJ92" i="3"/>
  <c r="AK92" i="3"/>
  <c r="AL92" i="3"/>
  <c r="AM92" i="3"/>
  <c r="AN92" i="3"/>
  <c r="AJ93" i="3"/>
  <c r="AK93" i="3"/>
  <c r="AL93" i="3"/>
  <c r="AM93" i="3"/>
  <c r="AN93" i="3"/>
  <c r="AJ94" i="3"/>
  <c r="AK94" i="3"/>
  <c r="AL94" i="3"/>
  <c r="AM94" i="3"/>
  <c r="AN94" i="3"/>
  <c r="AJ95" i="3"/>
  <c r="AK95" i="3"/>
  <c r="AL95" i="3"/>
  <c r="AM95" i="3"/>
  <c r="AN95" i="3"/>
  <c r="AJ96" i="3"/>
  <c r="AK96" i="3"/>
  <c r="AL96" i="3"/>
  <c r="AM96" i="3"/>
  <c r="AN96" i="3"/>
  <c r="AJ97" i="3"/>
  <c r="AK97" i="3"/>
  <c r="AL97" i="3"/>
  <c r="AM97" i="3"/>
  <c r="AN97" i="3"/>
  <c r="AJ98" i="3"/>
  <c r="AK98" i="3"/>
  <c r="AL98" i="3"/>
  <c r="AM98" i="3"/>
  <c r="AN98" i="3"/>
  <c r="AJ99" i="3"/>
  <c r="AK99" i="3"/>
  <c r="AL99" i="3"/>
  <c r="AM99" i="3"/>
  <c r="AN99" i="3"/>
  <c r="AJ100" i="3"/>
  <c r="AK100" i="3"/>
  <c r="AL100" i="3"/>
  <c r="AM100" i="3"/>
  <c r="AN100" i="3"/>
  <c r="AJ101" i="3"/>
  <c r="AK101" i="3"/>
  <c r="AL101" i="3"/>
  <c r="AM101" i="3"/>
  <c r="AN101" i="3"/>
  <c r="AJ102" i="3"/>
  <c r="AK102" i="3"/>
  <c r="AL102" i="3"/>
  <c r="AM102" i="3"/>
  <c r="AN102" i="3"/>
  <c r="AJ103" i="3"/>
  <c r="AK103" i="3"/>
  <c r="AL103" i="3"/>
  <c r="AM103" i="3"/>
  <c r="AN103" i="3"/>
  <c r="AJ104" i="3"/>
  <c r="AK104" i="3"/>
  <c r="AL104" i="3"/>
  <c r="AM104" i="3"/>
  <c r="AN104" i="3"/>
  <c r="AJ105" i="3"/>
  <c r="AK105" i="3"/>
  <c r="AL105" i="3"/>
  <c r="AM105" i="3"/>
  <c r="AN105" i="3"/>
  <c r="AJ106" i="3"/>
  <c r="AK106" i="3"/>
  <c r="AL106" i="3"/>
  <c r="AM106" i="3"/>
  <c r="AN106" i="3"/>
  <c r="AJ107" i="3"/>
  <c r="AK107" i="3"/>
  <c r="AL107" i="3"/>
  <c r="AM107" i="3"/>
  <c r="AN107" i="3"/>
  <c r="AJ108" i="3"/>
  <c r="AK108" i="3"/>
  <c r="AL108" i="3"/>
  <c r="AM108" i="3"/>
  <c r="AN108" i="3"/>
  <c r="AJ109" i="3"/>
  <c r="AK109" i="3"/>
  <c r="AL109" i="3"/>
  <c r="AM109" i="3"/>
  <c r="AN109" i="3"/>
  <c r="AJ110" i="3"/>
  <c r="AK110" i="3"/>
  <c r="AL110" i="3"/>
  <c r="AM110" i="3"/>
  <c r="AN110" i="3"/>
  <c r="AJ111" i="3"/>
  <c r="AK111" i="3"/>
  <c r="AL111" i="3"/>
  <c r="AM111" i="3"/>
  <c r="AN111" i="3"/>
  <c r="AJ112" i="3"/>
  <c r="AK112" i="3"/>
  <c r="AL112" i="3"/>
  <c r="AM112" i="3"/>
  <c r="AN112" i="3"/>
  <c r="AJ113" i="3"/>
  <c r="AK113" i="3"/>
  <c r="AL113" i="3"/>
  <c r="AM113" i="3"/>
  <c r="AN113" i="3"/>
  <c r="AJ114" i="3"/>
  <c r="AK114" i="3"/>
  <c r="AL114" i="3"/>
  <c r="AM114" i="3"/>
  <c r="AN114" i="3"/>
  <c r="AJ115" i="3"/>
  <c r="AK115" i="3"/>
  <c r="AL115" i="3"/>
  <c r="AM115" i="3"/>
  <c r="AN115" i="3"/>
  <c r="AJ116" i="3"/>
  <c r="AK116" i="3"/>
  <c r="AL116" i="3"/>
  <c r="AM116" i="3"/>
  <c r="AN116" i="3"/>
  <c r="AJ117" i="3"/>
  <c r="AK117" i="3"/>
  <c r="AL117" i="3"/>
  <c r="AM117" i="3"/>
  <c r="AN117" i="3"/>
  <c r="AJ118" i="3"/>
  <c r="AK118" i="3"/>
  <c r="AL118" i="3"/>
  <c r="AM118" i="3"/>
  <c r="AN118" i="3"/>
  <c r="AJ119" i="3"/>
  <c r="AK119" i="3"/>
  <c r="AL119" i="3"/>
  <c r="AM119" i="3"/>
  <c r="AN119" i="3"/>
  <c r="AJ120" i="3"/>
  <c r="AK120" i="3"/>
  <c r="AL120" i="3"/>
  <c r="AM120" i="3"/>
  <c r="AN120" i="3"/>
  <c r="AJ121" i="3"/>
  <c r="AK121" i="3"/>
  <c r="AL121" i="3"/>
  <c r="AM121" i="3"/>
  <c r="AN121" i="3"/>
  <c r="AJ122" i="3"/>
  <c r="AK122" i="3"/>
  <c r="AL122" i="3"/>
  <c r="AM122" i="3"/>
  <c r="AN122" i="3"/>
  <c r="AJ123" i="3"/>
  <c r="AK123" i="3"/>
  <c r="AL123" i="3"/>
  <c r="AM123" i="3"/>
  <c r="AN123" i="3"/>
  <c r="AJ124" i="3"/>
  <c r="AK124" i="3"/>
  <c r="AL124" i="3"/>
  <c r="AM124" i="3"/>
  <c r="AN124" i="3"/>
  <c r="AJ125" i="3"/>
  <c r="AK125" i="3"/>
  <c r="AL125" i="3"/>
  <c r="AM125" i="3"/>
  <c r="AN125" i="3"/>
  <c r="AJ126" i="3"/>
  <c r="AK126" i="3"/>
  <c r="AL126" i="3"/>
  <c r="AM126" i="3"/>
  <c r="AN126" i="3"/>
  <c r="AJ127" i="3"/>
  <c r="AK127" i="3"/>
  <c r="AL127" i="3"/>
  <c r="AM127" i="3"/>
  <c r="AN127" i="3"/>
  <c r="AJ128" i="3"/>
  <c r="AK128" i="3"/>
  <c r="AL128" i="3"/>
  <c r="AM128" i="3"/>
  <c r="AN128" i="3"/>
  <c r="AJ129" i="3"/>
  <c r="AK129" i="3"/>
  <c r="AL129" i="3"/>
  <c r="AM129" i="3"/>
  <c r="AN129" i="3"/>
  <c r="AJ130" i="3"/>
  <c r="AK130" i="3"/>
  <c r="AL130" i="3"/>
  <c r="AM130" i="3"/>
  <c r="AN130" i="3"/>
  <c r="AJ131" i="3"/>
  <c r="AK131" i="3"/>
  <c r="AL131" i="3"/>
  <c r="AM131" i="3"/>
  <c r="AN131" i="3"/>
  <c r="AJ132" i="3"/>
  <c r="AK132" i="3"/>
  <c r="AL132" i="3"/>
  <c r="AM132" i="3"/>
  <c r="AN132" i="3"/>
  <c r="AJ133" i="3"/>
  <c r="AK133" i="3"/>
  <c r="AL133" i="3"/>
  <c r="AM133" i="3"/>
  <c r="AN133" i="3"/>
  <c r="AJ134" i="3"/>
  <c r="AK134" i="3"/>
  <c r="AL134" i="3"/>
  <c r="AM134" i="3"/>
  <c r="AN134" i="3"/>
  <c r="AJ135" i="3"/>
  <c r="AK135" i="3"/>
  <c r="AL135" i="3"/>
  <c r="AM135" i="3"/>
  <c r="AN135" i="3"/>
  <c r="AJ136" i="3"/>
  <c r="AK136" i="3"/>
  <c r="AL136" i="3"/>
  <c r="AM136" i="3"/>
  <c r="AN136" i="3"/>
  <c r="AC53" i="3"/>
  <c r="AD53" i="3"/>
  <c r="AE53" i="3"/>
  <c r="AF53" i="3"/>
  <c r="AG53" i="3"/>
  <c r="AC54" i="3"/>
  <c r="AD54" i="3"/>
  <c r="AE54" i="3"/>
  <c r="AF54" i="3"/>
  <c r="AG54" i="3"/>
  <c r="AC55" i="3"/>
  <c r="AD55" i="3"/>
  <c r="AE55" i="3"/>
  <c r="AF55" i="3"/>
  <c r="AG55" i="3"/>
  <c r="AC56" i="3"/>
  <c r="AD56" i="3"/>
  <c r="AE56" i="3"/>
  <c r="AF56" i="3"/>
  <c r="AG56" i="3"/>
  <c r="AC57" i="3"/>
  <c r="AD57" i="3"/>
  <c r="AE57" i="3"/>
  <c r="AF57" i="3"/>
  <c r="AG57" i="3"/>
  <c r="AC58" i="3"/>
  <c r="AD58" i="3"/>
  <c r="AE58" i="3"/>
  <c r="AF58" i="3"/>
  <c r="AG58" i="3"/>
  <c r="AC59" i="3"/>
  <c r="AD59" i="3"/>
  <c r="AE59" i="3"/>
  <c r="AF59" i="3"/>
  <c r="AG59" i="3"/>
  <c r="AC60" i="3"/>
  <c r="AD60" i="3"/>
  <c r="AE60" i="3"/>
  <c r="AF60" i="3"/>
  <c r="AG60" i="3"/>
  <c r="AC61" i="3"/>
  <c r="AD61" i="3"/>
  <c r="AE61" i="3"/>
  <c r="AF61" i="3"/>
  <c r="AG61" i="3"/>
  <c r="AC62" i="3"/>
  <c r="AD62" i="3"/>
  <c r="AE62" i="3"/>
  <c r="AF62" i="3"/>
  <c r="AG62" i="3"/>
  <c r="AC63" i="3"/>
  <c r="AD63" i="3"/>
  <c r="AE63" i="3"/>
  <c r="AF63" i="3"/>
  <c r="AG63" i="3"/>
  <c r="AC64" i="3"/>
  <c r="AD64" i="3"/>
  <c r="AE64" i="3"/>
  <c r="AF64" i="3"/>
  <c r="AG64" i="3"/>
  <c r="AC65" i="3"/>
  <c r="AD65" i="3"/>
  <c r="AE65" i="3"/>
  <c r="AF65" i="3"/>
  <c r="AG65" i="3"/>
  <c r="AC66" i="3"/>
  <c r="AD66" i="3"/>
  <c r="AE66" i="3"/>
  <c r="AF66" i="3"/>
  <c r="AG66" i="3"/>
  <c r="AC67" i="3"/>
  <c r="AD67" i="3"/>
  <c r="AE67" i="3"/>
  <c r="AF67" i="3"/>
  <c r="AG67" i="3"/>
  <c r="AC68" i="3"/>
  <c r="AD68" i="3"/>
  <c r="AE68" i="3"/>
  <c r="AF68" i="3"/>
  <c r="AG68" i="3"/>
  <c r="AC69" i="3"/>
  <c r="AD69" i="3"/>
  <c r="AE69" i="3"/>
  <c r="AF69" i="3"/>
  <c r="AG69" i="3"/>
  <c r="AC70" i="3"/>
  <c r="AD70" i="3"/>
  <c r="AE70" i="3"/>
  <c r="AF70" i="3"/>
  <c r="AG70" i="3"/>
  <c r="AC71" i="3"/>
  <c r="AD71" i="3"/>
  <c r="AE71" i="3"/>
  <c r="AF71" i="3"/>
  <c r="AG71" i="3"/>
  <c r="AC72" i="3"/>
  <c r="AD72" i="3"/>
  <c r="AE72" i="3"/>
  <c r="AF72" i="3"/>
  <c r="AG72" i="3"/>
  <c r="AC73" i="3"/>
  <c r="AD73" i="3"/>
  <c r="AE73" i="3"/>
  <c r="AF73" i="3"/>
  <c r="AG73" i="3"/>
  <c r="AC74" i="3"/>
  <c r="AD74" i="3"/>
  <c r="AE74" i="3"/>
  <c r="AF74" i="3"/>
  <c r="AG74" i="3"/>
  <c r="AC75" i="3"/>
  <c r="AD75" i="3"/>
  <c r="AE75" i="3"/>
  <c r="AF75" i="3"/>
  <c r="AG75" i="3"/>
  <c r="AC76" i="3"/>
  <c r="AD76" i="3"/>
  <c r="AE76" i="3"/>
  <c r="AF76" i="3"/>
  <c r="AG76" i="3"/>
  <c r="AC77" i="3"/>
  <c r="AD77" i="3"/>
  <c r="AE77" i="3"/>
  <c r="AF77" i="3"/>
  <c r="AG77" i="3"/>
  <c r="AC78" i="3"/>
  <c r="AD78" i="3"/>
  <c r="AE78" i="3"/>
  <c r="AF78" i="3"/>
  <c r="AG78" i="3"/>
  <c r="AC79" i="3"/>
  <c r="AD79" i="3"/>
  <c r="AE79" i="3"/>
  <c r="AF79" i="3"/>
  <c r="AG79" i="3"/>
  <c r="AC80" i="3"/>
  <c r="AD80" i="3"/>
  <c r="AE80" i="3"/>
  <c r="AF80" i="3"/>
  <c r="AG80" i="3"/>
  <c r="AC81" i="3"/>
  <c r="AD81" i="3"/>
  <c r="AE81" i="3"/>
  <c r="AF81" i="3"/>
  <c r="AG81" i="3"/>
  <c r="AC82" i="3"/>
  <c r="AD82" i="3"/>
  <c r="AE82" i="3"/>
  <c r="AF82" i="3"/>
  <c r="AG82" i="3"/>
  <c r="AC83" i="3"/>
  <c r="AD83" i="3"/>
  <c r="AE83" i="3"/>
  <c r="AF83" i="3"/>
  <c r="AG83" i="3"/>
  <c r="AC84" i="3"/>
  <c r="AD84" i="3"/>
  <c r="AE84" i="3"/>
  <c r="AF84" i="3"/>
  <c r="AG84" i="3"/>
  <c r="AC85" i="3"/>
  <c r="AD85" i="3"/>
  <c r="AE85" i="3"/>
  <c r="AF85" i="3"/>
  <c r="AG85" i="3"/>
  <c r="AC86" i="3"/>
  <c r="AD86" i="3"/>
  <c r="AE86" i="3"/>
  <c r="AF86" i="3"/>
  <c r="AG86" i="3"/>
  <c r="AC87" i="3"/>
  <c r="AD87" i="3"/>
  <c r="AE87" i="3"/>
  <c r="AF87" i="3"/>
  <c r="AG87" i="3"/>
  <c r="AC88" i="3"/>
  <c r="AD88" i="3"/>
  <c r="AE88" i="3"/>
  <c r="AF88" i="3"/>
  <c r="AG88" i="3"/>
  <c r="AC89" i="3"/>
  <c r="AD89" i="3"/>
  <c r="AE89" i="3"/>
  <c r="AF89" i="3"/>
  <c r="AG89" i="3"/>
  <c r="AC90" i="3"/>
  <c r="AD90" i="3"/>
  <c r="AE90" i="3"/>
  <c r="AF90" i="3"/>
  <c r="AG90" i="3"/>
  <c r="AC91" i="3"/>
  <c r="AD91" i="3"/>
  <c r="AE91" i="3"/>
  <c r="AF91" i="3"/>
  <c r="AG91" i="3"/>
  <c r="AC92" i="3"/>
  <c r="AD92" i="3"/>
  <c r="AE92" i="3"/>
  <c r="AF92" i="3"/>
  <c r="AG92" i="3"/>
  <c r="AC93" i="3"/>
  <c r="AD93" i="3"/>
  <c r="AE93" i="3"/>
  <c r="AF93" i="3"/>
  <c r="AG93" i="3"/>
  <c r="AC94" i="3"/>
  <c r="AD94" i="3"/>
  <c r="AE94" i="3"/>
  <c r="AF94" i="3"/>
  <c r="AG94" i="3"/>
  <c r="AC95" i="3"/>
  <c r="AD95" i="3"/>
  <c r="AE95" i="3"/>
  <c r="AF95" i="3"/>
  <c r="AG95" i="3"/>
  <c r="AC96" i="3"/>
  <c r="AD96" i="3"/>
  <c r="AE96" i="3"/>
  <c r="AF96" i="3"/>
  <c r="AG96" i="3"/>
  <c r="AC97" i="3"/>
  <c r="AD97" i="3"/>
  <c r="AE97" i="3"/>
  <c r="AF97" i="3"/>
  <c r="AG97" i="3"/>
  <c r="AC98" i="3"/>
  <c r="AD98" i="3"/>
  <c r="AE98" i="3"/>
  <c r="AF98" i="3"/>
  <c r="AG98" i="3"/>
  <c r="AC99" i="3"/>
  <c r="AD99" i="3"/>
  <c r="AE99" i="3"/>
  <c r="AF99" i="3"/>
  <c r="AG99" i="3"/>
  <c r="AC100" i="3"/>
  <c r="AD100" i="3"/>
  <c r="AE100" i="3"/>
  <c r="AF100" i="3"/>
  <c r="AG100" i="3"/>
  <c r="AC101" i="3"/>
  <c r="AD101" i="3"/>
  <c r="AE101" i="3"/>
  <c r="AF101" i="3"/>
  <c r="AG101" i="3"/>
  <c r="AC102" i="3"/>
  <c r="AD102" i="3"/>
  <c r="AE102" i="3"/>
  <c r="AF102" i="3"/>
  <c r="AG102" i="3"/>
  <c r="AC103" i="3"/>
  <c r="AD103" i="3"/>
  <c r="AE103" i="3"/>
  <c r="AF103" i="3"/>
  <c r="AG103" i="3"/>
  <c r="AC104" i="3"/>
  <c r="AD104" i="3"/>
  <c r="AE104" i="3"/>
  <c r="AF104" i="3"/>
  <c r="AG104" i="3"/>
  <c r="AC105" i="3"/>
  <c r="AD105" i="3"/>
  <c r="AE105" i="3"/>
  <c r="AF105" i="3"/>
  <c r="AG105" i="3"/>
  <c r="AC106" i="3"/>
  <c r="AD106" i="3"/>
  <c r="AE106" i="3"/>
  <c r="AF106" i="3"/>
  <c r="AG106" i="3"/>
  <c r="AC107" i="3"/>
  <c r="AD107" i="3"/>
  <c r="AE107" i="3"/>
  <c r="AF107" i="3"/>
  <c r="AG107" i="3"/>
  <c r="AC108" i="3"/>
  <c r="AD108" i="3"/>
  <c r="AE108" i="3"/>
  <c r="AF108" i="3"/>
  <c r="AG108" i="3"/>
  <c r="AC109" i="3"/>
  <c r="AD109" i="3"/>
  <c r="AE109" i="3"/>
  <c r="AF109" i="3"/>
  <c r="AG109" i="3"/>
  <c r="AC110" i="3"/>
  <c r="AD110" i="3"/>
  <c r="AE110" i="3"/>
  <c r="AF110" i="3"/>
  <c r="AG110" i="3"/>
  <c r="AC111" i="3"/>
  <c r="AD111" i="3"/>
  <c r="AE111" i="3"/>
  <c r="AF111" i="3"/>
  <c r="AG111" i="3"/>
  <c r="AC112" i="3"/>
  <c r="AD112" i="3"/>
  <c r="AE112" i="3"/>
  <c r="AF112" i="3"/>
  <c r="AG112" i="3"/>
  <c r="AC113" i="3"/>
  <c r="AD113" i="3"/>
  <c r="AE113" i="3"/>
  <c r="AF113" i="3"/>
  <c r="AG113" i="3"/>
  <c r="AC114" i="3"/>
  <c r="AD114" i="3"/>
  <c r="AE114" i="3"/>
  <c r="AF114" i="3"/>
  <c r="AG114" i="3"/>
  <c r="AC115" i="3"/>
  <c r="AD115" i="3"/>
  <c r="AE115" i="3"/>
  <c r="AF115" i="3"/>
  <c r="AG115" i="3"/>
  <c r="AC116" i="3"/>
  <c r="AD116" i="3"/>
  <c r="AE116" i="3"/>
  <c r="AF116" i="3"/>
  <c r="AG116" i="3"/>
  <c r="AC117" i="3"/>
  <c r="AD117" i="3"/>
  <c r="AE117" i="3"/>
  <c r="AF117" i="3"/>
  <c r="AG117" i="3"/>
  <c r="AC118" i="3"/>
  <c r="AD118" i="3"/>
  <c r="AE118" i="3"/>
  <c r="AF118" i="3"/>
  <c r="AG118" i="3"/>
  <c r="AC119" i="3"/>
  <c r="AD119" i="3"/>
  <c r="AE119" i="3"/>
  <c r="AF119" i="3"/>
  <c r="AG119" i="3"/>
  <c r="AC120" i="3"/>
  <c r="AD120" i="3"/>
  <c r="AE120" i="3"/>
  <c r="AF120" i="3"/>
  <c r="AG120" i="3"/>
  <c r="AC121" i="3"/>
  <c r="AD121" i="3"/>
  <c r="AE121" i="3"/>
  <c r="AF121" i="3"/>
  <c r="AG121" i="3"/>
  <c r="AC122" i="3"/>
  <c r="AD122" i="3"/>
  <c r="AE122" i="3"/>
  <c r="AF122" i="3"/>
  <c r="AG122" i="3"/>
  <c r="AC123" i="3"/>
  <c r="AD123" i="3"/>
  <c r="AE123" i="3"/>
  <c r="AF123" i="3"/>
  <c r="AG123" i="3"/>
  <c r="AC124" i="3"/>
  <c r="AD124" i="3"/>
  <c r="AE124" i="3"/>
  <c r="AF124" i="3"/>
  <c r="AG124" i="3"/>
  <c r="AC125" i="3"/>
  <c r="AD125" i="3"/>
  <c r="AE125" i="3"/>
  <c r="AF125" i="3"/>
  <c r="AG125" i="3"/>
  <c r="AC126" i="3"/>
  <c r="AD126" i="3"/>
  <c r="AE126" i="3"/>
  <c r="AF126" i="3"/>
  <c r="AG126" i="3"/>
  <c r="AC127" i="3"/>
  <c r="AD127" i="3"/>
  <c r="AE127" i="3"/>
  <c r="AF127" i="3"/>
  <c r="AG127" i="3"/>
  <c r="AC128" i="3"/>
  <c r="AD128" i="3"/>
  <c r="AE128" i="3"/>
  <c r="AF128" i="3"/>
  <c r="AG128" i="3"/>
  <c r="AC129" i="3"/>
  <c r="AD129" i="3"/>
  <c r="AE129" i="3"/>
  <c r="AF129" i="3"/>
  <c r="AG129" i="3"/>
  <c r="AC130" i="3"/>
  <c r="AD130" i="3"/>
  <c r="AE130" i="3"/>
  <c r="AF130" i="3"/>
  <c r="AG130" i="3"/>
  <c r="AC131" i="3"/>
  <c r="AD131" i="3"/>
  <c r="AE131" i="3"/>
  <c r="AF131" i="3"/>
  <c r="AG131" i="3"/>
  <c r="AC132" i="3"/>
  <c r="AD132" i="3"/>
  <c r="AE132" i="3"/>
  <c r="AF132" i="3"/>
  <c r="AG132" i="3"/>
  <c r="AC133" i="3"/>
  <c r="AD133" i="3"/>
  <c r="AE133" i="3"/>
  <c r="AF133" i="3"/>
  <c r="AG133" i="3"/>
  <c r="AC134" i="3"/>
  <c r="AD134" i="3"/>
  <c r="AE134" i="3"/>
  <c r="AF134" i="3"/>
  <c r="AG134" i="3"/>
  <c r="AC135" i="3"/>
  <c r="AD135" i="3"/>
  <c r="AE135" i="3"/>
  <c r="AF135" i="3"/>
  <c r="AG135" i="3"/>
  <c r="AC136" i="3"/>
  <c r="AD136" i="3"/>
  <c r="AE136" i="3"/>
  <c r="AF136" i="3"/>
  <c r="AG136" i="3"/>
  <c r="V53" i="3"/>
  <c r="W53" i="3"/>
  <c r="Y53" i="3"/>
  <c r="Z53" i="3"/>
  <c r="AA53" i="3"/>
  <c r="AB53" i="3"/>
  <c r="V54" i="3"/>
  <c r="W54" i="3"/>
  <c r="Y54" i="3"/>
  <c r="Z54" i="3"/>
  <c r="AA54" i="3"/>
  <c r="AB54" i="3"/>
  <c r="V55" i="3"/>
  <c r="W55" i="3"/>
  <c r="Y55" i="3"/>
  <c r="Z55" i="3"/>
  <c r="AA55" i="3"/>
  <c r="AB55" i="3"/>
  <c r="V56" i="3"/>
  <c r="W56" i="3"/>
  <c r="Y56" i="3"/>
  <c r="Z56" i="3"/>
  <c r="AA56" i="3"/>
  <c r="AB56" i="3"/>
  <c r="V57" i="3"/>
  <c r="W57" i="3"/>
  <c r="Y57" i="3"/>
  <c r="Z57" i="3"/>
  <c r="AA57" i="3"/>
  <c r="AB57" i="3"/>
  <c r="V58" i="3"/>
  <c r="W58" i="3"/>
  <c r="Y58" i="3"/>
  <c r="Z58" i="3"/>
  <c r="AA58" i="3"/>
  <c r="AB58" i="3"/>
  <c r="V59" i="3"/>
  <c r="W59" i="3"/>
  <c r="Y59" i="3"/>
  <c r="Z59" i="3"/>
  <c r="AA59" i="3"/>
  <c r="AB59" i="3"/>
  <c r="V60" i="3"/>
  <c r="W60" i="3"/>
  <c r="Y60" i="3"/>
  <c r="Z60" i="3"/>
  <c r="AA60" i="3"/>
  <c r="AB60" i="3"/>
  <c r="V62" i="3"/>
  <c r="W62" i="3"/>
  <c r="Y62" i="3"/>
  <c r="Z62" i="3"/>
  <c r="AA62" i="3"/>
  <c r="AB62" i="3"/>
  <c r="V63" i="3"/>
  <c r="W63" i="3"/>
  <c r="Y63" i="3"/>
  <c r="Z63" i="3"/>
  <c r="AA63" i="3"/>
  <c r="AB63" i="3"/>
  <c r="V64" i="3"/>
  <c r="W64" i="3"/>
  <c r="Y64" i="3"/>
  <c r="Z64" i="3"/>
  <c r="AA64" i="3"/>
  <c r="AB64" i="3"/>
  <c r="V65" i="3"/>
  <c r="W65" i="3"/>
  <c r="Y65" i="3"/>
  <c r="Z65" i="3"/>
  <c r="AA65" i="3"/>
  <c r="AB65" i="3"/>
  <c r="V66" i="3"/>
  <c r="W66" i="3"/>
  <c r="Y66" i="3"/>
  <c r="Z66" i="3"/>
  <c r="AA66" i="3"/>
  <c r="AB66" i="3"/>
  <c r="V67" i="3"/>
  <c r="W67" i="3"/>
  <c r="Y67" i="3"/>
  <c r="Z67" i="3"/>
  <c r="AA67" i="3"/>
  <c r="AB67" i="3"/>
  <c r="V68" i="3"/>
  <c r="W68" i="3"/>
  <c r="Y68" i="3"/>
  <c r="Z68" i="3"/>
  <c r="AA68" i="3"/>
  <c r="AB68" i="3"/>
  <c r="V69" i="3"/>
  <c r="W69" i="3"/>
  <c r="Y69" i="3"/>
  <c r="Z69" i="3"/>
  <c r="AA69" i="3"/>
  <c r="AB69" i="3"/>
  <c r="V70" i="3"/>
  <c r="W70" i="3"/>
  <c r="Y70" i="3"/>
  <c r="Z70" i="3"/>
  <c r="AA70" i="3"/>
  <c r="AB70" i="3"/>
  <c r="V71" i="3"/>
  <c r="W71" i="3"/>
  <c r="Y71" i="3"/>
  <c r="Z71" i="3"/>
  <c r="AA71" i="3"/>
  <c r="AB71" i="3"/>
  <c r="V72" i="3"/>
  <c r="W72" i="3"/>
  <c r="Y72" i="3"/>
  <c r="Z72" i="3"/>
  <c r="AA72" i="3"/>
  <c r="AB72" i="3"/>
  <c r="V73" i="3"/>
  <c r="W73" i="3"/>
  <c r="Y73" i="3"/>
  <c r="Z73" i="3"/>
  <c r="AA73" i="3"/>
  <c r="AB73" i="3"/>
  <c r="V74" i="3"/>
  <c r="W74" i="3"/>
  <c r="Y74" i="3"/>
  <c r="Z74" i="3"/>
  <c r="AA74" i="3"/>
  <c r="AB74" i="3"/>
  <c r="V75" i="3"/>
  <c r="W75" i="3"/>
  <c r="Y75" i="3"/>
  <c r="Z75" i="3"/>
  <c r="AA75" i="3"/>
  <c r="AB75" i="3"/>
  <c r="V76" i="3"/>
  <c r="W76" i="3"/>
  <c r="Y76" i="3"/>
  <c r="Z76" i="3"/>
  <c r="AA76" i="3"/>
  <c r="AB76" i="3"/>
  <c r="V77" i="3"/>
  <c r="W77" i="3"/>
  <c r="Y77" i="3"/>
  <c r="Z77" i="3"/>
  <c r="AA77" i="3"/>
  <c r="AB77" i="3"/>
  <c r="V78" i="3"/>
  <c r="W78" i="3"/>
  <c r="Y78" i="3"/>
  <c r="Z78" i="3"/>
  <c r="AA78" i="3"/>
  <c r="AB78" i="3"/>
  <c r="V79" i="3"/>
  <c r="W79" i="3"/>
  <c r="Y79" i="3"/>
  <c r="Z79" i="3"/>
  <c r="AA79" i="3"/>
  <c r="AB79" i="3"/>
  <c r="V80" i="3"/>
  <c r="W80" i="3"/>
  <c r="Y80" i="3"/>
  <c r="Z80" i="3"/>
  <c r="AA80" i="3"/>
  <c r="AB80" i="3"/>
  <c r="V81" i="3"/>
  <c r="W81" i="3"/>
  <c r="Y81" i="3"/>
  <c r="Z81" i="3"/>
  <c r="AA81" i="3"/>
  <c r="AB81" i="3"/>
  <c r="V82" i="3"/>
  <c r="W82" i="3"/>
  <c r="Y82" i="3"/>
  <c r="Z82" i="3"/>
  <c r="AA82" i="3"/>
  <c r="AB82" i="3"/>
  <c r="V83" i="3"/>
  <c r="W83" i="3"/>
  <c r="Y83" i="3"/>
  <c r="Z83" i="3"/>
  <c r="AA83" i="3"/>
  <c r="AB83" i="3"/>
  <c r="V84" i="3"/>
  <c r="W84" i="3"/>
  <c r="Y84" i="3"/>
  <c r="Z84" i="3"/>
  <c r="AA84" i="3"/>
  <c r="AB84" i="3"/>
  <c r="V85" i="3"/>
  <c r="W85" i="3"/>
  <c r="Y85" i="3"/>
  <c r="Z85" i="3"/>
  <c r="AA85" i="3"/>
  <c r="AB85" i="3"/>
  <c r="V86" i="3"/>
  <c r="W86" i="3"/>
  <c r="Y86" i="3"/>
  <c r="Z86" i="3"/>
  <c r="AA86" i="3"/>
  <c r="AB86" i="3"/>
  <c r="V88" i="3"/>
  <c r="W88" i="3"/>
  <c r="Y88" i="3"/>
  <c r="Z88" i="3"/>
  <c r="AA88" i="3"/>
  <c r="AB88" i="3"/>
  <c r="V89" i="3"/>
  <c r="W89" i="3"/>
  <c r="Y89" i="3"/>
  <c r="Z89" i="3"/>
  <c r="AA89" i="3"/>
  <c r="AB89" i="3"/>
  <c r="V90" i="3"/>
  <c r="W90" i="3"/>
  <c r="Y90" i="3"/>
  <c r="Z90" i="3"/>
  <c r="AA90" i="3"/>
  <c r="AB90" i="3"/>
  <c r="V91" i="3"/>
  <c r="W91" i="3"/>
  <c r="Y91" i="3"/>
  <c r="Z91" i="3"/>
  <c r="AA91" i="3"/>
  <c r="AB91" i="3"/>
  <c r="V92" i="3"/>
  <c r="W92" i="3"/>
  <c r="Y92" i="3"/>
  <c r="Z92" i="3"/>
  <c r="AA92" i="3"/>
  <c r="AB92" i="3"/>
  <c r="V93" i="3"/>
  <c r="W93" i="3"/>
  <c r="Y93" i="3"/>
  <c r="Z93" i="3"/>
  <c r="AA93" i="3"/>
  <c r="AB93" i="3"/>
  <c r="V94" i="3"/>
  <c r="W94" i="3"/>
  <c r="Y94" i="3"/>
  <c r="Z94" i="3"/>
  <c r="AA94" i="3"/>
  <c r="AB94" i="3"/>
  <c r="V95" i="3"/>
  <c r="W95" i="3"/>
  <c r="Y95" i="3"/>
  <c r="Z95" i="3"/>
  <c r="AA95" i="3"/>
  <c r="AB95" i="3"/>
  <c r="V96" i="3"/>
  <c r="W96" i="3"/>
  <c r="Y96" i="3"/>
  <c r="Z96" i="3"/>
  <c r="AA96" i="3"/>
  <c r="AB96" i="3"/>
  <c r="V97" i="3"/>
  <c r="W97" i="3"/>
  <c r="Y97" i="3"/>
  <c r="Z97" i="3"/>
  <c r="AA97" i="3"/>
  <c r="AB97" i="3"/>
  <c r="V98" i="3"/>
  <c r="W98" i="3"/>
  <c r="Y98" i="3"/>
  <c r="Z98" i="3"/>
  <c r="AA98" i="3"/>
  <c r="AB98" i="3"/>
  <c r="V99" i="3"/>
  <c r="W99" i="3"/>
  <c r="Y99" i="3"/>
  <c r="Z99" i="3"/>
  <c r="AA99" i="3"/>
  <c r="AB99" i="3"/>
  <c r="V100" i="3"/>
  <c r="W100" i="3"/>
  <c r="Y100" i="3"/>
  <c r="Z100" i="3"/>
  <c r="AA100" i="3"/>
  <c r="AB100" i="3"/>
  <c r="V101" i="3"/>
  <c r="W101" i="3"/>
  <c r="Y101" i="3"/>
  <c r="Z101" i="3"/>
  <c r="AA101" i="3"/>
  <c r="AB101" i="3"/>
  <c r="V102" i="3"/>
  <c r="W102" i="3"/>
  <c r="Y102" i="3"/>
  <c r="Z102" i="3"/>
  <c r="AA102" i="3"/>
  <c r="AB102" i="3"/>
  <c r="V103" i="3"/>
  <c r="W103" i="3"/>
  <c r="Y103" i="3"/>
  <c r="Z103" i="3"/>
  <c r="AA103" i="3"/>
  <c r="AB103" i="3"/>
  <c r="V104" i="3"/>
  <c r="W104" i="3"/>
  <c r="Y104" i="3"/>
  <c r="Z104" i="3"/>
  <c r="AA104" i="3"/>
  <c r="AB104" i="3"/>
  <c r="V105" i="3"/>
  <c r="W105" i="3"/>
  <c r="Y105" i="3"/>
  <c r="Z105" i="3"/>
  <c r="AA105" i="3"/>
  <c r="AB105" i="3"/>
  <c r="V106" i="3"/>
  <c r="W106" i="3"/>
  <c r="Y106" i="3"/>
  <c r="Z106" i="3"/>
  <c r="AA106" i="3"/>
  <c r="AB106" i="3"/>
  <c r="V107" i="3"/>
  <c r="W107" i="3"/>
  <c r="Y107" i="3"/>
  <c r="Z107" i="3"/>
  <c r="AA107" i="3"/>
  <c r="AB107" i="3"/>
  <c r="V108" i="3"/>
  <c r="W108" i="3"/>
  <c r="Y108" i="3"/>
  <c r="Z108" i="3"/>
  <c r="AA108" i="3"/>
  <c r="AB108" i="3"/>
  <c r="V109" i="3"/>
  <c r="W109" i="3"/>
  <c r="Y109" i="3"/>
  <c r="Z109" i="3"/>
  <c r="AA109" i="3"/>
  <c r="AB109" i="3"/>
  <c r="V110" i="3"/>
  <c r="W110" i="3"/>
  <c r="Y110" i="3"/>
  <c r="Z110" i="3"/>
  <c r="AA110" i="3"/>
  <c r="AB110" i="3"/>
  <c r="V111" i="3"/>
  <c r="W111" i="3"/>
  <c r="Y111" i="3"/>
  <c r="Z111" i="3"/>
  <c r="AA111" i="3"/>
  <c r="AB111" i="3"/>
  <c r="V112" i="3"/>
  <c r="W112" i="3"/>
  <c r="Y112" i="3"/>
  <c r="Z112" i="3"/>
  <c r="AA112" i="3"/>
  <c r="AB112" i="3"/>
  <c r="V113" i="3"/>
  <c r="W113" i="3"/>
  <c r="Y113" i="3"/>
  <c r="Z113" i="3"/>
  <c r="AA113" i="3"/>
  <c r="AB113" i="3"/>
  <c r="V114" i="3"/>
  <c r="W114" i="3"/>
  <c r="Y114" i="3"/>
  <c r="Z114" i="3"/>
  <c r="AA114" i="3"/>
  <c r="AB114" i="3"/>
  <c r="V115" i="3"/>
  <c r="W115" i="3"/>
  <c r="Y115" i="3"/>
  <c r="Z115" i="3"/>
  <c r="AA115" i="3"/>
  <c r="AB115" i="3"/>
  <c r="V116" i="3"/>
  <c r="W116" i="3"/>
  <c r="Y116" i="3"/>
  <c r="Z116" i="3"/>
  <c r="AA116" i="3"/>
  <c r="AB116" i="3"/>
  <c r="V118" i="3"/>
  <c r="W118" i="3"/>
  <c r="Y118" i="3"/>
  <c r="Z118" i="3"/>
  <c r="AA118" i="3"/>
  <c r="AB118" i="3"/>
  <c r="V119" i="3"/>
  <c r="W119" i="3"/>
  <c r="Y119" i="3"/>
  <c r="Z119" i="3"/>
  <c r="AA119" i="3"/>
  <c r="AB119" i="3"/>
  <c r="V120" i="3"/>
  <c r="W120" i="3"/>
  <c r="Y120" i="3"/>
  <c r="Z120" i="3"/>
  <c r="AA120" i="3"/>
  <c r="AB120" i="3"/>
  <c r="V121" i="3"/>
  <c r="W121" i="3"/>
  <c r="Y121" i="3"/>
  <c r="Z121" i="3"/>
  <c r="AA121" i="3"/>
  <c r="AB121" i="3"/>
  <c r="V122" i="3"/>
  <c r="W122" i="3"/>
  <c r="Y122" i="3"/>
  <c r="Z122" i="3"/>
  <c r="AA122" i="3"/>
  <c r="AB122" i="3"/>
  <c r="V123" i="3"/>
  <c r="W123" i="3"/>
  <c r="Y123" i="3"/>
  <c r="Z123" i="3"/>
  <c r="AA123" i="3"/>
  <c r="AB123" i="3"/>
  <c r="W125" i="3"/>
  <c r="Y125" i="3"/>
  <c r="Z125" i="3"/>
  <c r="AA125" i="3"/>
  <c r="AB125" i="3"/>
  <c r="W126" i="3"/>
  <c r="Y126" i="3"/>
  <c r="Z126" i="3"/>
  <c r="AA126" i="3"/>
  <c r="AB126" i="3"/>
  <c r="W127" i="3"/>
  <c r="Y127" i="3"/>
  <c r="Z127" i="3"/>
  <c r="AA127" i="3"/>
  <c r="AB127" i="3"/>
  <c r="W128" i="3"/>
  <c r="Y128" i="3"/>
  <c r="Z128" i="3"/>
  <c r="AA128" i="3"/>
  <c r="AB128" i="3"/>
  <c r="W129" i="3"/>
  <c r="Y129" i="3"/>
  <c r="Z129" i="3"/>
  <c r="AA129" i="3"/>
  <c r="AB129" i="3"/>
  <c r="W130" i="3"/>
  <c r="Y130" i="3"/>
  <c r="Z130" i="3"/>
  <c r="AA130" i="3"/>
  <c r="AB130" i="3"/>
  <c r="W131" i="3"/>
  <c r="Y131" i="3"/>
  <c r="Z131" i="3"/>
  <c r="AA131" i="3"/>
  <c r="AB131" i="3"/>
  <c r="V125" i="3"/>
  <c r="V126" i="3"/>
  <c r="V127" i="3"/>
  <c r="V128" i="3"/>
  <c r="V129" i="3"/>
  <c r="V130" i="3"/>
  <c r="V131" i="3"/>
  <c r="U125" i="3"/>
  <c r="U126" i="3"/>
  <c r="U127" i="3"/>
  <c r="U128" i="3"/>
  <c r="U129" i="3"/>
  <c r="U130" i="3"/>
  <c r="U131" i="3"/>
  <c r="U122" i="3"/>
  <c r="U123" i="3"/>
  <c r="U118" i="3"/>
  <c r="U119" i="3"/>
  <c r="U120" i="3"/>
  <c r="AB133" i="3"/>
  <c r="AB134" i="3"/>
  <c r="AA133" i="3"/>
  <c r="AA134" i="3"/>
  <c r="Z133" i="3"/>
  <c r="Z134" i="3"/>
  <c r="Y133" i="3"/>
  <c r="Y134" i="3"/>
  <c r="W133" i="3"/>
  <c r="W134" i="3"/>
  <c r="V133" i="3"/>
  <c r="V134" i="3"/>
  <c r="U133" i="3"/>
  <c r="U134" i="3"/>
  <c r="AB136" i="3"/>
  <c r="AA136" i="3"/>
  <c r="Z136" i="3"/>
  <c r="Y136" i="3"/>
  <c r="W136" i="3"/>
  <c r="V136" i="3"/>
  <c r="U136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53" i="3"/>
  <c r="U54" i="3"/>
  <c r="U55" i="3"/>
  <c r="U56" i="3"/>
  <c r="U57" i="3"/>
  <c r="U58" i="3"/>
  <c r="U59" i="3"/>
  <c r="U60" i="3"/>
  <c r="X118" i="3"/>
  <c r="X119" i="3"/>
  <c r="X120" i="3"/>
  <c r="X121" i="3"/>
  <c r="X122" i="3"/>
  <c r="X123" i="3"/>
  <c r="CP125" i="2"/>
  <c r="X125" i="3" s="1"/>
  <c r="X126" i="3"/>
  <c r="X127" i="3"/>
  <c r="X128" i="3"/>
  <c r="X129" i="3"/>
  <c r="X130" i="3"/>
  <c r="X131" i="3"/>
  <c r="X133" i="3"/>
  <c r="X134" i="3"/>
  <c r="X136" i="3"/>
  <c r="X88" i="3"/>
  <c r="X89" i="3"/>
  <c r="CP90" i="2"/>
  <c r="X90" i="3" s="1"/>
  <c r="X91" i="3"/>
  <c r="X92" i="3"/>
  <c r="X93" i="3"/>
  <c r="CP94" i="2"/>
  <c r="X94" i="3" s="1"/>
  <c r="X95" i="3"/>
  <c r="X96" i="3"/>
  <c r="X97" i="3"/>
  <c r="X98" i="3"/>
  <c r="X99" i="3"/>
  <c r="X100" i="3"/>
  <c r="X101" i="3"/>
  <c r="X102" i="3"/>
  <c r="X103" i="3"/>
  <c r="X104" i="3"/>
  <c r="X105" i="3"/>
  <c r="X106" i="3"/>
  <c r="CP107" i="2"/>
  <c r="X107" i="3" s="1"/>
  <c r="CP108" i="2"/>
  <c r="X108" i="3" s="1"/>
  <c r="X109" i="3"/>
  <c r="CP110" i="2"/>
  <c r="X110" i="3" s="1"/>
  <c r="X111" i="3"/>
  <c r="CP112" i="2"/>
  <c r="X112" i="3" s="1"/>
  <c r="X113" i="3"/>
  <c r="CP114" i="2"/>
  <c r="X114" i="3" s="1"/>
  <c r="X115" i="3"/>
  <c r="X116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CP80" i="2"/>
  <c r="X80" i="3" s="1"/>
  <c r="X81" i="3"/>
  <c r="CP82" i="2"/>
  <c r="X82" i="3" s="1"/>
  <c r="X83" i="3"/>
  <c r="X84" i="3"/>
  <c r="X85" i="3"/>
  <c r="X86" i="3"/>
  <c r="X53" i="3"/>
  <c r="X54" i="3"/>
  <c r="CP55" i="2"/>
  <c r="X55" i="3" s="1"/>
  <c r="X56" i="3"/>
  <c r="X57" i="3"/>
  <c r="X58" i="3"/>
  <c r="X59" i="3"/>
  <c r="X60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BB222" i="2"/>
  <c r="AE220" i="7" s="1"/>
  <c r="BB223" i="2"/>
  <c r="M223" i="3" s="1"/>
  <c r="BB224" i="2"/>
  <c r="AE222" i="7" s="1"/>
  <c r="BB225" i="2"/>
  <c r="AE223" i="7" s="1"/>
  <c r="BB226" i="2"/>
  <c r="AE224" i="7" s="1"/>
  <c r="BB227" i="2"/>
  <c r="M227" i="3" s="1"/>
  <c r="BB228" i="2"/>
  <c r="AE226" i="7" s="1"/>
  <c r="BB229" i="2"/>
  <c r="AE227" i="7" s="1"/>
  <c r="BB230" i="2"/>
  <c r="AE228" i="7" s="1"/>
  <c r="BB231" i="2"/>
  <c r="M231" i="3" s="1"/>
  <c r="BB232" i="2"/>
  <c r="AE230" i="7" s="1"/>
  <c r="BB233" i="2"/>
  <c r="AE231" i="7" s="1"/>
  <c r="BB234" i="2"/>
  <c r="AE232" i="7" s="1"/>
  <c r="BB235" i="2"/>
  <c r="M235" i="3" s="1"/>
  <c r="BB236" i="2"/>
  <c r="AE234" i="7" s="1"/>
  <c r="AE235" i="7"/>
  <c r="BB238" i="2"/>
  <c r="AE236" i="7" s="1"/>
  <c r="BB239" i="2"/>
  <c r="M239" i="3" s="1"/>
  <c r="BB240" i="2"/>
  <c r="AE238" i="7" s="1"/>
  <c r="BB241" i="2"/>
  <c r="AE239" i="7" s="1"/>
  <c r="BB242" i="2"/>
  <c r="AE240" i="7" s="1"/>
  <c r="BB243" i="2"/>
  <c r="M243" i="3" s="1"/>
  <c r="BB244" i="2"/>
  <c r="AE242" i="7" s="1"/>
  <c r="BB245" i="2"/>
  <c r="AE243" i="7" s="1"/>
  <c r="BB246" i="2"/>
  <c r="AE244" i="7" s="1"/>
  <c r="BB247" i="2"/>
  <c r="M247" i="3" s="1"/>
  <c r="BB248" i="2"/>
  <c r="AE246" i="7" s="1"/>
  <c r="BB249" i="2"/>
  <c r="AE247" i="7" s="1"/>
  <c r="BB250" i="2"/>
  <c r="AE248" i="7" s="1"/>
  <c r="BB251" i="2"/>
  <c r="M251" i="3" s="1"/>
  <c r="BB252" i="2"/>
  <c r="AE250" i="7" s="1"/>
  <c r="BB253" i="2"/>
  <c r="AE251" i="7" s="1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7" i="2"/>
  <c r="BB7" i="2"/>
  <c r="W8" i="2"/>
  <c r="BB8" i="2"/>
  <c r="W9" i="2"/>
  <c r="BB9" i="2"/>
  <c r="W10" i="2"/>
  <c r="BB10" i="2"/>
  <c r="W11" i="2"/>
  <c r="BB11" i="2"/>
  <c r="W12" i="2"/>
  <c r="BB12" i="2"/>
  <c r="W13" i="2"/>
  <c r="BB13" i="2"/>
  <c r="W14" i="2"/>
  <c r="BB14" i="2"/>
  <c r="W15" i="2"/>
  <c r="BB15" i="2"/>
  <c r="W16" i="2"/>
  <c r="BB16" i="2"/>
  <c r="W17" i="2"/>
  <c r="BB17" i="2"/>
  <c r="W18" i="2"/>
  <c r="BB18" i="2"/>
  <c r="W19" i="2"/>
  <c r="BB19" i="2"/>
  <c r="W20" i="2"/>
  <c r="BB20" i="2"/>
  <c r="W21" i="2"/>
  <c r="BB21" i="2"/>
  <c r="W22" i="2"/>
  <c r="BB22" i="2"/>
  <c r="W23" i="2"/>
  <c r="BB23" i="2"/>
  <c r="W24" i="2"/>
  <c r="BB24" i="2"/>
  <c r="W25" i="2"/>
  <c r="BB25" i="2"/>
  <c r="W26" i="2"/>
  <c r="BB26" i="2"/>
  <c r="W27" i="2"/>
  <c r="BB27" i="2"/>
  <c r="CP27" i="2"/>
  <c r="W28" i="2"/>
  <c r="BB28" i="2"/>
  <c r="W29" i="2"/>
  <c r="BB29" i="2"/>
  <c r="W30" i="2"/>
  <c r="BB30" i="2"/>
  <c r="W31" i="2"/>
  <c r="BB31" i="2"/>
  <c r="W32" i="2"/>
  <c r="BB32" i="2"/>
  <c r="W33" i="2"/>
  <c r="BB33" i="2"/>
  <c r="W34" i="2"/>
  <c r="BB34" i="2"/>
  <c r="W35" i="2"/>
  <c r="BB35" i="2"/>
  <c r="W36" i="2"/>
  <c r="BB36" i="2"/>
  <c r="W37" i="2"/>
  <c r="BB37" i="2"/>
  <c r="W38" i="2"/>
  <c r="BB38" i="2"/>
  <c r="W39" i="2"/>
  <c r="BB39" i="2"/>
  <c r="W40" i="2"/>
  <c r="BB40" i="2"/>
  <c r="W41" i="2"/>
  <c r="BB41" i="2"/>
  <c r="W42" i="2"/>
  <c r="BB42" i="2"/>
  <c r="W43" i="2"/>
  <c r="BB43" i="2"/>
  <c r="W44" i="2"/>
  <c r="BB44" i="2"/>
  <c r="W45" i="2"/>
  <c r="BB45" i="2"/>
  <c r="W46" i="2"/>
  <c r="BB46" i="2"/>
  <c r="W47" i="2"/>
  <c r="BB47" i="2"/>
  <c r="W48" i="2"/>
  <c r="BB48" i="2"/>
  <c r="W49" i="2"/>
  <c r="BB49" i="2"/>
  <c r="W50" i="2"/>
  <c r="BB50" i="2"/>
  <c r="CP50" i="2"/>
  <c r="W51" i="2"/>
  <c r="BB51" i="2"/>
  <c r="W52" i="2"/>
  <c r="BB52" i="2"/>
  <c r="W53" i="2"/>
  <c r="BB53" i="2"/>
  <c r="W54" i="2"/>
  <c r="BB54" i="2"/>
  <c r="W55" i="2"/>
  <c r="BB55" i="2"/>
  <c r="W56" i="2"/>
  <c r="BB56" i="2"/>
  <c r="W57" i="2"/>
  <c r="BB57" i="2"/>
  <c r="W58" i="2"/>
  <c r="BB58" i="2"/>
  <c r="W59" i="2"/>
  <c r="BB59" i="2"/>
  <c r="W60" i="2"/>
  <c r="BB60" i="2"/>
  <c r="W61" i="2"/>
  <c r="BB61" i="2"/>
  <c r="W62" i="2"/>
  <c r="BB62" i="2"/>
  <c r="W63" i="2"/>
  <c r="BB63" i="2"/>
  <c r="W64" i="2"/>
  <c r="BB64" i="2"/>
  <c r="W65" i="2"/>
  <c r="BB65" i="2"/>
  <c r="W66" i="2"/>
  <c r="BB66" i="2"/>
  <c r="W67" i="2"/>
  <c r="BB67" i="2"/>
  <c r="W68" i="2"/>
  <c r="BB68" i="2"/>
  <c r="W69" i="2"/>
  <c r="BB69" i="2"/>
  <c r="W70" i="2"/>
  <c r="BB70" i="2"/>
  <c r="W71" i="2"/>
  <c r="BB71" i="2"/>
  <c r="W72" i="2"/>
  <c r="BB72" i="2"/>
  <c r="W73" i="2"/>
  <c r="BB73" i="2"/>
  <c r="W74" i="2"/>
  <c r="BB74" i="2"/>
  <c r="W75" i="2"/>
  <c r="BB75" i="2"/>
  <c r="W76" i="2"/>
  <c r="BB76" i="2"/>
  <c r="W77" i="2"/>
  <c r="BB77" i="2"/>
  <c r="W78" i="2"/>
  <c r="BB78" i="2"/>
  <c r="W79" i="2"/>
  <c r="BB79" i="2"/>
  <c r="W80" i="2"/>
  <c r="BB80" i="2"/>
  <c r="W81" i="2"/>
  <c r="BB81" i="2"/>
  <c r="W82" i="2"/>
  <c r="BB82" i="2"/>
  <c r="W83" i="2"/>
  <c r="BB83" i="2"/>
  <c r="W84" i="2"/>
  <c r="BB84" i="2"/>
  <c r="W85" i="2"/>
  <c r="BB85" i="2"/>
  <c r="W86" i="2"/>
  <c r="BB86" i="2"/>
  <c r="W87" i="2"/>
  <c r="BB87" i="2"/>
  <c r="CP87" i="2"/>
  <c r="W88" i="2"/>
  <c r="BB88" i="2"/>
  <c r="W89" i="2"/>
  <c r="BB89" i="2"/>
  <c r="W90" i="2"/>
  <c r="BB90" i="2"/>
  <c r="W91" i="2"/>
  <c r="BB91" i="2"/>
  <c r="W92" i="2"/>
  <c r="BB92" i="2"/>
  <c r="W93" i="2"/>
  <c r="BB93" i="2"/>
  <c r="W94" i="2"/>
  <c r="BB94" i="2"/>
  <c r="W95" i="2"/>
  <c r="BB95" i="2"/>
  <c r="W96" i="2"/>
  <c r="BB96" i="2"/>
  <c r="W97" i="2"/>
  <c r="BB97" i="2"/>
  <c r="W98" i="2"/>
  <c r="BB98" i="2"/>
  <c r="W99" i="2"/>
  <c r="BB99" i="2"/>
  <c r="W100" i="2"/>
  <c r="BB100" i="2"/>
  <c r="W101" i="2"/>
  <c r="BB101" i="2"/>
  <c r="W102" i="2"/>
  <c r="BB102" i="2"/>
  <c r="W103" i="2"/>
  <c r="BB103" i="2"/>
  <c r="W104" i="2"/>
  <c r="BB104" i="2"/>
  <c r="W105" i="2"/>
  <c r="BB105" i="2"/>
  <c r="W106" i="2"/>
  <c r="BB106" i="2"/>
  <c r="W107" i="2"/>
  <c r="BB107" i="2"/>
  <c r="W108" i="2"/>
  <c r="BB108" i="2"/>
  <c r="W109" i="2"/>
  <c r="BB109" i="2"/>
  <c r="W110" i="2"/>
  <c r="BB110" i="2"/>
  <c r="W111" i="2"/>
  <c r="BB111" i="2"/>
  <c r="W112" i="2"/>
  <c r="BB112" i="2"/>
  <c r="W113" i="2"/>
  <c r="BB113" i="2"/>
  <c r="W114" i="2"/>
  <c r="BB114" i="2"/>
  <c r="W115" i="2"/>
  <c r="BB115" i="2"/>
  <c r="W116" i="2"/>
  <c r="BB116" i="2"/>
  <c r="W117" i="2"/>
  <c r="BB117" i="2"/>
  <c r="CP117" i="2"/>
  <c r="W118" i="2"/>
  <c r="BB118" i="2"/>
  <c r="W119" i="2"/>
  <c r="BB119" i="2"/>
  <c r="W120" i="2"/>
  <c r="BB120" i="2"/>
  <c r="W121" i="2"/>
  <c r="BB121" i="2"/>
  <c r="W122" i="2"/>
  <c r="BB122" i="2"/>
  <c r="W123" i="2"/>
  <c r="BB123" i="2"/>
  <c r="W124" i="2"/>
  <c r="BB124" i="2"/>
  <c r="W125" i="2"/>
  <c r="BB125" i="2"/>
  <c r="W126" i="2"/>
  <c r="BB126" i="2"/>
  <c r="W127" i="2"/>
  <c r="BB127" i="2"/>
  <c r="W128" i="2"/>
  <c r="BB128" i="2"/>
  <c r="W129" i="2"/>
  <c r="BB129" i="2"/>
  <c r="W130" i="2"/>
  <c r="BB130" i="2"/>
  <c r="W131" i="2"/>
  <c r="BB131" i="2"/>
  <c r="W132" i="2"/>
  <c r="BB132" i="2"/>
  <c r="W133" i="2"/>
  <c r="BB133" i="2"/>
  <c r="W134" i="2"/>
  <c r="BB134" i="2"/>
  <c r="W135" i="2"/>
  <c r="BB135" i="2"/>
  <c r="W136" i="2"/>
  <c r="BB136" i="2"/>
  <c r="W137" i="2"/>
  <c r="BB137" i="2"/>
  <c r="W138" i="2"/>
  <c r="BB138" i="2"/>
  <c r="W139" i="2"/>
  <c r="BB139" i="2"/>
  <c r="W140" i="2"/>
  <c r="BB140" i="2"/>
  <c r="W141" i="2"/>
  <c r="BB141" i="2"/>
  <c r="W142" i="2"/>
  <c r="BB142" i="2"/>
  <c r="W143" i="2"/>
  <c r="BB143" i="2"/>
  <c r="W144" i="2"/>
  <c r="BB144" i="2"/>
  <c r="W145" i="2"/>
  <c r="BB145" i="2"/>
  <c r="W146" i="2"/>
  <c r="BB146" i="2"/>
  <c r="W147" i="2"/>
  <c r="BB147" i="2"/>
  <c r="W148" i="2"/>
  <c r="BB148" i="2"/>
  <c r="W149" i="2"/>
  <c r="BB149" i="2"/>
  <c r="W150" i="2"/>
  <c r="BB150" i="2"/>
  <c r="W151" i="2"/>
  <c r="BB151" i="2"/>
  <c r="W152" i="2"/>
  <c r="BB152" i="2"/>
  <c r="W153" i="2"/>
  <c r="BB153" i="2"/>
  <c r="W154" i="2"/>
  <c r="BB154" i="2"/>
  <c r="W155" i="2"/>
  <c r="BB155" i="2"/>
  <c r="W156" i="2"/>
  <c r="BB156" i="2"/>
  <c r="W157" i="2"/>
  <c r="BB157" i="2"/>
  <c r="W158" i="2"/>
  <c r="BB158" i="2"/>
  <c r="W159" i="2"/>
  <c r="BB159" i="2"/>
  <c r="W160" i="2"/>
  <c r="BB160" i="2"/>
  <c r="W161" i="2"/>
  <c r="BB161" i="2"/>
  <c r="W162" i="2"/>
  <c r="BB162" i="2"/>
  <c r="W163" i="2"/>
  <c r="BB163" i="2"/>
  <c r="W164" i="2"/>
  <c r="BB164" i="2"/>
  <c r="W165" i="2"/>
  <c r="BB165" i="2"/>
  <c r="W166" i="2"/>
  <c r="BB166" i="2"/>
  <c r="W167" i="2"/>
  <c r="BB167" i="2"/>
  <c r="W168" i="2"/>
  <c r="BB168" i="2"/>
  <c r="W169" i="2"/>
  <c r="BB169" i="2"/>
  <c r="W170" i="2"/>
  <c r="BB170" i="2"/>
  <c r="W171" i="2"/>
  <c r="BB171" i="2"/>
  <c r="W172" i="2"/>
  <c r="BB172" i="2"/>
  <c r="W173" i="2"/>
  <c r="BB173" i="2"/>
  <c r="W174" i="2"/>
  <c r="BB174" i="2"/>
  <c r="W175" i="2"/>
  <c r="BB175" i="2"/>
  <c r="W176" i="2"/>
  <c r="BB176" i="2"/>
  <c r="W177" i="2"/>
  <c r="BB177" i="2"/>
  <c r="W178" i="2"/>
  <c r="BB178" i="2"/>
  <c r="W179" i="2"/>
  <c r="BB179" i="2"/>
  <c r="W180" i="2"/>
  <c r="BB180" i="2"/>
  <c r="W181" i="2"/>
  <c r="BB181" i="2"/>
  <c r="W182" i="2"/>
  <c r="BB182" i="2"/>
  <c r="W183" i="2"/>
  <c r="BB183" i="2"/>
  <c r="W184" i="2"/>
  <c r="BB184" i="2"/>
  <c r="W185" i="2"/>
  <c r="BB185" i="2"/>
  <c r="W186" i="2"/>
  <c r="BB186" i="2"/>
  <c r="W187" i="2"/>
  <c r="BB187" i="2"/>
  <c r="W188" i="2"/>
  <c r="BB188" i="2"/>
  <c r="W189" i="2"/>
  <c r="BB189" i="2"/>
  <c r="W190" i="2"/>
  <c r="BB190" i="2"/>
  <c r="W191" i="2"/>
  <c r="BB191" i="2"/>
  <c r="W192" i="2"/>
  <c r="BB192" i="2"/>
  <c r="W193" i="2"/>
  <c r="BB193" i="2"/>
  <c r="W194" i="2"/>
  <c r="BB194" i="2"/>
  <c r="W195" i="2"/>
  <c r="BB195" i="2"/>
  <c r="W196" i="2"/>
  <c r="BB196" i="2"/>
  <c r="W197" i="2"/>
  <c r="BB197" i="2"/>
  <c r="W198" i="2"/>
  <c r="BB198" i="2"/>
  <c r="W199" i="2"/>
  <c r="BB199" i="2"/>
  <c r="W200" i="2"/>
  <c r="BB200" i="2"/>
  <c r="W201" i="2"/>
  <c r="BB201" i="2"/>
  <c r="W202" i="2"/>
  <c r="BB202" i="2"/>
  <c r="W203" i="2"/>
  <c r="BB203" i="2"/>
  <c r="W204" i="2"/>
  <c r="BB204" i="2"/>
  <c r="W205" i="2"/>
  <c r="BB205" i="2"/>
  <c r="W206" i="2"/>
  <c r="BB206" i="2"/>
  <c r="W207" i="2"/>
  <c r="BB207" i="2"/>
  <c r="W208" i="2"/>
  <c r="BB208" i="2"/>
  <c r="W209" i="2"/>
  <c r="BB209" i="2"/>
  <c r="W210" i="2"/>
  <c r="BB210" i="2"/>
  <c r="W211" i="2"/>
  <c r="BB211" i="2"/>
  <c r="W212" i="2"/>
  <c r="BB212" i="2"/>
  <c r="W213" i="2"/>
  <c r="BB213" i="2"/>
  <c r="W214" i="2"/>
  <c r="BB214" i="2"/>
  <c r="W215" i="2"/>
  <c r="BB215" i="2"/>
  <c r="W216" i="2"/>
  <c r="BB216" i="2"/>
  <c r="W217" i="2"/>
  <c r="BB217" i="2"/>
  <c r="W218" i="2"/>
  <c r="BB218" i="2"/>
  <c r="W219" i="2"/>
  <c r="BB219" i="2"/>
  <c r="W220" i="2"/>
  <c r="BB220" i="2"/>
  <c r="W221" i="2"/>
  <c r="BB221" i="2"/>
  <c r="W7" i="1"/>
  <c r="BB7" i="1"/>
  <c r="BQ7" i="1"/>
  <c r="W8" i="1"/>
  <c r="BB8" i="1"/>
  <c r="BQ8" i="1"/>
  <c r="W9" i="1"/>
  <c r="BB9" i="1"/>
  <c r="BQ9" i="1"/>
  <c r="W10" i="1"/>
  <c r="BB10" i="1"/>
  <c r="BQ10" i="1"/>
  <c r="W11" i="1"/>
  <c r="BB11" i="1"/>
  <c r="BQ11" i="1"/>
  <c r="W12" i="1"/>
  <c r="BB12" i="1"/>
  <c r="BQ12" i="1"/>
  <c r="W13" i="1"/>
  <c r="BB13" i="1"/>
  <c r="BQ13" i="1"/>
  <c r="W14" i="1"/>
  <c r="BB14" i="1"/>
  <c r="BQ14" i="1"/>
  <c r="W15" i="1"/>
  <c r="BB15" i="1"/>
  <c r="BQ15" i="1"/>
  <c r="W16" i="1"/>
  <c r="BB16" i="1"/>
  <c r="BQ16" i="1"/>
  <c r="W17" i="1"/>
  <c r="BB17" i="1"/>
  <c r="BQ17" i="1"/>
  <c r="W18" i="1"/>
  <c r="BB18" i="1"/>
  <c r="BQ18" i="1"/>
  <c r="W19" i="1"/>
  <c r="BB19" i="1"/>
  <c r="BQ19" i="1"/>
  <c r="W20" i="1"/>
  <c r="BB20" i="1"/>
  <c r="BQ20" i="1"/>
  <c r="W21" i="1"/>
  <c r="BB21" i="1"/>
  <c r="BQ21" i="1"/>
  <c r="W22" i="1"/>
  <c r="BB22" i="1"/>
  <c r="BQ22" i="1"/>
  <c r="W23" i="1"/>
  <c r="BB23" i="1"/>
  <c r="BQ23" i="1"/>
  <c r="W24" i="1"/>
  <c r="BB24" i="1"/>
  <c r="BQ24" i="1"/>
  <c r="W25" i="1"/>
  <c r="BB25" i="1"/>
  <c r="BQ25" i="1"/>
  <c r="W26" i="1"/>
  <c r="BB26" i="1"/>
  <c r="BQ26" i="1"/>
  <c r="W27" i="1"/>
  <c r="BB27" i="1"/>
  <c r="BQ27" i="1"/>
  <c r="W28" i="1"/>
  <c r="BB28" i="1"/>
  <c r="BQ28" i="1"/>
  <c r="W29" i="1"/>
  <c r="BB29" i="1"/>
  <c r="BQ29" i="1"/>
  <c r="W30" i="1"/>
  <c r="BB30" i="1"/>
  <c r="BQ30" i="1"/>
  <c r="W31" i="1"/>
  <c r="BB31" i="1"/>
  <c r="BQ31" i="1"/>
  <c r="W32" i="1"/>
  <c r="BB32" i="1"/>
  <c r="BQ32" i="1"/>
  <c r="W33" i="1"/>
  <c r="BB33" i="1"/>
  <c r="BQ33" i="1"/>
  <c r="W34" i="1"/>
  <c r="BB34" i="1"/>
  <c r="BQ34" i="1"/>
  <c r="W35" i="1"/>
  <c r="BB35" i="1"/>
  <c r="BQ35" i="1"/>
  <c r="W36" i="1"/>
  <c r="BB36" i="1"/>
  <c r="BQ36" i="1"/>
  <c r="W37" i="1"/>
  <c r="BB37" i="1"/>
  <c r="BQ37" i="1"/>
  <c r="W38" i="1"/>
  <c r="BB38" i="1"/>
  <c r="BQ38" i="1"/>
  <c r="W39" i="1"/>
  <c r="BB39" i="1"/>
  <c r="BQ39" i="1"/>
  <c r="W40" i="1"/>
  <c r="BB40" i="1"/>
  <c r="BQ40" i="1"/>
  <c r="W41" i="1"/>
  <c r="BB41" i="1"/>
  <c r="BQ41" i="1"/>
  <c r="W42" i="1"/>
  <c r="BB42" i="1"/>
  <c r="BQ42" i="1"/>
  <c r="W43" i="1"/>
  <c r="BB43" i="1"/>
  <c r="BQ43" i="1"/>
  <c r="W44" i="1"/>
  <c r="BB44" i="1"/>
  <c r="BQ44" i="1"/>
  <c r="W45" i="1"/>
  <c r="BB45" i="1"/>
  <c r="BQ45" i="1"/>
  <c r="W46" i="1"/>
  <c r="BB46" i="1"/>
  <c r="BQ46" i="1"/>
  <c r="W47" i="1"/>
  <c r="BB47" i="1"/>
  <c r="BQ47" i="1"/>
  <c r="W48" i="1"/>
  <c r="BB48" i="1"/>
  <c r="BQ48" i="1"/>
  <c r="W49" i="1"/>
  <c r="BB49" i="1"/>
  <c r="BQ49" i="1"/>
  <c r="W50" i="1"/>
  <c r="BB50" i="1"/>
  <c r="BQ50" i="1"/>
  <c r="W51" i="1"/>
  <c r="BB51" i="1"/>
  <c r="BQ51" i="1"/>
  <c r="W52" i="1"/>
  <c r="BB52" i="1"/>
  <c r="BQ52" i="1"/>
  <c r="W53" i="1"/>
  <c r="BB53" i="1"/>
  <c r="BQ53" i="1"/>
  <c r="W54" i="1"/>
  <c r="BB54" i="1"/>
  <c r="BQ54" i="1"/>
  <c r="W55" i="1"/>
  <c r="BB55" i="1"/>
  <c r="BQ55" i="1"/>
  <c r="W56" i="1"/>
  <c r="BB56" i="1"/>
  <c r="BQ56" i="1"/>
  <c r="W57" i="1"/>
  <c r="BB57" i="1"/>
  <c r="BQ57" i="1"/>
  <c r="W58" i="1"/>
  <c r="BB58" i="1"/>
  <c r="BQ58" i="1"/>
  <c r="W59" i="1"/>
  <c r="BB59" i="1"/>
  <c r="BQ59" i="1"/>
  <c r="W60" i="1"/>
  <c r="BB60" i="1"/>
  <c r="AE58" i="8" s="1"/>
  <c r="BQ60" i="1"/>
  <c r="W61" i="1"/>
  <c r="BB61" i="1"/>
  <c r="BQ61" i="1"/>
  <c r="W62" i="1"/>
  <c r="BB62" i="1"/>
  <c r="BQ62" i="1"/>
  <c r="W63" i="1"/>
  <c r="BB63" i="1"/>
  <c r="BQ63" i="1"/>
  <c r="W64" i="1"/>
  <c r="BB64" i="1"/>
  <c r="BQ64" i="1"/>
  <c r="W65" i="1"/>
  <c r="BB65" i="1"/>
  <c r="BQ65" i="1"/>
  <c r="W66" i="1"/>
  <c r="BB66" i="1"/>
  <c r="BQ66" i="1"/>
  <c r="W67" i="1"/>
  <c r="BB67" i="1"/>
  <c r="BQ67" i="1"/>
  <c r="W68" i="1"/>
  <c r="BB68" i="1"/>
  <c r="BQ68" i="1"/>
  <c r="W69" i="1"/>
  <c r="BB69" i="1"/>
  <c r="BQ69" i="1"/>
  <c r="W70" i="1"/>
  <c r="BB70" i="1"/>
  <c r="BQ70" i="1"/>
  <c r="W71" i="1"/>
  <c r="BB71" i="1"/>
  <c r="BQ71" i="1"/>
  <c r="W72" i="1"/>
  <c r="BB72" i="1"/>
  <c r="BQ72" i="1"/>
  <c r="W73" i="1"/>
  <c r="BB73" i="1"/>
  <c r="BQ73" i="1"/>
  <c r="W74" i="1"/>
  <c r="BB74" i="1"/>
  <c r="BQ74" i="1"/>
  <c r="W75" i="1"/>
  <c r="BB75" i="1"/>
  <c r="BQ75" i="1"/>
  <c r="W76" i="1"/>
  <c r="BB76" i="1"/>
  <c r="BQ76" i="1"/>
  <c r="W77" i="1"/>
  <c r="BB77" i="1"/>
  <c r="BQ77" i="1"/>
  <c r="W78" i="1"/>
  <c r="BB78" i="1"/>
  <c r="BQ78" i="1"/>
  <c r="W79" i="1"/>
  <c r="BB79" i="1"/>
  <c r="BQ79" i="1"/>
  <c r="W80" i="1"/>
  <c r="BB80" i="1"/>
  <c r="BQ80" i="1"/>
  <c r="W81" i="1"/>
  <c r="BB81" i="1"/>
  <c r="BQ81" i="1"/>
  <c r="W82" i="1"/>
  <c r="BB82" i="1"/>
  <c r="BQ82" i="1"/>
  <c r="W83" i="1"/>
  <c r="BB83" i="1"/>
  <c r="BQ83" i="1"/>
  <c r="W84" i="1"/>
  <c r="BB84" i="1"/>
  <c r="BQ84" i="1"/>
  <c r="W85" i="1"/>
  <c r="BB85" i="1"/>
  <c r="BQ85" i="1"/>
  <c r="W86" i="1"/>
  <c r="BB86" i="1"/>
  <c r="BQ86" i="1"/>
  <c r="W87" i="1"/>
  <c r="BB87" i="1"/>
  <c r="BQ87" i="1"/>
  <c r="W88" i="1"/>
  <c r="BB88" i="1"/>
  <c r="BQ88" i="1"/>
  <c r="W89" i="1"/>
  <c r="BB89" i="1"/>
  <c r="BQ89" i="1"/>
  <c r="W90" i="1"/>
  <c r="BB90" i="1"/>
  <c r="BQ90" i="1"/>
  <c r="W91" i="1"/>
  <c r="BB91" i="1"/>
  <c r="BQ91" i="1"/>
  <c r="W92" i="1"/>
  <c r="BB92" i="1"/>
  <c r="BQ92" i="1"/>
  <c r="W93" i="1"/>
  <c r="BB93" i="1"/>
  <c r="BQ93" i="1"/>
  <c r="W94" i="1"/>
  <c r="BB94" i="1"/>
  <c r="BQ94" i="1"/>
  <c r="W95" i="1"/>
  <c r="BB95" i="1"/>
  <c r="BQ95" i="1"/>
  <c r="W96" i="1"/>
  <c r="BB96" i="1"/>
  <c r="BQ96" i="1"/>
  <c r="W97" i="1"/>
  <c r="BB97" i="1"/>
  <c r="BQ97" i="1"/>
  <c r="W98" i="1"/>
  <c r="BB98" i="1"/>
  <c r="BQ98" i="1"/>
  <c r="W99" i="1"/>
  <c r="BB99" i="1"/>
  <c r="BQ99" i="1"/>
  <c r="W100" i="1"/>
  <c r="BB100" i="1"/>
  <c r="BQ100" i="1"/>
  <c r="W101" i="1"/>
  <c r="BB101" i="1"/>
  <c r="BQ101" i="1"/>
  <c r="W102" i="1"/>
  <c r="BB102" i="1"/>
  <c r="BQ102" i="1"/>
  <c r="W103" i="1"/>
  <c r="BB103" i="1"/>
  <c r="BQ103" i="1"/>
  <c r="W104" i="1"/>
  <c r="BB104" i="1"/>
  <c r="BQ104" i="1"/>
  <c r="W105" i="1"/>
  <c r="BB105" i="1"/>
  <c r="BQ105" i="1"/>
  <c r="W106" i="1"/>
  <c r="BB106" i="1"/>
  <c r="BQ106" i="1"/>
  <c r="W107" i="1"/>
  <c r="BB107" i="1"/>
  <c r="BQ107" i="1"/>
  <c r="W108" i="1"/>
  <c r="BB108" i="1"/>
  <c r="BQ108" i="1"/>
  <c r="W109" i="1"/>
  <c r="BB109" i="1"/>
  <c r="BQ109" i="1"/>
  <c r="W110" i="1"/>
  <c r="BB110" i="1"/>
  <c r="BQ110" i="1"/>
  <c r="W111" i="1"/>
  <c r="BB111" i="1"/>
  <c r="BQ111" i="1"/>
  <c r="W112" i="1"/>
  <c r="BB112" i="1"/>
  <c r="BQ112" i="1"/>
  <c r="W113" i="1"/>
  <c r="BB113" i="1"/>
  <c r="BQ113" i="1"/>
  <c r="W114" i="1"/>
  <c r="BB114" i="1"/>
  <c r="BQ114" i="1"/>
  <c r="W115" i="1"/>
  <c r="BB115" i="1"/>
  <c r="BQ115" i="1"/>
  <c r="W116" i="1"/>
  <c r="BB116" i="1"/>
  <c r="BQ116" i="1"/>
  <c r="W117" i="1"/>
  <c r="BB117" i="1"/>
  <c r="BQ117" i="1"/>
  <c r="W118" i="1"/>
  <c r="BB118" i="1"/>
  <c r="BQ118" i="1"/>
  <c r="W119" i="1"/>
  <c r="BB119" i="1"/>
  <c r="BQ119" i="1"/>
  <c r="W120" i="1"/>
  <c r="BB120" i="1"/>
  <c r="BQ120" i="1"/>
  <c r="W121" i="1"/>
  <c r="BB121" i="1"/>
  <c r="BQ121" i="1"/>
  <c r="W122" i="1"/>
  <c r="BB122" i="1"/>
  <c r="BQ122" i="1"/>
  <c r="W123" i="1"/>
  <c r="BB123" i="1"/>
  <c r="BQ123" i="1"/>
  <c r="W124" i="1"/>
  <c r="BB124" i="1"/>
  <c r="BQ124" i="1"/>
  <c r="W125" i="1"/>
  <c r="BB125" i="1"/>
  <c r="BQ125" i="1"/>
  <c r="W126" i="1"/>
  <c r="BB126" i="1"/>
  <c r="BQ126" i="1"/>
  <c r="W127" i="1"/>
  <c r="BB127" i="1"/>
  <c r="BQ127" i="1"/>
  <c r="W128" i="1"/>
  <c r="BB128" i="1"/>
  <c r="BQ128" i="1"/>
  <c r="W129" i="1"/>
  <c r="BB129" i="1"/>
  <c r="BQ129" i="1"/>
  <c r="W130" i="1"/>
  <c r="BB130" i="1"/>
  <c r="BQ130" i="1"/>
  <c r="W131" i="1"/>
  <c r="BB131" i="1"/>
  <c r="BQ131" i="1"/>
  <c r="W132" i="1"/>
  <c r="BB132" i="1"/>
  <c r="BQ132" i="1"/>
  <c r="W133" i="1"/>
  <c r="BB133" i="1"/>
  <c r="BQ133" i="1"/>
  <c r="W134" i="1"/>
  <c r="BB134" i="1"/>
  <c r="BQ134" i="1"/>
  <c r="W135" i="1"/>
  <c r="BB135" i="1"/>
  <c r="BQ135" i="1"/>
  <c r="W136" i="1"/>
  <c r="BB136" i="1"/>
  <c r="BQ136" i="1"/>
  <c r="W137" i="1"/>
  <c r="BB137" i="1"/>
  <c r="BQ137" i="1"/>
  <c r="W138" i="1"/>
  <c r="BB138" i="1"/>
  <c r="BQ138" i="1"/>
  <c r="W139" i="1"/>
  <c r="BB139" i="1"/>
  <c r="BQ139" i="1"/>
  <c r="W140" i="1"/>
  <c r="BB140" i="1"/>
  <c r="BQ140" i="1"/>
  <c r="W141" i="1"/>
  <c r="BB141" i="1"/>
  <c r="BQ141" i="1"/>
  <c r="W142" i="1"/>
  <c r="BB142" i="1"/>
  <c r="BQ142" i="1"/>
  <c r="W143" i="1"/>
  <c r="BB143" i="1"/>
  <c r="BQ143" i="1"/>
  <c r="W144" i="1"/>
  <c r="BB144" i="1"/>
  <c r="BQ144" i="1"/>
  <c r="W145" i="1"/>
  <c r="BB145" i="1"/>
  <c r="BQ145" i="1"/>
  <c r="W146" i="1"/>
  <c r="BB146" i="1"/>
  <c r="BQ146" i="1"/>
  <c r="W147" i="1"/>
  <c r="BB147" i="1"/>
  <c r="BQ147" i="1"/>
  <c r="W148" i="1"/>
  <c r="BB148" i="1"/>
  <c r="BQ148" i="1"/>
  <c r="W149" i="1"/>
  <c r="BB149" i="1"/>
  <c r="BQ149" i="1"/>
  <c r="W150" i="1"/>
  <c r="BB150" i="1"/>
  <c r="BQ150" i="1"/>
  <c r="W151" i="1"/>
  <c r="BB151" i="1"/>
  <c r="BQ151" i="1"/>
  <c r="W152" i="1"/>
  <c r="BB152" i="1"/>
  <c r="BQ152" i="1"/>
  <c r="W153" i="1"/>
  <c r="BB153" i="1"/>
  <c r="BQ153" i="1"/>
  <c r="W154" i="1"/>
  <c r="BB154" i="1"/>
  <c r="BQ154" i="1"/>
  <c r="W155" i="1"/>
  <c r="BB155" i="1"/>
  <c r="BQ155" i="1"/>
  <c r="W156" i="1"/>
  <c r="BB156" i="1"/>
  <c r="BQ156" i="1"/>
  <c r="W157" i="1"/>
  <c r="BB157" i="1"/>
  <c r="BQ157" i="1"/>
  <c r="W158" i="1"/>
  <c r="BB158" i="1"/>
  <c r="BQ158" i="1"/>
  <c r="W159" i="1"/>
  <c r="BB159" i="1"/>
  <c r="BQ159" i="1"/>
  <c r="W160" i="1"/>
  <c r="BB160" i="1"/>
  <c r="BQ160" i="1"/>
  <c r="W161" i="1"/>
  <c r="BB161" i="1"/>
  <c r="BQ161" i="1"/>
  <c r="W162" i="1"/>
  <c r="BB162" i="1"/>
  <c r="BQ162" i="1"/>
  <c r="W163" i="1"/>
  <c r="BB163" i="1"/>
  <c r="BQ163" i="1"/>
  <c r="W164" i="1"/>
  <c r="BB164" i="1"/>
  <c r="BQ164" i="1"/>
  <c r="W165" i="1"/>
  <c r="BB165" i="1"/>
  <c r="BQ165" i="1"/>
  <c r="W166" i="1"/>
  <c r="BB166" i="1"/>
  <c r="BQ166" i="1"/>
  <c r="M250" i="3" l="1"/>
  <c r="M246" i="3"/>
  <c r="M242" i="3"/>
  <c r="M238" i="3"/>
  <c r="M234" i="3"/>
  <c r="M230" i="3"/>
  <c r="M226" i="3"/>
  <c r="M222" i="3"/>
  <c r="M253" i="3"/>
  <c r="M249" i="3"/>
  <c r="M245" i="3"/>
  <c r="M241" i="3"/>
  <c r="M237" i="3"/>
  <c r="M233" i="3"/>
  <c r="M229" i="3"/>
  <c r="M225" i="3"/>
  <c r="AE249" i="7"/>
  <c r="AE245" i="7"/>
  <c r="AE241" i="7"/>
  <c r="AE237" i="7"/>
  <c r="AE233" i="7"/>
  <c r="AE229" i="7"/>
  <c r="AE225" i="7"/>
  <c r="AE221" i="7"/>
  <c r="M252" i="3"/>
  <c r="M248" i="3"/>
  <c r="M244" i="3"/>
  <c r="M240" i="3"/>
  <c r="M236" i="3"/>
  <c r="M232" i="3"/>
  <c r="M228" i="3"/>
  <c r="M224" i="3"/>
  <c r="AX156" i="8"/>
  <c r="AX157" i="8"/>
  <c r="AX158" i="8"/>
  <c r="AX159" i="8"/>
  <c r="AX160" i="8"/>
  <c r="AX161" i="8"/>
  <c r="AX162" i="8"/>
  <c r="AX163" i="8"/>
  <c r="AX164" i="8"/>
  <c r="AX6" i="8"/>
  <c r="AX7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38" i="8"/>
  <c r="AX39" i="8"/>
  <c r="AX40" i="8"/>
  <c r="AX41" i="8"/>
  <c r="AX42" i="8"/>
  <c r="AX43" i="8"/>
  <c r="AX44" i="8"/>
  <c r="AX45" i="8"/>
  <c r="AX46" i="8"/>
  <c r="AX47" i="8"/>
  <c r="AX48" i="8"/>
  <c r="AX49" i="8"/>
  <c r="AX50" i="8"/>
  <c r="AX51" i="8"/>
  <c r="AX52" i="8"/>
  <c r="AX53" i="8"/>
  <c r="AX54" i="8"/>
  <c r="AX55" i="8"/>
  <c r="AX56" i="8"/>
  <c r="AX57" i="8"/>
  <c r="AX59" i="8"/>
  <c r="AX60" i="8"/>
  <c r="AX61" i="8"/>
  <c r="AX62" i="8"/>
  <c r="AX63" i="8"/>
  <c r="AX64" i="8"/>
  <c r="AX65" i="8"/>
  <c r="AX66" i="8"/>
  <c r="AX67" i="8"/>
  <c r="AX68" i="8"/>
  <c r="AX69" i="8"/>
  <c r="AX70" i="8"/>
  <c r="AX71" i="8"/>
  <c r="AX72" i="8"/>
  <c r="AX73" i="8"/>
  <c r="AX74" i="8"/>
  <c r="AX75" i="8"/>
  <c r="AX76" i="8"/>
  <c r="AX77" i="8"/>
  <c r="AX78" i="8"/>
  <c r="AX79" i="8"/>
  <c r="AX80" i="8"/>
  <c r="AX81" i="8"/>
  <c r="AX82" i="8"/>
  <c r="AX83" i="8"/>
  <c r="AX84" i="8"/>
  <c r="AX85" i="8"/>
  <c r="AX86" i="8"/>
  <c r="AX87" i="8"/>
  <c r="AX88" i="8"/>
  <c r="AX89" i="8"/>
  <c r="AX90" i="8"/>
  <c r="AX91" i="8"/>
  <c r="AX92" i="8"/>
  <c r="AX93" i="8"/>
  <c r="AX94" i="8"/>
  <c r="AX95" i="8"/>
  <c r="AX96" i="8"/>
  <c r="AX97" i="8"/>
  <c r="AX98" i="8"/>
  <c r="AX99" i="8"/>
  <c r="AX100" i="8"/>
  <c r="AX101" i="8"/>
  <c r="AX102" i="8"/>
  <c r="AX103" i="8"/>
  <c r="AX104" i="8"/>
  <c r="AX105" i="8"/>
  <c r="AX106" i="8"/>
  <c r="AX107" i="8"/>
  <c r="AX108" i="8"/>
  <c r="AX109" i="8"/>
  <c r="AX110" i="8"/>
  <c r="AX111" i="8"/>
  <c r="AX112" i="8"/>
  <c r="AX113" i="8"/>
  <c r="AX114" i="8"/>
  <c r="AX115" i="8"/>
  <c r="AX116" i="8"/>
  <c r="AX117" i="8"/>
  <c r="AX118" i="8"/>
  <c r="AX119" i="8"/>
  <c r="AX120" i="8"/>
  <c r="AX121" i="8"/>
  <c r="AX122" i="8"/>
  <c r="AX123" i="8"/>
  <c r="AX124" i="8"/>
  <c r="AX125" i="8"/>
  <c r="AX126" i="8"/>
  <c r="AX127" i="8"/>
  <c r="AX128" i="8"/>
  <c r="AX129" i="8"/>
  <c r="AX130" i="8"/>
  <c r="AX131" i="8"/>
  <c r="AX132" i="8"/>
  <c r="AX133" i="8"/>
  <c r="AX134" i="8"/>
  <c r="AX135" i="8"/>
  <c r="AX136" i="8"/>
  <c r="AX137" i="8"/>
  <c r="AX138" i="8"/>
  <c r="AX139" i="8"/>
  <c r="AX140" i="8"/>
  <c r="AX141" i="8"/>
  <c r="AX142" i="8"/>
  <c r="AX143" i="8"/>
  <c r="AX144" i="8"/>
  <c r="AX145" i="8"/>
  <c r="AX146" i="8"/>
  <c r="AX147" i="8"/>
  <c r="AX148" i="8"/>
  <c r="AX149" i="8"/>
  <c r="AX150" i="8"/>
  <c r="AX151" i="8"/>
  <c r="AX152" i="8"/>
  <c r="AX153" i="8"/>
  <c r="AX154" i="8"/>
  <c r="AX155" i="8"/>
  <c r="AX5" i="8"/>
  <c r="AW156" i="8"/>
  <c r="AW157" i="8"/>
  <c r="AW158" i="8"/>
  <c r="AW159" i="8"/>
  <c r="AW160" i="8"/>
  <c r="AW161" i="8"/>
  <c r="AW162" i="8"/>
  <c r="AW163" i="8"/>
  <c r="AW164" i="8"/>
  <c r="AW6" i="8"/>
  <c r="AW7" i="8"/>
  <c r="AW8" i="8"/>
  <c r="AW9" i="8"/>
  <c r="AW10" i="8"/>
  <c r="AW11" i="8"/>
  <c r="AW12" i="8"/>
  <c r="AW13" i="8"/>
  <c r="AW14" i="8"/>
  <c r="AW15" i="8"/>
  <c r="AW16" i="8"/>
  <c r="AW17" i="8"/>
  <c r="AW18" i="8"/>
  <c r="AW19" i="8"/>
  <c r="AW20" i="8"/>
  <c r="AW21" i="8"/>
  <c r="AW22" i="8"/>
  <c r="AW23" i="8"/>
  <c r="AW24" i="8"/>
  <c r="AW25" i="8"/>
  <c r="AW26" i="8"/>
  <c r="AW27" i="8"/>
  <c r="AW28" i="8"/>
  <c r="AW29" i="8"/>
  <c r="AW30" i="8"/>
  <c r="AW31" i="8"/>
  <c r="AW32" i="8"/>
  <c r="AW33" i="8"/>
  <c r="AW34" i="8"/>
  <c r="AW35" i="8"/>
  <c r="AW36" i="8"/>
  <c r="AW37" i="8"/>
  <c r="AW38" i="8"/>
  <c r="AW39" i="8"/>
  <c r="AW40" i="8"/>
  <c r="AW41" i="8"/>
  <c r="AW42" i="8"/>
  <c r="AW43" i="8"/>
  <c r="AW44" i="8"/>
  <c r="AW45" i="8"/>
  <c r="AW46" i="8"/>
  <c r="AW47" i="8"/>
  <c r="AW48" i="8"/>
  <c r="AW49" i="8"/>
  <c r="AW50" i="8"/>
  <c r="AW51" i="8"/>
  <c r="AW52" i="8"/>
  <c r="AW53" i="8"/>
  <c r="AW54" i="8"/>
  <c r="AW55" i="8"/>
  <c r="AW56" i="8"/>
  <c r="AW57" i="8"/>
  <c r="AW59" i="8"/>
  <c r="AW60" i="8"/>
  <c r="AW61" i="8"/>
  <c r="AW62" i="8"/>
  <c r="AW63" i="8"/>
  <c r="AW64" i="8"/>
  <c r="AW65" i="8"/>
  <c r="AW66" i="8"/>
  <c r="AW67" i="8"/>
  <c r="AW68" i="8"/>
  <c r="AW69" i="8"/>
  <c r="AW70" i="8"/>
  <c r="AW71" i="8"/>
  <c r="AW72" i="8"/>
  <c r="AW73" i="8"/>
  <c r="AW74" i="8"/>
  <c r="AW75" i="8"/>
  <c r="AW76" i="8"/>
  <c r="AW77" i="8"/>
  <c r="AW78" i="8"/>
  <c r="AW79" i="8"/>
  <c r="AW80" i="8"/>
  <c r="AW81" i="8"/>
  <c r="AW82" i="8"/>
  <c r="AW83" i="8"/>
  <c r="AW84" i="8"/>
  <c r="AW85" i="8"/>
  <c r="AW86" i="8"/>
  <c r="AW87" i="8"/>
  <c r="AW88" i="8"/>
  <c r="AW89" i="8"/>
  <c r="AW90" i="8"/>
  <c r="AW91" i="8"/>
  <c r="AW92" i="8"/>
  <c r="AW93" i="8"/>
  <c r="AW94" i="8"/>
  <c r="AW95" i="8"/>
  <c r="AW96" i="8"/>
  <c r="AW97" i="8"/>
  <c r="AW98" i="8"/>
  <c r="AW99" i="8"/>
  <c r="AW100" i="8"/>
  <c r="AW101" i="8"/>
  <c r="AW102" i="8"/>
  <c r="AW103" i="8"/>
  <c r="AW104" i="8"/>
  <c r="AW105" i="8"/>
  <c r="AW106" i="8"/>
  <c r="AW107" i="8"/>
  <c r="AW108" i="8"/>
  <c r="AW109" i="8"/>
  <c r="AW110" i="8"/>
  <c r="AW111" i="8"/>
  <c r="AW112" i="8"/>
  <c r="AW113" i="8"/>
  <c r="AW114" i="8"/>
  <c r="AW115" i="8"/>
  <c r="AW116" i="8"/>
  <c r="AW117" i="8"/>
  <c r="AW118" i="8"/>
  <c r="AW119" i="8"/>
  <c r="AW120" i="8"/>
  <c r="AW121" i="8"/>
  <c r="AW122" i="8"/>
  <c r="AW123" i="8"/>
  <c r="AW124" i="8"/>
  <c r="AW125" i="8"/>
  <c r="AW126" i="8"/>
  <c r="AW127" i="8"/>
  <c r="AW128" i="8"/>
  <c r="AW129" i="8"/>
  <c r="AW130" i="8"/>
  <c r="AW131" i="8"/>
  <c r="AW132" i="8"/>
  <c r="AW133" i="8"/>
  <c r="AW134" i="8"/>
  <c r="AW135" i="8"/>
  <c r="AW136" i="8"/>
  <c r="AW137" i="8"/>
  <c r="AW138" i="8"/>
  <c r="AW139" i="8"/>
  <c r="AW140" i="8"/>
  <c r="AW141" i="8"/>
  <c r="AW142" i="8"/>
  <c r="AW143" i="8"/>
  <c r="AW144" i="8"/>
  <c r="AW145" i="8"/>
  <c r="AW146" i="8"/>
  <c r="AW147" i="8"/>
  <c r="AW148" i="8"/>
  <c r="AW149" i="8"/>
  <c r="AW150" i="8"/>
  <c r="AW151" i="8"/>
  <c r="AW152" i="8"/>
  <c r="AW153" i="8"/>
  <c r="AW154" i="8"/>
  <c r="AW155" i="8"/>
  <c r="AW5" i="8"/>
  <c r="AO156" i="8"/>
  <c r="AO157" i="8"/>
  <c r="AO158" i="8"/>
  <c r="AO159" i="8"/>
  <c r="AO160" i="8"/>
  <c r="AO161" i="8"/>
  <c r="AO162" i="8"/>
  <c r="AO163" i="8"/>
  <c r="AO164" i="8"/>
  <c r="AO6" i="8"/>
  <c r="AO7" i="8"/>
  <c r="AO8" i="8"/>
  <c r="AO9" i="8"/>
  <c r="AO10" i="8"/>
  <c r="AO11" i="8"/>
  <c r="AO12" i="8"/>
  <c r="AO13" i="8"/>
  <c r="AO14" i="8"/>
  <c r="AO15" i="8"/>
  <c r="AO16" i="8"/>
  <c r="AO17" i="8"/>
  <c r="AO18" i="8"/>
  <c r="AO19" i="8"/>
  <c r="AO20" i="8"/>
  <c r="AO21" i="8"/>
  <c r="AO22" i="8"/>
  <c r="AO23" i="8"/>
  <c r="AO24" i="8"/>
  <c r="AO25" i="8"/>
  <c r="AO26" i="8"/>
  <c r="AO27" i="8"/>
  <c r="AO28" i="8"/>
  <c r="AO29" i="8"/>
  <c r="AO30" i="8"/>
  <c r="AO31" i="8"/>
  <c r="AO32" i="8"/>
  <c r="AO33" i="8"/>
  <c r="AO34" i="8"/>
  <c r="AO35" i="8"/>
  <c r="AO36" i="8"/>
  <c r="AO37" i="8"/>
  <c r="AO38" i="8"/>
  <c r="AO39" i="8"/>
  <c r="AO40" i="8"/>
  <c r="AO41" i="8"/>
  <c r="AO42" i="8"/>
  <c r="AO43" i="8"/>
  <c r="AO44" i="8"/>
  <c r="AO45" i="8"/>
  <c r="AO46" i="8"/>
  <c r="AO47" i="8"/>
  <c r="AO48" i="8"/>
  <c r="AO49" i="8"/>
  <c r="AO50" i="8"/>
  <c r="AO51" i="8"/>
  <c r="AO52" i="8"/>
  <c r="AO53" i="8"/>
  <c r="AO54" i="8"/>
  <c r="AO55" i="8"/>
  <c r="AO56" i="8"/>
  <c r="AO57" i="8"/>
  <c r="AO59" i="8"/>
  <c r="AO60" i="8"/>
  <c r="AO61" i="8"/>
  <c r="AO62" i="8"/>
  <c r="AO63" i="8"/>
  <c r="AO64" i="8"/>
  <c r="AO65" i="8"/>
  <c r="AO66" i="8"/>
  <c r="AO67" i="8"/>
  <c r="AO68" i="8"/>
  <c r="AO69" i="8"/>
  <c r="AO70" i="8"/>
  <c r="AO71" i="8"/>
  <c r="AO72" i="8"/>
  <c r="AO73" i="8"/>
  <c r="AO74" i="8"/>
  <c r="AO75" i="8"/>
  <c r="AO76" i="8"/>
  <c r="AO77" i="8"/>
  <c r="AO78" i="8"/>
  <c r="AO79" i="8"/>
  <c r="AO80" i="8"/>
  <c r="AO81" i="8"/>
  <c r="AO82" i="8"/>
  <c r="AO83" i="8"/>
  <c r="AO84" i="8"/>
  <c r="AO85" i="8"/>
  <c r="AO86" i="8"/>
  <c r="AO87" i="8"/>
  <c r="AO88" i="8"/>
  <c r="AO89" i="8"/>
  <c r="AO90" i="8"/>
  <c r="AO91" i="8"/>
  <c r="AO92" i="8"/>
  <c r="AO93" i="8"/>
  <c r="AO94" i="8"/>
  <c r="AO95" i="8"/>
  <c r="AO96" i="8"/>
  <c r="AO97" i="8"/>
  <c r="AO98" i="8"/>
  <c r="AO99" i="8"/>
  <c r="AO100" i="8"/>
  <c r="AO101" i="8"/>
  <c r="AO102" i="8"/>
  <c r="AO103" i="8"/>
  <c r="AO104" i="8"/>
  <c r="AO105" i="8"/>
  <c r="AO106" i="8"/>
  <c r="AO107" i="8"/>
  <c r="AO108" i="8"/>
  <c r="AO109" i="8"/>
  <c r="AO110" i="8"/>
  <c r="AO111" i="8"/>
  <c r="AO112" i="8"/>
  <c r="AO113" i="8"/>
  <c r="AO114" i="8"/>
  <c r="AO115" i="8"/>
  <c r="AO116" i="8"/>
  <c r="AO117" i="8"/>
  <c r="AO118" i="8"/>
  <c r="AO119" i="8"/>
  <c r="AO120" i="8"/>
  <c r="AO121" i="8"/>
  <c r="AO122" i="8"/>
  <c r="AO123" i="8"/>
  <c r="AO124" i="8"/>
  <c r="AO125" i="8"/>
  <c r="AO126" i="8"/>
  <c r="AO127" i="8"/>
  <c r="AO128" i="8"/>
  <c r="AO129" i="8"/>
  <c r="AO130" i="8"/>
  <c r="AO131" i="8"/>
  <c r="AO132" i="8"/>
  <c r="AO133" i="8"/>
  <c r="AO134" i="8"/>
  <c r="AO135" i="8"/>
  <c r="AO136" i="8"/>
  <c r="AO137" i="8"/>
  <c r="AO138" i="8"/>
  <c r="AO139" i="8"/>
  <c r="AO140" i="8"/>
  <c r="AO141" i="8"/>
  <c r="AO142" i="8"/>
  <c r="AO143" i="8"/>
  <c r="AO144" i="8"/>
  <c r="AO145" i="8"/>
  <c r="AO146" i="8"/>
  <c r="AO147" i="8"/>
  <c r="AO148" i="8"/>
  <c r="AO149" i="8"/>
  <c r="AO150" i="8"/>
  <c r="AO151" i="8"/>
  <c r="AO152" i="8"/>
  <c r="AO153" i="8"/>
  <c r="AO154" i="8"/>
  <c r="AO155" i="8"/>
  <c r="AO5" i="8"/>
  <c r="AN156" i="8"/>
  <c r="AN157" i="8"/>
  <c r="AN158" i="8"/>
  <c r="AN159" i="8"/>
  <c r="AN160" i="8"/>
  <c r="AN161" i="8"/>
  <c r="AN162" i="8"/>
  <c r="AN163" i="8"/>
  <c r="AN164" i="8"/>
  <c r="AN6" i="8"/>
  <c r="AN7" i="8"/>
  <c r="AN8" i="8"/>
  <c r="AN9" i="8"/>
  <c r="AN10" i="8"/>
  <c r="AN11" i="8"/>
  <c r="AN12" i="8"/>
  <c r="AN13" i="8"/>
  <c r="AN14" i="8"/>
  <c r="AN15" i="8"/>
  <c r="AN16" i="8"/>
  <c r="AN17" i="8"/>
  <c r="AN18" i="8"/>
  <c r="AN19" i="8"/>
  <c r="AN20" i="8"/>
  <c r="AN21" i="8"/>
  <c r="AN22" i="8"/>
  <c r="AN23" i="8"/>
  <c r="AN24" i="8"/>
  <c r="AN25" i="8"/>
  <c r="AN26" i="8"/>
  <c r="AN27" i="8"/>
  <c r="AN28" i="8"/>
  <c r="AN29" i="8"/>
  <c r="AN30" i="8"/>
  <c r="AN31" i="8"/>
  <c r="AN32" i="8"/>
  <c r="AN33" i="8"/>
  <c r="AN34" i="8"/>
  <c r="AN35" i="8"/>
  <c r="AN36" i="8"/>
  <c r="AN37" i="8"/>
  <c r="AN38" i="8"/>
  <c r="AN39" i="8"/>
  <c r="AN40" i="8"/>
  <c r="AN41" i="8"/>
  <c r="AN42" i="8"/>
  <c r="AN43" i="8"/>
  <c r="AN44" i="8"/>
  <c r="AN45" i="8"/>
  <c r="AN46" i="8"/>
  <c r="AN47" i="8"/>
  <c r="AN48" i="8"/>
  <c r="AN49" i="8"/>
  <c r="AN50" i="8"/>
  <c r="AN51" i="8"/>
  <c r="AN52" i="8"/>
  <c r="AN53" i="8"/>
  <c r="AN54" i="8"/>
  <c r="AN55" i="8"/>
  <c r="AN56" i="8"/>
  <c r="AN57" i="8"/>
  <c r="AN59" i="8"/>
  <c r="AN60" i="8"/>
  <c r="AN61" i="8"/>
  <c r="AN62" i="8"/>
  <c r="AN63" i="8"/>
  <c r="AN64" i="8"/>
  <c r="AN65" i="8"/>
  <c r="AN66" i="8"/>
  <c r="AN67" i="8"/>
  <c r="AN68" i="8"/>
  <c r="AN69" i="8"/>
  <c r="AN70" i="8"/>
  <c r="AN71" i="8"/>
  <c r="AN72" i="8"/>
  <c r="AN73" i="8"/>
  <c r="AN74" i="8"/>
  <c r="AN75" i="8"/>
  <c r="AN76" i="8"/>
  <c r="AN77" i="8"/>
  <c r="AN78" i="8"/>
  <c r="AN79" i="8"/>
  <c r="AN80" i="8"/>
  <c r="AN81" i="8"/>
  <c r="AN82" i="8"/>
  <c r="AN83" i="8"/>
  <c r="AN84" i="8"/>
  <c r="AN85" i="8"/>
  <c r="AN86" i="8"/>
  <c r="AN87" i="8"/>
  <c r="AN88" i="8"/>
  <c r="AN89" i="8"/>
  <c r="AN90" i="8"/>
  <c r="AN91" i="8"/>
  <c r="AN92" i="8"/>
  <c r="AN93" i="8"/>
  <c r="AN94" i="8"/>
  <c r="AN95" i="8"/>
  <c r="AN96" i="8"/>
  <c r="AN97" i="8"/>
  <c r="AN98" i="8"/>
  <c r="AN99" i="8"/>
  <c r="AN100" i="8"/>
  <c r="AN101" i="8"/>
  <c r="AN102" i="8"/>
  <c r="AN103" i="8"/>
  <c r="AN104" i="8"/>
  <c r="AN105" i="8"/>
  <c r="AN106" i="8"/>
  <c r="AN107" i="8"/>
  <c r="AN108" i="8"/>
  <c r="AN109" i="8"/>
  <c r="AN110" i="8"/>
  <c r="AN111" i="8"/>
  <c r="AN112" i="8"/>
  <c r="AN113" i="8"/>
  <c r="AN114" i="8"/>
  <c r="AN115" i="8"/>
  <c r="AN116" i="8"/>
  <c r="AN117" i="8"/>
  <c r="AN118" i="8"/>
  <c r="AN119" i="8"/>
  <c r="AN120" i="8"/>
  <c r="AN121" i="8"/>
  <c r="AN122" i="8"/>
  <c r="AN123" i="8"/>
  <c r="AN124" i="8"/>
  <c r="AN125" i="8"/>
  <c r="AN126" i="8"/>
  <c r="AN127" i="8"/>
  <c r="AN128" i="8"/>
  <c r="AN129" i="8"/>
  <c r="AN130" i="8"/>
  <c r="AN131" i="8"/>
  <c r="AN132" i="8"/>
  <c r="AN133" i="8"/>
  <c r="AN134" i="8"/>
  <c r="AN135" i="8"/>
  <c r="AN136" i="8"/>
  <c r="AN137" i="8"/>
  <c r="AN138" i="8"/>
  <c r="AN139" i="8"/>
  <c r="AN140" i="8"/>
  <c r="AN141" i="8"/>
  <c r="AN142" i="8"/>
  <c r="AN143" i="8"/>
  <c r="AN144" i="8"/>
  <c r="AN145" i="8"/>
  <c r="AN146" i="8"/>
  <c r="AN147" i="8"/>
  <c r="AN148" i="8"/>
  <c r="AN149" i="8"/>
  <c r="AN150" i="8"/>
  <c r="AN151" i="8"/>
  <c r="AN152" i="8"/>
  <c r="AN153" i="8"/>
  <c r="AN154" i="8"/>
  <c r="AN155" i="8"/>
  <c r="AN5" i="8"/>
  <c r="AM156" i="8"/>
  <c r="AM157" i="8"/>
  <c r="AM158" i="8"/>
  <c r="AM159" i="8"/>
  <c r="AM160" i="8"/>
  <c r="AM161" i="8"/>
  <c r="AM162" i="8"/>
  <c r="AM163" i="8"/>
  <c r="AM164" i="8"/>
  <c r="AM6" i="8"/>
  <c r="AM7" i="8"/>
  <c r="AM8" i="8"/>
  <c r="AM9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9" i="8"/>
  <c r="AM60" i="8"/>
  <c r="AM61" i="8"/>
  <c r="AM62" i="8"/>
  <c r="AM63" i="8"/>
  <c r="AM64" i="8"/>
  <c r="AM65" i="8"/>
  <c r="AM66" i="8"/>
  <c r="AM67" i="8"/>
  <c r="AM68" i="8"/>
  <c r="AM69" i="8"/>
  <c r="AM70" i="8"/>
  <c r="AM71" i="8"/>
  <c r="AM72" i="8"/>
  <c r="AM73" i="8"/>
  <c r="AM74" i="8"/>
  <c r="AM75" i="8"/>
  <c r="AM76" i="8"/>
  <c r="AM77" i="8"/>
  <c r="AM78" i="8"/>
  <c r="AM79" i="8"/>
  <c r="AM80" i="8"/>
  <c r="AM81" i="8"/>
  <c r="AM82" i="8"/>
  <c r="AM83" i="8"/>
  <c r="AM84" i="8"/>
  <c r="AM85" i="8"/>
  <c r="AM86" i="8"/>
  <c r="AM87" i="8"/>
  <c r="AM88" i="8"/>
  <c r="AM89" i="8"/>
  <c r="AM90" i="8"/>
  <c r="AM91" i="8"/>
  <c r="AM92" i="8"/>
  <c r="AM93" i="8"/>
  <c r="AM94" i="8"/>
  <c r="AM95" i="8"/>
  <c r="AM96" i="8"/>
  <c r="AM97" i="8"/>
  <c r="AM98" i="8"/>
  <c r="AM99" i="8"/>
  <c r="AM100" i="8"/>
  <c r="AM101" i="8"/>
  <c r="AM102" i="8"/>
  <c r="AM103" i="8"/>
  <c r="AM104" i="8"/>
  <c r="AM105" i="8"/>
  <c r="AM106" i="8"/>
  <c r="AM107" i="8"/>
  <c r="AM108" i="8"/>
  <c r="AM109" i="8"/>
  <c r="AM110" i="8"/>
  <c r="AM111" i="8"/>
  <c r="AM112" i="8"/>
  <c r="AM113" i="8"/>
  <c r="AM114" i="8"/>
  <c r="AM115" i="8"/>
  <c r="AM116" i="8"/>
  <c r="AM117" i="8"/>
  <c r="AM118" i="8"/>
  <c r="AM119" i="8"/>
  <c r="AM120" i="8"/>
  <c r="AM121" i="8"/>
  <c r="AM122" i="8"/>
  <c r="AM123" i="8"/>
  <c r="AM124" i="8"/>
  <c r="AM125" i="8"/>
  <c r="AM126" i="8"/>
  <c r="AM127" i="8"/>
  <c r="AM128" i="8"/>
  <c r="AM129" i="8"/>
  <c r="AM130" i="8"/>
  <c r="AM131" i="8"/>
  <c r="AM132" i="8"/>
  <c r="AM133" i="8"/>
  <c r="AM134" i="8"/>
  <c r="AM135" i="8"/>
  <c r="AM136" i="8"/>
  <c r="AM137" i="8"/>
  <c r="AM138" i="8"/>
  <c r="AM139" i="8"/>
  <c r="AM140" i="8"/>
  <c r="AM141" i="8"/>
  <c r="AM142" i="8"/>
  <c r="AM143" i="8"/>
  <c r="AM144" i="8"/>
  <c r="AM145" i="8"/>
  <c r="AM146" i="8"/>
  <c r="AM147" i="8"/>
  <c r="AM148" i="8"/>
  <c r="AM149" i="8"/>
  <c r="AM150" i="8"/>
  <c r="AM151" i="8"/>
  <c r="AM152" i="8"/>
  <c r="AM153" i="8"/>
  <c r="AM154" i="8"/>
  <c r="AM155" i="8"/>
  <c r="AM5" i="8"/>
  <c r="AL156" i="8"/>
  <c r="AL157" i="8"/>
  <c r="AL158" i="8"/>
  <c r="AL159" i="8"/>
  <c r="AL160" i="8"/>
  <c r="AL161" i="8"/>
  <c r="AL162" i="8"/>
  <c r="AL163" i="8"/>
  <c r="AL164" i="8"/>
  <c r="AL6" i="8"/>
  <c r="AL7" i="8"/>
  <c r="AL8" i="8"/>
  <c r="AL9" i="8"/>
  <c r="AL10" i="8"/>
  <c r="AL11" i="8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L26" i="8"/>
  <c r="AL27" i="8"/>
  <c r="AL28" i="8"/>
  <c r="AL29" i="8"/>
  <c r="AL30" i="8"/>
  <c r="AL31" i="8"/>
  <c r="AL32" i="8"/>
  <c r="AL33" i="8"/>
  <c r="AL34" i="8"/>
  <c r="AL35" i="8"/>
  <c r="AL36" i="8"/>
  <c r="AL37" i="8"/>
  <c r="AL38" i="8"/>
  <c r="AL39" i="8"/>
  <c r="AL40" i="8"/>
  <c r="AL41" i="8"/>
  <c r="AL42" i="8"/>
  <c r="AL43" i="8"/>
  <c r="AL44" i="8"/>
  <c r="AL45" i="8"/>
  <c r="AL46" i="8"/>
  <c r="AL47" i="8"/>
  <c r="AL48" i="8"/>
  <c r="AL49" i="8"/>
  <c r="AL50" i="8"/>
  <c r="AL51" i="8"/>
  <c r="AL52" i="8"/>
  <c r="AL53" i="8"/>
  <c r="AL54" i="8"/>
  <c r="AL55" i="8"/>
  <c r="AL56" i="8"/>
  <c r="AL57" i="8"/>
  <c r="AL59" i="8"/>
  <c r="AL60" i="8"/>
  <c r="AL61" i="8"/>
  <c r="AL62" i="8"/>
  <c r="AL63" i="8"/>
  <c r="AL64" i="8"/>
  <c r="AL65" i="8"/>
  <c r="AL66" i="8"/>
  <c r="AL67" i="8"/>
  <c r="AL68" i="8"/>
  <c r="AL69" i="8"/>
  <c r="AL70" i="8"/>
  <c r="AL71" i="8"/>
  <c r="AL72" i="8"/>
  <c r="AL73" i="8"/>
  <c r="AL74" i="8"/>
  <c r="AL75" i="8"/>
  <c r="AL76" i="8"/>
  <c r="AL77" i="8"/>
  <c r="AL78" i="8"/>
  <c r="AL79" i="8"/>
  <c r="AL80" i="8"/>
  <c r="AL81" i="8"/>
  <c r="AL82" i="8"/>
  <c r="AL83" i="8"/>
  <c r="AL84" i="8"/>
  <c r="AL85" i="8"/>
  <c r="AL86" i="8"/>
  <c r="AL87" i="8"/>
  <c r="AL88" i="8"/>
  <c r="AL89" i="8"/>
  <c r="AL90" i="8"/>
  <c r="AL91" i="8"/>
  <c r="AL92" i="8"/>
  <c r="AL93" i="8"/>
  <c r="AL94" i="8"/>
  <c r="AL95" i="8"/>
  <c r="AL96" i="8"/>
  <c r="AL97" i="8"/>
  <c r="AL98" i="8"/>
  <c r="AL99" i="8"/>
  <c r="AL100" i="8"/>
  <c r="AL101" i="8"/>
  <c r="AL102" i="8"/>
  <c r="AL103" i="8"/>
  <c r="AL104" i="8"/>
  <c r="AL105" i="8"/>
  <c r="AL106" i="8"/>
  <c r="AL107" i="8"/>
  <c r="AL108" i="8"/>
  <c r="AL109" i="8"/>
  <c r="AL110" i="8"/>
  <c r="AL111" i="8"/>
  <c r="AL112" i="8"/>
  <c r="AL113" i="8"/>
  <c r="AL114" i="8"/>
  <c r="AL115" i="8"/>
  <c r="AL116" i="8"/>
  <c r="AL117" i="8"/>
  <c r="AL118" i="8"/>
  <c r="AL119" i="8"/>
  <c r="AL120" i="8"/>
  <c r="AL121" i="8"/>
  <c r="AL122" i="8"/>
  <c r="AL123" i="8"/>
  <c r="AL124" i="8"/>
  <c r="AL125" i="8"/>
  <c r="AL126" i="8"/>
  <c r="AL127" i="8"/>
  <c r="AL128" i="8"/>
  <c r="AL129" i="8"/>
  <c r="AL130" i="8"/>
  <c r="AL131" i="8"/>
  <c r="AL132" i="8"/>
  <c r="AL133" i="8"/>
  <c r="AL134" i="8"/>
  <c r="AL135" i="8"/>
  <c r="AL136" i="8"/>
  <c r="AL137" i="8"/>
  <c r="AL138" i="8"/>
  <c r="AL139" i="8"/>
  <c r="AL140" i="8"/>
  <c r="AL141" i="8"/>
  <c r="AL142" i="8"/>
  <c r="AL143" i="8"/>
  <c r="AL144" i="8"/>
  <c r="AL145" i="8"/>
  <c r="AL146" i="8"/>
  <c r="AL147" i="8"/>
  <c r="AL148" i="8"/>
  <c r="AL149" i="8"/>
  <c r="AL150" i="8"/>
  <c r="AL151" i="8"/>
  <c r="AL152" i="8"/>
  <c r="AL153" i="8"/>
  <c r="AL154" i="8"/>
  <c r="AL155" i="8"/>
  <c r="AL5" i="8"/>
  <c r="AK156" i="8"/>
  <c r="AK157" i="8"/>
  <c r="AK158" i="8"/>
  <c r="AK159" i="8"/>
  <c r="AK160" i="8"/>
  <c r="AK161" i="8"/>
  <c r="AK162" i="8"/>
  <c r="AK163" i="8"/>
  <c r="AK164" i="8"/>
  <c r="AK6" i="8"/>
  <c r="AK7" i="8"/>
  <c r="AK8" i="8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K43" i="8"/>
  <c r="AK44" i="8"/>
  <c r="AK45" i="8"/>
  <c r="AK46" i="8"/>
  <c r="AK47" i="8"/>
  <c r="AK48" i="8"/>
  <c r="AK49" i="8"/>
  <c r="AK50" i="8"/>
  <c r="AK51" i="8"/>
  <c r="AK52" i="8"/>
  <c r="AK53" i="8"/>
  <c r="AK54" i="8"/>
  <c r="AK55" i="8"/>
  <c r="AK56" i="8"/>
  <c r="AK57" i="8"/>
  <c r="AK59" i="8"/>
  <c r="AK60" i="8"/>
  <c r="AK61" i="8"/>
  <c r="AK62" i="8"/>
  <c r="AK63" i="8"/>
  <c r="AK64" i="8"/>
  <c r="AK65" i="8"/>
  <c r="AK66" i="8"/>
  <c r="AK67" i="8"/>
  <c r="AK68" i="8"/>
  <c r="AK69" i="8"/>
  <c r="AK70" i="8"/>
  <c r="AK71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4" i="8"/>
  <c r="AK85" i="8"/>
  <c r="AK86" i="8"/>
  <c r="AK87" i="8"/>
  <c r="AK88" i="8"/>
  <c r="AK89" i="8"/>
  <c r="AK90" i="8"/>
  <c r="AK91" i="8"/>
  <c r="AK92" i="8"/>
  <c r="AK93" i="8"/>
  <c r="AK94" i="8"/>
  <c r="AK95" i="8"/>
  <c r="AK96" i="8"/>
  <c r="AK97" i="8"/>
  <c r="AK98" i="8"/>
  <c r="AK99" i="8"/>
  <c r="AK100" i="8"/>
  <c r="AK101" i="8"/>
  <c r="AK102" i="8"/>
  <c r="AK103" i="8"/>
  <c r="AK104" i="8"/>
  <c r="AK105" i="8"/>
  <c r="AK106" i="8"/>
  <c r="AK107" i="8"/>
  <c r="AK108" i="8"/>
  <c r="AK109" i="8"/>
  <c r="AK110" i="8"/>
  <c r="AK111" i="8"/>
  <c r="AK112" i="8"/>
  <c r="AK113" i="8"/>
  <c r="AK114" i="8"/>
  <c r="AK115" i="8"/>
  <c r="AK116" i="8"/>
  <c r="AK117" i="8"/>
  <c r="AK118" i="8"/>
  <c r="AK119" i="8"/>
  <c r="AK120" i="8"/>
  <c r="AK121" i="8"/>
  <c r="AK122" i="8"/>
  <c r="AK123" i="8"/>
  <c r="AK124" i="8"/>
  <c r="AK125" i="8"/>
  <c r="AK126" i="8"/>
  <c r="AK127" i="8"/>
  <c r="AK128" i="8"/>
  <c r="AK129" i="8"/>
  <c r="AK130" i="8"/>
  <c r="AK131" i="8"/>
  <c r="AK132" i="8"/>
  <c r="AK133" i="8"/>
  <c r="AK134" i="8"/>
  <c r="AK135" i="8"/>
  <c r="AK136" i="8"/>
  <c r="AK137" i="8"/>
  <c r="AK138" i="8"/>
  <c r="AK139" i="8"/>
  <c r="AK140" i="8"/>
  <c r="AK141" i="8"/>
  <c r="AK142" i="8"/>
  <c r="AK143" i="8"/>
  <c r="AK144" i="8"/>
  <c r="AK145" i="8"/>
  <c r="AK146" i="8"/>
  <c r="AK147" i="8"/>
  <c r="AK148" i="8"/>
  <c r="AK149" i="8"/>
  <c r="AK150" i="8"/>
  <c r="AK151" i="8"/>
  <c r="AK152" i="8"/>
  <c r="AK153" i="8"/>
  <c r="AK154" i="8"/>
  <c r="AK155" i="8"/>
  <c r="AK5" i="8"/>
  <c r="AJ156" i="8"/>
  <c r="AJ157" i="8"/>
  <c r="AJ158" i="8"/>
  <c r="AJ159" i="8"/>
  <c r="AJ160" i="8"/>
  <c r="AJ161" i="8"/>
  <c r="AJ162" i="8"/>
  <c r="AJ163" i="8"/>
  <c r="AJ164" i="8"/>
  <c r="AJ6" i="8"/>
  <c r="AJ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AJ57" i="8"/>
  <c r="AJ59" i="8"/>
  <c r="AJ60" i="8"/>
  <c r="AJ61" i="8"/>
  <c r="AJ62" i="8"/>
  <c r="AJ63" i="8"/>
  <c r="AJ64" i="8"/>
  <c r="AJ65" i="8"/>
  <c r="AJ66" i="8"/>
  <c r="AJ67" i="8"/>
  <c r="AJ68" i="8"/>
  <c r="AJ69" i="8"/>
  <c r="AJ70" i="8"/>
  <c r="AJ71" i="8"/>
  <c r="AJ72" i="8"/>
  <c r="AJ73" i="8"/>
  <c r="AJ74" i="8"/>
  <c r="AJ75" i="8"/>
  <c r="AJ76" i="8"/>
  <c r="AJ77" i="8"/>
  <c r="AJ78" i="8"/>
  <c r="AJ79" i="8"/>
  <c r="AJ80" i="8"/>
  <c r="AJ81" i="8"/>
  <c r="AJ82" i="8"/>
  <c r="AJ83" i="8"/>
  <c r="AJ84" i="8"/>
  <c r="AJ85" i="8"/>
  <c r="AJ86" i="8"/>
  <c r="AJ87" i="8"/>
  <c r="AJ88" i="8"/>
  <c r="AJ89" i="8"/>
  <c r="AJ90" i="8"/>
  <c r="AJ91" i="8"/>
  <c r="AJ92" i="8"/>
  <c r="AJ93" i="8"/>
  <c r="AJ94" i="8"/>
  <c r="AJ95" i="8"/>
  <c r="AJ96" i="8"/>
  <c r="AJ97" i="8"/>
  <c r="AJ98" i="8"/>
  <c r="AJ99" i="8"/>
  <c r="AJ100" i="8"/>
  <c r="AJ101" i="8"/>
  <c r="AJ102" i="8"/>
  <c r="AJ103" i="8"/>
  <c r="AJ104" i="8"/>
  <c r="AJ105" i="8"/>
  <c r="AJ106" i="8"/>
  <c r="AJ107" i="8"/>
  <c r="AJ108" i="8"/>
  <c r="AJ109" i="8"/>
  <c r="AJ110" i="8"/>
  <c r="AJ111" i="8"/>
  <c r="AJ112" i="8"/>
  <c r="AJ113" i="8"/>
  <c r="AJ114" i="8"/>
  <c r="AJ115" i="8"/>
  <c r="AJ116" i="8"/>
  <c r="AJ117" i="8"/>
  <c r="AJ118" i="8"/>
  <c r="AJ119" i="8"/>
  <c r="AJ120" i="8"/>
  <c r="AJ121" i="8"/>
  <c r="AJ122" i="8"/>
  <c r="AJ123" i="8"/>
  <c r="AJ124" i="8"/>
  <c r="AJ125" i="8"/>
  <c r="AJ126" i="8"/>
  <c r="AJ127" i="8"/>
  <c r="AJ128" i="8"/>
  <c r="AJ129" i="8"/>
  <c r="AJ130" i="8"/>
  <c r="AJ131" i="8"/>
  <c r="AJ132" i="8"/>
  <c r="AJ133" i="8"/>
  <c r="AJ134" i="8"/>
  <c r="AJ135" i="8"/>
  <c r="AJ136" i="8"/>
  <c r="AJ137" i="8"/>
  <c r="AJ138" i="8"/>
  <c r="AJ139" i="8"/>
  <c r="AJ140" i="8"/>
  <c r="AJ141" i="8"/>
  <c r="AJ142" i="8"/>
  <c r="AJ143" i="8"/>
  <c r="AJ144" i="8"/>
  <c r="AJ145" i="8"/>
  <c r="AJ146" i="8"/>
  <c r="AJ147" i="8"/>
  <c r="AJ148" i="8"/>
  <c r="AJ149" i="8"/>
  <c r="AJ150" i="8"/>
  <c r="AJ151" i="8"/>
  <c r="AJ152" i="8"/>
  <c r="AJ153" i="8"/>
  <c r="AJ154" i="8"/>
  <c r="AJ155" i="8"/>
  <c r="AJ5" i="8"/>
  <c r="AI156" i="8"/>
  <c r="AI157" i="8"/>
  <c r="AI158" i="8"/>
  <c r="AI159" i="8"/>
  <c r="AI160" i="8"/>
  <c r="AI161" i="8"/>
  <c r="AI162" i="8"/>
  <c r="AI163" i="8"/>
  <c r="AI164" i="8"/>
  <c r="AI6" i="8"/>
  <c r="AI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145" i="8"/>
  <c r="AI146" i="8"/>
  <c r="AI147" i="8"/>
  <c r="AI148" i="8"/>
  <c r="AI149" i="8"/>
  <c r="AI150" i="8"/>
  <c r="AI151" i="8"/>
  <c r="AI152" i="8"/>
  <c r="AI153" i="8"/>
  <c r="AI154" i="8"/>
  <c r="AI155" i="8"/>
  <c r="AI5" i="8"/>
  <c r="AH156" i="8"/>
  <c r="AH157" i="8"/>
  <c r="AH158" i="8"/>
  <c r="AH159" i="8"/>
  <c r="AH160" i="8"/>
  <c r="AH161" i="8"/>
  <c r="AH162" i="8"/>
  <c r="AH163" i="8"/>
  <c r="AH164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5" i="8"/>
  <c r="AG156" i="8"/>
  <c r="AG157" i="8"/>
  <c r="AG158" i="8"/>
  <c r="AG159" i="8"/>
  <c r="AG160" i="8"/>
  <c r="AG161" i="8"/>
  <c r="AG162" i="8"/>
  <c r="AG163" i="8"/>
  <c r="AG164" i="8"/>
  <c r="AG6" i="8"/>
  <c r="AG7" i="8"/>
  <c r="AG8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G52" i="8"/>
  <c r="AG53" i="8"/>
  <c r="AG54" i="8"/>
  <c r="AG55" i="8"/>
  <c r="AG56" i="8"/>
  <c r="AG57" i="8"/>
  <c r="AG59" i="8"/>
  <c r="AG60" i="8"/>
  <c r="AG61" i="8"/>
  <c r="AG62" i="8"/>
  <c r="AG63" i="8"/>
  <c r="AG64" i="8"/>
  <c r="AG65" i="8"/>
  <c r="AG66" i="8"/>
  <c r="AG67" i="8"/>
  <c r="AG68" i="8"/>
  <c r="AG69" i="8"/>
  <c r="AG70" i="8"/>
  <c r="AG71" i="8"/>
  <c r="AG72" i="8"/>
  <c r="AG73" i="8"/>
  <c r="AG74" i="8"/>
  <c r="AG75" i="8"/>
  <c r="AG76" i="8"/>
  <c r="AG77" i="8"/>
  <c r="AG78" i="8"/>
  <c r="AG79" i="8"/>
  <c r="AG80" i="8"/>
  <c r="AG81" i="8"/>
  <c r="AG82" i="8"/>
  <c r="AG83" i="8"/>
  <c r="AG84" i="8"/>
  <c r="AG85" i="8"/>
  <c r="AG86" i="8"/>
  <c r="AG87" i="8"/>
  <c r="AG88" i="8"/>
  <c r="AG89" i="8"/>
  <c r="AG90" i="8"/>
  <c r="AG91" i="8"/>
  <c r="AG92" i="8"/>
  <c r="AG93" i="8"/>
  <c r="AG94" i="8"/>
  <c r="AG95" i="8"/>
  <c r="AG96" i="8"/>
  <c r="AG97" i="8"/>
  <c r="AG98" i="8"/>
  <c r="AG99" i="8"/>
  <c r="AG100" i="8"/>
  <c r="AG101" i="8"/>
  <c r="AG102" i="8"/>
  <c r="AG103" i="8"/>
  <c r="AG104" i="8"/>
  <c r="AG105" i="8"/>
  <c r="AG106" i="8"/>
  <c r="AG107" i="8"/>
  <c r="AG108" i="8"/>
  <c r="AG109" i="8"/>
  <c r="AG110" i="8"/>
  <c r="AG111" i="8"/>
  <c r="AG112" i="8"/>
  <c r="AG113" i="8"/>
  <c r="AG114" i="8"/>
  <c r="AG115" i="8"/>
  <c r="AG116" i="8"/>
  <c r="AG117" i="8"/>
  <c r="AG118" i="8"/>
  <c r="AG119" i="8"/>
  <c r="AG120" i="8"/>
  <c r="AG121" i="8"/>
  <c r="AG122" i="8"/>
  <c r="AG123" i="8"/>
  <c r="AG124" i="8"/>
  <c r="AG125" i="8"/>
  <c r="AG126" i="8"/>
  <c r="AG127" i="8"/>
  <c r="AG128" i="8"/>
  <c r="AG129" i="8"/>
  <c r="AG130" i="8"/>
  <c r="AG131" i="8"/>
  <c r="AG132" i="8"/>
  <c r="AG133" i="8"/>
  <c r="AG134" i="8"/>
  <c r="AG135" i="8"/>
  <c r="AG136" i="8"/>
  <c r="AG137" i="8"/>
  <c r="AG138" i="8"/>
  <c r="AG139" i="8"/>
  <c r="AG140" i="8"/>
  <c r="AG141" i="8"/>
  <c r="AG142" i="8"/>
  <c r="AG143" i="8"/>
  <c r="AG144" i="8"/>
  <c r="AG145" i="8"/>
  <c r="AG146" i="8"/>
  <c r="AG147" i="8"/>
  <c r="AG148" i="8"/>
  <c r="AG149" i="8"/>
  <c r="AG150" i="8"/>
  <c r="AG151" i="8"/>
  <c r="AG152" i="8"/>
  <c r="AG153" i="8"/>
  <c r="AG154" i="8"/>
  <c r="AG155" i="8"/>
  <c r="AG5" i="8"/>
  <c r="AF156" i="8"/>
  <c r="AF157" i="8"/>
  <c r="AF158" i="8"/>
  <c r="AF159" i="8"/>
  <c r="AF160" i="8"/>
  <c r="AF161" i="8"/>
  <c r="AF162" i="8"/>
  <c r="AF163" i="8"/>
  <c r="AF164" i="8"/>
  <c r="AF6" i="8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42" i="8"/>
  <c r="AF43" i="8"/>
  <c r="AF44" i="8"/>
  <c r="AF45" i="8"/>
  <c r="AF46" i="8"/>
  <c r="AF47" i="8"/>
  <c r="AF48" i="8"/>
  <c r="AF49" i="8"/>
  <c r="AF50" i="8"/>
  <c r="AF51" i="8"/>
  <c r="AF52" i="8"/>
  <c r="AF53" i="8"/>
  <c r="AF54" i="8"/>
  <c r="AF55" i="8"/>
  <c r="AF56" i="8"/>
  <c r="AF57" i="8"/>
  <c r="AF59" i="8"/>
  <c r="AF60" i="8"/>
  <c r="AF61" i="8"/>
  <c r="AF62" i="8"/>
  <c r="AF63" i="8"/>
  <c r="AF64" i="8"/>
  <c r="AF65" i="8"/>
  <c r="AF66" i="8"/>
  <c r="AF67" i="8"/>
  <c r="AF68" i="8"/>
  <c r="AF69" i="8"/>
  <c r="AF70" i="8"/>
  <c r="AF71" i="8"/>
  <c r="AF72" i="8"/>
  <c r="AF73" i="8"/>
  <c r="AF74" i="8"/>
  <c r="AF75" i="8"/>
  <c r="AF76" i="8"/>
  <c r="AF77" i="8"/>
  <c r="AF78" i="8"/>
  <c r="AF79" i="8"/>
  <c r="AF80" i="8"/>
  <c r="AF81" i="8"/>
  <c r="AF82" i="8"/>
  <c r="AF83" i="8"/>
  <c r="AF84" i="8"/>
  <c r="AF85" i="8"/>
  <c r="AF86" i="8"/>
  <c r="AF87" i="8"/>
  <c r="AF88" i="8"/>
  <c r="AF89" i="8"/>
  <c r="AF90" i="8"/>
  <c r="AF91" i="8"/>
  <c r="AF92" i="8"/>
  <c r="AF93" i="8"/>
  <c r="AF94" i="8"/>
  <c r="AF95" i="8"/>
  <c r="AF96" i="8"/>
  <c r="AF97" i="8"/>
  <c r="AF98" i="8"/>
  <c r="AF99" i="8"/>
  <c r="AF100" i="8"/>
  <c r="AF101" i="8"/>
  <c r="AF102" i="8"/>
  <c r="AF103" i="8"/>
  <c r="AF104" i="8"/>
  <c r="AF105" i="8"/>
  <c r="AF106" i="8"/>
  <c r="AF107" i="8"/>
  <c r="AF108" i="8"/>
  <c r="AF109" i="8"/>
  <c r="AF110" i="8"/>
  <c r="AF111" i="8"/>
  <c r="AF112" i="8"/>
  <c r="AF113" i="8"/>
  <c r="AF114" i="8"/>
  <c r="AF115" i="8"/>
  <c r="AF116" i="8"/>
  <c r="AF117" i="8"/>
  <c r="AF118" i="8"/>
  <c r="AF119" i="8"/>
  <c r="AF120" i="8"/>
  <c r="AF121" i="8"/>
  <c r="AF122" i="8"/>
  <c r="AF123" i="8"/>
  <c r="AF124" i="8"/>
  <c r="AF125" i="8"/>
  <c r="AF126" i="8"/>
  <c r="AF127" i="8"/>
  <c r="AF128" i="8"/>
  <c r="AF129" i="8"/>
  <c r="AF130" i="8"/>
  <c r="AF131" i="8"/>
  <c r="AF132" i="8"/>
  <c r="AF133" i="8"/>
  <c r="AF134" i="8"/>
  <c r="AF135" i="8"/>
  <c r="AF136" i="8"/>
  <c r="AF137" i="8"/>
  <c r="AF138" i="8"/>
  <c r="AF139" i="8"/>
  <c r="AF140" i="8"/>
  <c r="AF141" i="8"/>
  <c r="AF142" i="8"/>
  <c r="AF143" i="8"/>
  <c r="AF144" i="8"/>
  <c r="AF145" i="8"/>
  <c r="AF146" i="8"/>
  <c r="AF147" i="8"/>
  <c r="AF148" i="8"/>
  <c r="AF149" i="8"/>
  <c r="AF150" i="8"/>
  <c r="AF151" i="8"/>
  <c r="AF152" i="8"/>
  <c r="AF153" i="8"/>
  <c r="AF154" i="8"/>
  <c r="AF155" i="8"/>
  <c r="AF5" i="8"/>
  <c r="AD156" i="8"/>
  <c r="AD157" i="8"/>
  <c r="AD158" i="8"/>
  <c r="AD159" i="8"/>
  <c r="AD160" i="8"/>
  <c r="AD161" i="8"/>
  <c r="AD162" i="8"/>
  <c r="AD163" i="8"/>
  <c r="AD164" i="8"/>
  <c r="AD6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2" i="8"/>
  <c r="AD53" i="8"/>
  <c r="AD54" i="8"/>
  <c r="AD55" i="8"/>
  <c r="AD56" i="8"/>
  <c r="AD57" i="8"/>
  <c r="AD59" i="8"/>
  <c r="AD60" i="8"/>
  <c r="AD61" i="8"/>
  <c r="AD62" i="8"/>
  <c r="AD63" i="8"/>
  <c r="AD64" i="8"/>
  <c r="AD65" i="8"/>
  <c r="AD66" i="8"/>
  <c r="AD67" i="8"/>
  <c r="AD68" i="8"/>
  <c r="AD69" i="8"/>
  <c r="AD70" i="8"/>
  <c r="AD71" i="8"/>
  <c r="AD72" i="8"/>
  <c r="AD73" i="8"/>
  <c r="AD74" i="8"/>
  <c r="AD75" i="8"/>
  <c r="AD76" i="8"/>
  <c r="AD77" i="8"/>
  <c r="AD78" i="8"/>
  <c r="AD79" i="8"/>
  <c r="AD80" i="8"/>
  <c r="AD81" i="8"/>
  <c r="AD82" i="8"/>
  <c r="AD83" i="8"/>
  <c r="AD84" i="8"/>
  <c r="AD85" i="8"/>
  <c r="AD86" i="8"/>
  <c r="AD87" i="8"/>
  <c r="AD88" i="8"/>
  <c r="AD89" i="8"/>
  <c r="AD90" i="8"/>
  <c r="AD91" i="8"/>
  <c r="AD92" i="8"/>
  <c r="AD93" i="8"/>
  <c r="AD94" i="8"/>
  <c r="AD95" i="8"/>
  <c r="AD96" i="8"/>
  <c r="AD97" i="8"/>
  <c r="AD98" i="8"/>
  <c r="AD99" i="8"/>
  <c r="AD100" i="8"/>
  <c r="AD101" i="8"/>
  <c r="AD102" i="8"/>
  <c r="AD103" i="8"/>
  <c r="AD104" i="8"/>
  <c r="AD105" i="8"/>
  <c r="AD106" i="8"/>
  <c r="AD107" i="8"/>
  <c r="AD108" i="8"/>
  <c r="AD109" i="8"/>
  <c r="AD110" i="8"/>
  <c r="AD111" i="8"/>
  <c r="AD112" i="8"/>
  <c r="AD113" i="8"/>
  <c r="AD114" i="8"/>
  <c r="AD115" i="8"/>
  <c r="AD116" i="8"/>
  <c r="AD117" i="8"/>
  <c r="AD118" i="8"/>
  <c r="AD119" i="8"/>
  <c r="AD120" i="8"/>
  <c r="AD121" i="8"/>
  <c r="AD122" i="8"/>
  <c r="AD123" i="8"/>
  <c r="AD124" i="8"/>
  <c r="AD125" i="8"/>
  <c r="AD126" i="8"/>
  <c r="AD127" i="8"/>
  <c r="AD128" i="8"/>
  <c r="AD129" i="8"/>
  <c r="AD130" i="8"/>
  <c r="AD131" i="8"/>
  <c r="AD132" i="8"/>
  <c r="AD133" i="8"/>
  <c r="AD134" i="8"/>
  <c r="AD135" i="8"/>
  <c r="AD136" i="8"/>
  <c r="AD137" i="8"/>
  <c r="AD138" i="8"/>
  <c r="AD139" i="8"/>
  <c r="AD140" i="8"/>
  <c r="AD141" i="8"/>
  <c r="AD142" i="8"/>
  <c r="AD143" i="8"/>
  <c r="AD144" i="8"/>
  <c r="AD145" i="8"/>
  <c r="AD146" i="8"/>
  <c r="AD147" i="8"/>
  <c r="AD148" i="8"/>
  <c r="AD149" i="8"/>
  <c r="AD150" i="8"/>
  <c r="AD151" i="8"/>
  <c r="AD152" i="8"/>
  <c r="AD153" i="8"/>
  <c r="AD154" i="8"/>
  <c r="AD155" i="8"/>
  <c r="AD5" i="8"/>
  <c r="AC156" i="8"/>
  <c r="AC157" i="8"/>
  <c r="AC158" i="8"/>
  <c r="AC159" i="8"/>
  <c r="AC160" i="8"/>
  <c r="AC161" i="8"/>
  <c r="AC162" i="8"/>
  <c r="AC163" i="8"/>
  <c r="AC164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48" i="8"/>
  <c r="AC49" i="8"/>
  <c r="AC50" i="8"/>
  <c r="AC51" i="8"/>
  <c r="AC52" i="8"/>
  <c r="AC53" i="8"/>
  <c r="AC54" i="8"/>
  <c r="AC55" i="8"/>
  <c r="AC56" i="8"/>
  <c r="AC57" i="8"/>
  <c r="AC59" i="8"/>
  <c r="AC60" i="8"/>
  <c r="AC61" i="8"/>
  <c r="AC62" i="8"/>
  <c r="AC63" i="8"/>
  <c r="AC64" i="8"/>
  <c r="AC65" i="8"/>
  <c r="AC66" i="8"/>
  <c r="AC67" i="8"/>
  <c r="AC68" i="8"/>
  <c r="AC69" i="8"/>
  <c r="AC70" i="8"/>
  <c r="AC71" i="8"/>
  <c r="AC72" i="8"/>
  <c r="AC73" i="8"/>
  <c r="AC74" i="8"/>
  <c r="AC75" i="8"/>
  <c r="AC76" i="8"/>
  <c r="AC77" i="8"/>
  <c r="AC78" i="8"/>
  <c r="AC79" i="8"/>
  <c r="AC80" i="8"/>
  <c r="AC81" i="8"/>
  <c r="AC82" i="8"/>
  <c r="AC83" i="8"/>
  <c r="AC84" i="8"/>
  <c r="AC85" i="8"/>
  <c r="AC86" i="8"/>
  <c r="AC87" i="8"/>
  <c r="AC88" i="8"/>
  <c r="AC89" i="8"/>
  <c r="AC90" i="8"/>
  <c r="AC91" i="8"/>
  <c r="AC92" i="8"/>
  <c r="AC93" i="8"/>
  <c r="AC94" i="8"/>
  <c r="AC95" i="8"/>
  <c r="AC96" i="8"/>
  <c r="AC97" i="8"/>
  <c r="AC98" i="8"/>
  <c r="AC99" i="8"/>
  <c r="AC100" i="8"/>
  <c r="AC101" i="8"/>
  <c r="AC102" i="8"/>
  <c r="AC103" i="8"/>
  <c r="AC104" i="8"/>
  <c r="AC105" i="8"/>
  <c r="AC106" i="8"/>
  <c r="AC107" i="8"/>
  <c r="AC108" i="8"/>
  <c r="AC109" i="8"/>
  <c r="AC110" i="8"/>
  <c r="AC111" i="8"/>
  <c r="AC112" i="8"/>
  <c r="AC113" i="8"/>
  <c r="AC114" i="8"/>
  <c r="AC115" i="8"/>
  <c r="AC116" i="8"/>
  <c r="AC117" i="8"/>
  <c r="AC118" i="8"/>
  <c r="AC119" i="8"/>
  <c r="AC120" i="8"/>
  <c r="AC121" i="8"/>
  <c r="AC122" i="8"/>
  <c r="AC123" i="8"/>
  <c r="AC124" i="8"/>
  <c r="AC125" i="8"/>
  <c r="AC126" i="8"/>
  <c r="AC127" i="8"/>
  <c r="AC128" i="8"/>
  <c r="AC129" i="8"/>
  <c r="AC130" i="8"/>
  <c r="AC131" i="8"/>
  <c r="AC132" i="8"/>
  <c r="AC133" i="8"/>
  <c r="AC134" i="8"/>
  <c r="AC135" i="8"/>
  <c r="AC136" i="8"/>
  <c r="AC137" i="8"/>
  <c r="AC138" i="8"/>
  <c r="AC139" i="8"/>
  <c r="AC140" i="8"/>
  <c r="AC141" i="8"/>
  <c r="AC142" i="8"/>
  <c r="AC143" i="8"/>
  <c r="AC144" i="8"/>
  <c r="AC145" i="8"/>
  <c r="AC146" i="8"/>
  <c r="AC147" i="8"/>
  <c r="AC148" i="8"/>
  <c r="AC149" i="8"/>
  <c r="AC150" i="8"/>
  <c r="AC151" i="8"/>
  <c r="AC152" i="8"/>
  <c r="AC153" i="8"/>
  <c r="AC154" i="8"/>
  <c r="AC155" i="8"/>
  <c r="AC5" i="8"/>
  <c r="AB156" i="8"/>
  <c r="AB157" i="8"/>
  <c r="AB158" i="8"/>
  <c r="AB159" i="8"/>
  <c r="AB160" i="8"/>
  <c r="AB161" i="8"/>
  <c r="AB162" i="8"/>
  <c r="AB163" i="8"/>
  <c r="AB164" i="8"/>
  <c r="AB6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9" i="8"/>
  <c r="AB60" i="8"/>
  <c r="AB61" i="8"/>
  <c r="AB62" i="8"/>
  <c r="AB63" i="8"/>
  <c r="AB64" i="8"/>
  <c r="AB65" i="8"/>
  <c r="AB66" i="8"/>
  <c r="AB67" i="8"/>
  <c r="AB68" i="8"/>
  <c r="AB69" i="8"/>
  <c r="AB70" i="8"/>
  <c r="AB71" i="8"/>
  <c r="AB72" i="8"/>
  <c r="AB73" i="8"/>
  <c r="AB74" i="8"/>
  <c r="AB75" i="8"/>
  <c r="AB76" i="8"/>
  <c r="AB77" i="8"/>
  <c r="AB78" i="8"/>
  <c r="AB79" i="8"/>
  <c r="AB80" i="8"/>
  <c r="AB81" i="8"/>
  <c r="AB82" i="8"/>
  <c r="AB83" i="8"/>
  <c r="AB84" i="8"/>
  <c r="AB85" i="8"/>
  <c r="AB86" i="8"/>
  <c r="AB87" i="8"/>
  <c r="AB88" i="8"/>
  <c r="AB89" i="8"/>
  <c r="AB90" i="8"/>
  <c r="AB91" i="8"/>
  <c r="AB92" i="8"/>
  <c r="AB93" i="8"/>
  <c r="AB94" i="8"/>
  <c r="AB95" i="8"/>
  <c r="AB96" i="8"/>
  <c r="AB97" i="8"/>
  <c r="AB98" i="8"/>
  <c r="AB99" i="8"/>
  <c r="AB100" i="8"/>
  <c r="AB101" i="8"/>
  <c r="AB102" i="8"/>
  <c r="AB103" i="8"/>
  <c r="AB104" i="8"/>
  <c r="AB105" i="8"/>
  <c r="AB106" i="8"/>
  <c r="AB107" i="8"/>
  <c r="AB108" i="8"/>
  <c r="AB109" i="8"/>
  <c r="AB110" i="8"/>
  <c r="AB111" i="8"/>
  <c r="AB112" i="8"/>
  <c r="AB113" i="8"/>
  <c r="AB114" i="8"/>
  <c r="AB115" i="8"/>
  <c r="AB116" i="8"/>
  <c r="AB117" i="8"/>
  <c r="AB118" i="8"/>
  <c r="AB119" i="8"/>
  <c r="AB120" i="8"/>
  <c r="AB121" i="8"/>
  <c r="AB122" i="8"/>
  <c r="AB123" i="8"/>
  <c r="AB124" i="8"/>
  <c r="AB125" i="8"/>
  <c r="AB126" i="8"/>
  <c r="AB127" i="8"/>
  <c r="AB128" i="8"/>
  <c r="AB129" i="8"/>
  <c r="AB130" i="8"/>
  <c r="AB131" i="8"/>
  <c r="AB132" i="8"/>
  <c r="AB133" i="8"/>
  <c r="AB134" i="8"/>
  <c r="AB135" i="8"/>
  <c r="AB136" i="8"/>
  <c r="AB137" i="8"/>
  <c r="AB138" i="8"/>
  <c r="AB139" i="8"/>
  <c r="AB140" i="8"/>
  <c r="AB141" i="8"/>
  <c r="AB142" i="8"/>
  <c r="AB143" i="8"/>
  <c r="AB144" i="8"/>
  <c r="AB145" i="8"/>
  <c r="AB146" i="8"/>
  <c r="AB147" i="8"/>
  <c r="AB148" i="8"/>
  <c r="AB149" i="8"/>
  <c r="AB150" i="8"/>
  <c r="AB151" i="8"/>
  <c r="AB152" i="8"/>
  <c r="AB153" i="8"/>
  <c r="AB154" i="8"/>
  <c r="AB155" i="8"/>
  <c r="AB5" i="8"/>
  <c r="AA156" i="8"/>
  <c r="AA157" i="8"/>
  <c r="AA158" i="8"/>
  <c r="AA159" i="8"/>
  <c r="AA160" i="8"/>
  <c r="AA161" i="8"/>
  <c r="AA162" i="8"/>
  <c r="AA163" i="8"/>
  <c r="AA164" i="8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88" i="8"/>
  <c r="AA89" i="8"/>
  <c r="AA90" i="8"/>
  <c r="AA91" i="8"/>
  <c r="AA92" i="8"/>
  <c r="AA93" i="8"/>
  <c r="AA94" i="8"/>
  <c r="AA95" i="8"/>
  <c r="AA96" i="8"/>
  <c r="AA97" i="8"/>
  <c r="AA98" i="8"/>
  <c r="AA99" i="8"/>
  <c r="AA100" i="8"/>
  <c r="AA101" i="8"/>
  <c r="AA102" i="8"/>
  <c r="AA103" i="8"/>
  <c r="AA104" i="8"/>
  <c r="AA105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AA129" i="8"/>
  <c r="AA130" i="8"/>
  <c r="AA131" i="8"/>
  <c r="AA132" i="8"/>
  <c r="AA133" i="8"/>
  <c r="AA134" i="8"/>
  <c r="AA135" i="8"/>
  <c r="AA136" i="8"/>
  <c r="AA137" i="8"/>
  <c r="AA138" i="8"/>
  <c r="AA139" i="8"/>
  <c r="AA140" i="8"/>
  <c r="AA141" i="8"/>
  <c r="AA142" i="8"/>
  <c r="AA143" i="8"/>
  <c r="AA144" i="8"/>
  <c r="AA145" i="8"/>
  <c r="AA146" i="8"/>
  <c r="AA147" i="8"/>
  <c r="AA148" i="8"/>
  <c r="AA149" i="8"/>
  <c r="AA150" i="8"/>
  <c r="AA151" i="8"/>
  <c r="AA152" i="8"/>
  <c r="AA153" i="8"/>
  <c r="AA154" i="8"/>
  <c r="AA155" i="8"/>
  <c r="AA5" i="8"/>
  <c r="Z156" i="8"/>
  <c r="Z157" i="8"/>
  <c r="Z158" i="8"/>
  <c r="Z159" i="8"/>
  <c r="Z160" i="8"/>
  <c r="Z161" i="8"/>
  <c r="Z162" i="8"/>
  <c r="Z163" i="8"/>
  <c r="Z164" i="8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Z49" i="8"/>
  <c r="Z50" i="8"/>
  <c r="Z51" i="8"/>
  <c r="Z52" i="8"/>
  <c r="Z53" i="8"/>
  <c r="Z54" i="8"/>
  <c r="Z55" i="8"/>
  <c r="Z56" i="8"/>
  <c r="Z57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76" i="8"/>
  <c r="Z77" i="8"/>
  <c r="Z78" i="8"/>
  <c r="Z79" i="8"/>
  <c r="Z80" i="8"/>
  <c r="Z81" i="8"/>
  <c r="Z82" i="8"/>
  <c r="Z83" i="8"/>
  <c r="Z84" i="8"/>
  <c r="Z85" i="8"/>
  <c r="Z86" i="8"/>
  <c r="Z87" i="8"/>
  <c r="Z88" i="8"/>
  <c r="Z89" i="8"/>
  <c r="Z90" i="8"/>
  <c r="Z91" i="8"/>
  <c r="Z92" i="8"/>
  <c r="Z93" i="8"/>
  <c r="Z94" i="8"/>
  <c r="Z95" i="8"/>
  <c r="Z96" i="8"/>
  <c r="Z97" i="8"/>
  <c r="Z98" i="8"/>
  <c r="Z99" i="8"/>
  <c r="Z100" i="8"/>
  <c r="Z101" i="8"/>
  <c r="Z102" i="8"/>
  <c r="Z103" i="8"/>
  <c r="Z104" i="8"/>
  <c r="Z105" i="8"/>
  <c r="Z106" i="8"/>
  <c r="Z107" i="8"/>
  <c r="Z108" i="8"/>
  <c r="Z109" i="8"/>
  <c r="Z110" i="8"/>
  <c r="Z111" i="8"/>
  <c r="Z112" i="8"/>
  <c r="Z113" i="8"/>
  <c r="Z114" i="8"/>
  <c r="Z115" i="8"/>
  <c r="Z116" i="8"/>
  <c r="Z117" i="8"/>
  <c r="Z118" i="8"/>
  <c r="Z119" i="8"/>
  <c r="Z120" i="8"/>
  <c r="Z121" i="8"/>
  <c r="Z122" i="8"/>
  <c r="Z123" i="8"/>
  <c r="Z124" i="8"/>
  <c r="Z125" i="8"/>
  <c r="Z126" i="8"/>
  <c r="Z127" i="8"/>
  <c r="Z128" i="8"/>
  <c r="Z129" i="8"/>
  <c r="Z130" i="8"/>
  <c r="Z131" i="8"/>
  <c r="Z132" i="8"/>
  <c r="Z133" i="8"/>
  <c r="Z134" i="8"/>
  <c r="Z135" i="8"/>
  <c r="Z136" i="8"/>
  <c r="Z137" i="8"/>
  <c r="Z138" i="8"/>
  <c r="Z139" i="8"/>
  <c r="Z140" i="8"/>
  <c r="Z141" i="8"/>
  <c r="Z142" i="8"/>
  <c r="Z143" i="8"/>
  <c r="Z144" i="8"/>
  <c r="Z145" i="8"/>
  <c r="Z146" i="8"/>
  <c r="Z147" i="8"/>
  <c r="Z148" i="8"/>
  <c r="Z149" i="8"/>
  <c r="Z150" i="8"/>
  <c r="Z151" i="8"/>
  <c r="Z152" i="8"/>
  <c r="Z153" i="8"/>
  <c r="Z154" i="8"/>
  <c r="Z155" i="8"/>
  <c r="Z5" i="8"/>
  <c r="Y156" i="8"/>
  <c r="Y157" i="8"/>
  <c r="Y158" i="8"/>
  <c r="Y159" i="8"/>
  <c r="Y160" i="8"/>
  <c r="Y161" i="8"/>
  <c r="Y162" i="8"/>
  <c r="Y163" i="8"/>
  <c r="Y164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88" i="8"/>
  <c r="Y89" i="8"/>
  <c r="Y90" i="8"/>
  <c r="Y91" i="8"/>
  <c r="Y92" i="8"/>
  <c r="Y93" i="8"/>
  <c r="Y94" i="8"/>
  <c r="Y95" i="8"/>
  <c r="Y96" i="8"/>
  <c r="Y97" i="8"/>
  <c r="Y98" i="8"/>
  <c r="Y99" i="8"/>
  <c r="Y100" i="8"/>
  <c r="Y101" i="8"/>
  <c r="Y102" i="8"/>
  <c r="Y103" i="8"/>
  <c r="Y104" i="8"/>
  <c r="Y105" i="8"/>
  <c r="Y106" i="8"/>
  <c r="Y107" i="8"/>
  <c r="Y108" i="8"/>
  <c r="Y109" i="8"/>
  <c r="Y110" i="8"/>
  <c r="Y111" i="8"/>
  <c r="Y112" i="8"/>
  <c r="Y113" i="8"/>
  <c r="Y114" i="8"/>
  <c r="Y115" i="8"/>
  <c r="Y116" i="8"/>
  <c r="Y117" i="8"/>
  <c r="Y118" i="8"/>
  <c r="Y119" i="8"/>
  <c r="Y120" i="8"/>
  <c r="Y121" i="8"/>
  <c r="Y122" i="8"/>
  <c r="Y123" i="8"/>
  <c r="Y124" i="8"/>
  <c r="Y125" i="8"/>
  <c r="Y126" i="8"/>
  <c r="Y127" i="8"/>
  <c r="Y128" i="8"/>
  <c r="Y129" i="8"/>
  <c r="Y130" i="8"/>
  <c r="Y131" i="8"/>
  <c r="Y132" i="8"/>
  <c r="Y133" i="8"/>
  <c r="Y134" i="8"/>
  <c r="Y135" i="8"/>
  <c r="Y136" i="8"/>
  <c r="Y137" i="8"/>
  <c r="Y138" i="8"/>
  <c r="Y139" i="8"/>
  <c r="Y140" i="8"/>
  <c r="Y141" i="8"/>
  <c r="Y142" i="8"/>
  <c r="Y143" i="8"/>
  <c r="Y144" i="8"/>
  <c r="Y145" i="8"/>
  <c r="Y146" i="8"/>
  <c r="Y147" i="8"/>
  <c r="Y148" i="8"/>
  <c r="Y149" i="8"/>
  <c r="Y150" i="8"/>
  <c r="Y151" i="8"/>
  <c r="Y152" i="8"/>
  <c r="Y153" i="8"/>
  <c r="Y154" i="8"/>
  <c r="Y155" i="8"/>
  <c r="Y5" i="8"/>
  <c r="X156" i="8"/>
  <c r="X157" i="8"/>
  <c r="X158" i="8"/>
  <c r="X159" i="8"/>
  <c r="X160" i="8"/>
  <c r="X161" i="8"/>
  <c r="X162" i="8"/>
  <c r="X163" i="8"/>
  <c r="X164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X57" i="8"/>
  <c r="X59" i="8"/>
  <c r="X60" i="8"/>
  <c r="X61" i="8"/>
  <c r="X62" i="8"/>
  <c r="X63" i="8"/>
  <c r="X64" i="8"/>
  <c r="X65" i="8"/>
  <c r="X66" i="8"/>
  <c r="X67" i="8"/>
  <c r="X68" i="8"/>
  <c r="X69" i="8"/>
  <c r="X70" i="8"/>
  <c r="X71" i="8"/>
  <c r="X72" i="8"/>
  <c r="X73" i="8"/>
  <c r="X74" i="8"/>
  <c r="X75" i="8"/>
  <c r="X76" i="8"/>
  <c r="X77" i="8"/>
  <c r="X78" i="8"/>
  <c r="X79" i="8"/>
  <c r="X80" i="8"/>
  <c r="X81" i="8"/>
  <c r="X82" i="8"/>
  <c r="X83" i="8"/>
  <c r="X84" i="8"/>
  <c r="X85" i="8"/>
  <c r="X86" i="8"/>
  <c r="X87" i="8"/>
  <c r="X88" i="8"/>
  <c r="X89" i="8"/>
  <c r="X90" i="8"/>
  <c r="X91" i="8"/>
  <c r="X92" i="8"/>
  <c r="X93" i="8"/>
  <c r="X94" i="8"/>
  <c r="X95" i="8"/>
  <c r="X96" i="8"/>
  <c r="X97" i="8"/>
  <c r="X98" i="8"/>
  <c r="X99" i="8"/>
  <c r="X100" i="8"/>
  <c r="X101" i="8"/>
  <c r="X102" i="8"/>
  <c r="X103" i="8"/>
  <c r="X104" i="8"/>
  <c r="X105" i="8"/>
  <c r="X106" i="8"/>
  <c r="X107" i="8"/>
  <c r="X108" i="8"/>
  <c r="X109" i="8"/>
  <c r="X110" i="8"/>
  <c r="X111" i="8"/>
  <c r="X112" i="8"/>
  <c r="X113" i="8"/>
  <c r="X114" i="8"/>
  <c r="X115" i="8"/>
  <c r="X116" i="8"/>
  <c r="X117" i="8"/>
  <c r="X118" i="8"/>
  <c r="X119" i="8"/>
  <c r="X120" i="8"/>
  <c r="X121" i="8"/>
  <c r="X122" i="8"/>
  <c r="X123" i="8"/>
  <c r="X124" i="8"/>
  <c r="X125" i="8"/>
  <c r="X126" i="8"/>
  <c r="X127" i="8"/>
  <c r="X128" i="8"/>
  <c r="X129" i="8"/>
  <c r="X130" i="8"/>
  <c r="X131" i="8"/>
  <c r="X132" i="8"/>
  <c r="X133" i="8"/>
  <c r="X134" i="8"/>
  <c r="X135" i="8"/>
  <c r="X136" i="8"/>
  <c r="X137" i="8"/>
  <c r="X138" i="8"/>
  <c r="X139" i="8"/>
  <c r="X140" i="8"/>
  <c r="X141" i="8"/>
  <c r="X142" i="8"/>
  <c r="X143" i="8"/>
  <c r="X144" i="8"/>
  <c r="X145" i="8"/>
  <c r="X146" i="8"/>
  <c r="X147" i="8"/>
  <c r="X148" i="8"/>
  <c r="X149" i="8"/>
  <c r="X150" i="8"/>
  <c r="X151" i="8"/>
  <c r="X152" i="8"/>
  <c r="X153" i="8"/>
  <c r="X154" i="8"/>
  <c r="X155" i="8"/>
  <c r="X5" i="8"/>
  <c r="W156" i="8"/>
  <c r="W157" i="8"/>
  <c r="W158" i="8"/>
  <c r="W159" i="8"/>
  <c r="W160" i="8"/>
  <c r="W161" i="8"/>
  <c r="W162" i="8"/>
  <c r="W163" i="8"/>
  <c r="W164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W96" i="8"/>
  <c r="W97" i="8"/>
  <c r="W98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W113" i="8"/>
  <c r="W114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W135" i="8"/>
  <c r="W136" i="8"/>
  <c r="W137" i="8"/>
  <c r="W138" i="8"/>
  <c r="W139" i="8"/>
  <c r="W140" i="8"/>
  <c r="W141" i="8"/>
  <c r="W142" i="8"/>
  <c r="W143" i="8"/>
  <c r="W144" i="8"/>
  <c r="W145" i="8"/>
  <c r="W146" i="8"/>
  <c r="W147" i="8"/>
  <c r="W148" i="8"/>
  <c r="W149" i="8"/>
  <c r="W150" i="8"/>
  <c r="W151" i="8"/>
  <c r="W152" i="8"/>
  <c r="W153" i="8"/>
  <c r="W154" i="8"/>
  <c r="W155" i="8"/>
  <c r="W5" i="8"/>
  <c r="V156" i="8"/>
  <c r="V157" i="8"/>
  <c r="V158" i="8"/>
  <c r="V159" i="8"/>
  <c r="V160" i="8"/>
  <c r="V161" i="8"/>
  <c r="V162" i="8"/>
  <c r="V163" i="8"/>
  <c r="V164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3" i="8"/>
  <c r="V94" i="8"/>
  <c r="V95" i="8"/>
  <c r="V96" i="8"/>
  <c r="V97" i="8"/>
  <c r="V98" i="8"/>
  <c r="V99" i="8"/>
  <c r="V100" i="8"/>
  <c r="V101" i="8"/>
  <c r="V102" i="8"/>
  <c r="V103" i="8"/>
  <c r="V104" i="8"/>
  <c r="V105" i="8"/>
  <c r="V106" i="8"/>
  <c r="V107" i="8"/>
  <c r="V108" i="8"/>
  <c r="V109" i="8"/>
  <c r="V110" i="8"/>
  <c r="V111" i="8"/>
  <c r="V112" i="8"/>
  <c r="V113" i="8"/>
  <c r="V114" i="8"/>
  <c r="V115" i="8"/>
  <c r="V116" i="8"/>
  <c r="V117" i="8"/>
  <c r="V118" i="8"/>
  <c r="V119" i="8"/>
  <c r="V120" i="8"/>
  <c r="V121" i="8"/>
  <c r="V122" i="8"/>
  <c r="V123" i="8"/>
  <c r="V124" i="8"/>
  <c r="V125" i="8"/>
  <c r="V126" i="8"/>
  <c r="V127" i="8"/>
  <c r="V128" i="8"/>
  <c r="V129" i="8"/>
  <c r="V130" i="8"/>
  <c r="V131" i="8"/>
  <c r="V132" i="8"/>
  <c r="V133" i="8"/>
  <c r="V134" i="8"/>
  <c r="V135" i="8"/>
  <c r="V136" i="8"/>
  <c r="V137" i="8"/>
  <c r="V138" i="8"/>
  <c r="V139" i="8"/>
  <c r="V140" i="8"/>
  <c r="V141" i="8"/>
  <c r="V142" i="8"/>
  <c r="V143" i="8"/>
  <c r="V144" i="8"/>
  <c r="V145" i="8"/>
  <c r="V146" i="8"/>
  <c r="V147" i="8"/>
  <c r="V148" i="8"/>
  <c r="V149" i="8"/>
  <c r="V150" i="8"/>
  <c r="V151" i="8"/>
  <c r="V152" i="8"/>
  <c r="V153" i="8"/>
  <c r="V154" i="8"/>
  <c r="V155" i="8"/>
  <c r="V5" i="8"/>
  <c r="U156" i="8"/>
  <c r="U157" i="8"/>
  <c r="U158" i="8"/>
  <c r="U159" i="8"/>
  <c r="U160" i="8"/>
  <c r="U161" i="8"/>
  <c r="U162" i="8"/>
  <c r="U163" i="8"/>
  <c r="U164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7" i="8"/>
  <c r="U98" i="8"/>
  <c r="U99" i="8"/>
  <c r="U100" i="8"/>
  <c r="U101" i="8"/>
  <c r="U102" i="8"/>
  <c r="U103" i="8"/>
  <c r="U104" i="8"/>
  <c r="U105" i="8"/>
  <c r="U106" i="8"/>
  <c r="U107" i="8"/>
  <c r="U108" i="8"/>
  <c r="U109" i="8"/>
  <c r="U110" i="8"/>
  <c r="U111" i="8"/>
  <c r="U112" i="8"/>
  <c r="U113" i="8"/>
  <c r="U114" i="8"/>
  <c r="U115" i="8"/>
  <c r="U116" i="8"/>
  <c r="U117" i="8"/>
  <c r="U118" i="8"/>
  <c r="U119" i="8"/>
  <c r="U120" i="8"/>
  <c r="U121" i="8"/>
  <c r="U122" i="8"/>
  <c r="U123" i="8"/>
  <c r="U124" i="8"/>
  <c r="U125" i="8"/>
  <c r="U126" i="8"/>
  <c r="U127" i="8"/>
  <c r="U128" i="8"/>
  <c r="U129" i="8"/>
  <c r="U130" i="8"/>
  <c r="U131" i="8"/>
  <c r="U132" i="8"/>
  <c r="U133" i="8"/>
  <c r="U134" i="8"/>
  <c r="U135" i="8"/>
  <c r="U136" i="8"/>
  <c r="U137" i="8"/>
  <c r="U138" i="8"/>
  <c r="U139" i="8"/>
  <c r="U140" i="8"/>
  <c r="U141" i="8"/>
  <c r="U142" i="8"/>
  <c r="U143" i="8"/>
  <c r="U144" i="8"/>
  <c r="U145" i="8"/>
  <c r="U146" i="8"/>
  <c r="U147" i="8"/>
  <c r="U148" i="8"/>
  <c r="U149" i="8"/>
  <c r="U150" i="8"/>
  <c r="U151" i="8"/>
  <c r="U152" i="8"/>
  <c r="U153" i="8"/>
  <c r="U154" i="8"/>
  <c r="U155" i="8"/>
  <c r="U5" i="8"/>
  <c r="T156" i="8"/>
  <c r="T157" i="8"/>
  <c r="T158" i="8"/>
  <c r="T159" i="8"/>
  <c r="T160" i="8"/>
  <c r="T161" i="8"/>
  <c r="T162" i="8"/>
  <c r="T163" i="8"/>
  <c r="T164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1" i="8"/>
  <c r="T112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125" i="8"/>
  <c r="T126" i="8"/>
  <c r="T127" i="8"/>
  <c r="T128" i="8"/>
  <c r="T129" i="8"/>
  <c r="T130" i="8"/>
  <c r="T131" i="8"/>
  <c r="T132" i="8"/>
  <c r="T133" i="8"/>
  <c r="T134" i="8"/>
  <c r="T135" i="8"/>
  <c r="T136" i="8"/>
  <c r="T137" i="8"/>
  <c r="T138" i="8"/>
  <c r="T139" i="8"/>
  <c r="T140" i="8"/>
  <c r="T141" i="8"/>
  <c r="T142" i="8"/>
  <c r="T143" i="8"/>
  <c r="T144" i="8"/>
  <c r="T145" i="8"/>
  <c r="T146" i="8"/>
  <c r="T147" i="8"/>
  <c r="T148" i="8"/>
  <c r="T149" i="8"/>
  <c r="T150" i="8"/>
  <c r="T151" i="8"/>
  <c r="T152" i="8"/>
  <c r="T153" i="8"/>
  <c r="T154" i="8"/>
  <c r="T155" i="8"/>
  <c r="T5" i="8"/>
  <c r="S156" i="8"/>
  <c r="S157" i="8"/>
  <c r="S158" i="8"/>
  <c r="S159" i="8"/>
  <c r="S160" i="8"/>
  <c r="S161" i="8"/>
  <c r="S162" i="8"/>
  <c r="S163" i="8"/>
  <c r="S164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131" i="8"/>
  <c r="S132" i="8"/>
  <c r="S133" i="8"/>
  <c r="S134" i="8"/>
  <c r="S135" i="8"/>
  <c r="S136" i="8"/>
  <c r="S137" i="8"/>
  <c r="S138" i="8"/>
  <c r="S139" i="8"/>
  <c r="S140" i="8"/>
  <c r="S141" i="8"/>
  <c r="S142" i="8"/>
  <c r="S143" i="8"/>
  <c r="S144" i="8"/>
  <c r="S145" i="8"/>
  <c r="S146" i="8"/>
  <c r="S147" i="8"/>
  <c r="S148" i="8"/>
  <c r="S149" i="8"/>
  <c r="S150" i="8"/>
  <c r="S151" i="8"/>
  <c r="S152" i="8"/>
  <c r="S153" i="8"/>
  <c r="S154" i="8"/>
  <c r="S155" i="8"/>
  <c r="S5" i="8"/>
  <c r="R156" i="8"/>
  <c r="R157" i="8"/>
  <c r="R158" i="8"/>
  <c r="R159" i="8"/>
  <c r="R160" i="8"/>
  <c r="R161" i="8"/>
  <c r="R162" i="8"/>
  <c r="R163" i="8"/>
  <c r="R164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5" i="8"/>
  <c r="Q156" i="8"/>
  <c r="Q157" i="8"/>
  <c r="Q158" i="8"/>
  <c r="Q159" i="8"/>
  <c r="Q160" i="8"/>
  <c r="Q161" i="8"/>
  <c r="Q162" i="8"/>
  <c r="Q163" i="8"/>
  <c r="Q164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43" i="8"/>
  <c r="Q144" i="8"/>
  <c r="Q145" i="8"/>
  <c r="Q146" i="8"/>
  <c r="Q147" i="8"/>
  <c r="Q148" i="8"/>
  <c r="Q149" i="8"/>
  <c r="Q150" i="8"/>
  <c r="Q151" i="8"/>
  <c r="Q152" i="8"/>
  <c r="Q153" i="8"/>
  <c r="Q154" i="8"/>
  <c r="Q155" i="8"/>
  <c r="Q5" i="8"/>
  <c r="P156" i="8"/>
  <c r="P157" i="8"/>
  <c r="P158" i="8"/>
  <c r="P159" i="8"/>
  <c r="P160" i="8"/>
  <c r="P161" i="8"/>
  <c r="P162" i="8"/>
  <c r="P163" i="8"/>
  <c r="P164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5" i="8"/>
  <c r="O156" i="8"/>
  <c r="O157" i="8"/>
  <c r="O158" i="8"/>
  <c r="O159" i="8"/>
  <c r="O160" i="8"/>
  <c r="O161" i="8"/>
  <c r="O162" i="8"/>
  <c r="O163" i="8"/>
  <c r="O164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5" i="8"/>
  <c r="N156" i="8"/>
  <c r="N157" i="8"/>
  <c r="N158" i="8"/>
  <c r="N159" i="8"/>
  <c r="N160" i="8"/>
  <c r="N161" i="8"/>
  <c r="N162" i="8"/>
  <c r="N163" i="8"/>
  <c r="N164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5" i="8"/>
  <c r="M156" i="8"/>
  <c r="M157" i="8"/>
  <c r="M158" i="8"/>
  <c r="M159" i="8"/>
  <c r="M160" i="8"/>
  <c r="M161" i="8"/>
  <c r="M162" i="8"/>
  <c r="M163" i="8"/>
  <c r="M164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5" i="8"/>
  <c r="L156" i="8"/>
  <c r="L157" i="8"/>
  <c r="L158" i="8"/>
  <c r="L159" i="8"/>
  <c r="L160" i="8"/>
  <c r="L161" i="8"/>
  <c r="L162" i="8"/>
  <c r="L163" i="8"/>
  <c r="L164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5" i="8"/>
  <c r="K156" i="8"/>
  <c r="K157" i="8"/>
  <c r="K158" i="8"/>
  <c r="K159" i="8"/>
  <c r="K160" i="8"/>
  <c r="K161" i="8"/>
  <c r="K162" i="8"/>
  <c r="K163" i="8"/>
  <c r="K164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5" i="8"/>
  <c r="J156" i="8"/>
  <c r="J157" i="8"/>
  <c r="J158" i="8"/>
  <c r="J159" i="8"/>
  <c r="J160" i="8"/>
  <c r="J161" i="8"/>
  <c r="J162" i="8"/>
  <c r="J163" i="8"/>
  <c r="J164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5" i="8"/>
  <c r="I156" i="8"/>
  <c r="I157" i="8"/>
  <c r="I158" i="8"/>
  <c r="I159" i="8"/>
  <c r="I160" i="8"/>
  <c r="I161" i="8"/>
  <c r="I162" i="8"/>
  <c r="I163" i="8"/>
  <c r="I164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5" i="8"/>
  <c r="H156" i="8"/>
  <c r="H157" i="8"/>
  <c r="H158" i="8"/>
  <c r="H159" i="8"/>
  <c r="H160" i="8"/>
  <c r="H161" i="8"/>
  <c r="H162" i="8"/>
  <c r="H163" i="8"/>
  <c r="H164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5" i="8"/>
  <c r="G156" i="8"/>
  <c r="G157" i="8"/>
  <c r="G158" i="8"/>
  <c r="G159" i="8"/>
  <c r="G160" i="8"/>
  <c r="G161" i="8"/>
  <c r="G162" i="8"/>
  <c r="G163" i="8"/>
  <c r="G164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5" i="8"/>
  <c r="F156" i="8"/>
  <c r="F157" i="8"/>
  <c r="F158" i="8"/>
  <c r="F159" i="8"/>
  <c r="F160" i="8"/>
  <c r="F161" i="8"/>
  <c r="F162" i="8"/>
  <c r="F163" i="8"/>
  <c r="F164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5" i="8"/>
  <c r="E156" i="8"/>
  <c r="E157" i="8"/>
  <c r="E158" i="8"/>
  <c r="E159" i="8"/>
  <c r="E160" i="8"/>
  <c r="E161" i="8"/>
  <c r="E162" i="8"/>
  <c r="E163" i="8"/>
  <c r="E164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5" i="8"/>
  <c r="D156" i="8"/>
  <c r="D157" i="8"/>
  <c r="D158" i="8"/>
  <c r="D159" i="8"/>
  <c r="D160" i="8"/>
  <c r="D161" i="8"/>
  <c r="D162" i="8"/>
  <c r="D163" i="8"/>
  <c r="D164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5" i="8"/>
  <c r="C156" i="8"/>
  <c r="C157" i="8"/>
  <c r="C158" i="8"/>
  <c r="C159" i="8"/>
  <c r="C160" i="8"/>
  <c r="C161" i="8"/>
  <c r="C162" i="8"/>
  <c r="C163" i="8"/>
  <c r="C164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5" i="8"/>
  <c r="A156" i="8"/>
  <c r="A157" i="8"/>
  <c r="A158" i="8"/>
  <c r="A159" i="8"/>
  <c r="A160" i="8"/>
  <c r="A161" i="8"/>
  <c r="A162" i="8"/>
  <c r="A163" i="8"/>
  <c r="A164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5" i="8"/>
  <c r="M156" i="6"/>
  <c r="M157" i="6"/>
  <c r="M158" i="6"/>
  <c r="M159" i="6"/>
  <c r="M160" i="6"/>
  <c r="M161" i="6"/>
  <c r="M162" i="6"/>
  <c r="M163" i="6"/>
  <c r="M164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5" i="6"/>
  <c r="L156" i="6"/>
  <c r="L157" i="6"/>
  <c r="L158" i="6"/>
  <c r="L159" i="6"/>
  <c r="L160" i="6"/>
  <c r="L161" i="6"/>
  <c r="L162" i="6"/>
  <c r="L163" i="6"/>
  <c r="L164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5" i="6"/>
  <c r="K156" i="6"/>
  <c r="K157" i="6"/>
  <c r="K158" i="6"/>
  <c r="K159" i="6"/>
  <c r="K160" i="6"/>
  <c r="K161" i="6"/>
  <c r="K162" i="6"/>
  <c r="K163" i="6"/>
  <c r="K164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5" i="6"/>
  <c r="J156" i="6"/>
  <c r="J157" i="6"/>
  <c r="J158" i="6"/>
  <c r="J159" i="6"/>
  <c r="J160" i="6"/>
  <c r="J161" i="6"/>
  <c r="J162" i="6"/>
  <c r="J163" i="6"/>
  <c r="J164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5" i="6"/>
  <c r="I156" i="6"/>
  <c r="I157" i="6"/>
  <c r="I158" i="6"/>
  <c r="I159" i="6"/>
  <c r="I160" i="6"/>
  <c r="I161" i="6"/>
  <c r="I162" i="6"/>
  <c r="I163" i="6"/>
  <c r="I164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5" i="6"/>
  <c r="H156" i="6"/>
  <c r="H157" i="6"/>
  <c r="H158" i="6"/>
  <c r="H159" i="6"/>
  <c r="H160" i="6"/>
  <c r="H161" i="6"/>
  <c r="H162" i="6"/>
  <c r="H163" i="6"/>
  <c r="H164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5" i="6"/>
  <c r="G156" i="6"/>
  <c r="G157" i="6"/>
  <c r="G158" i="6"/>
  <c r="G159" i="6"/>
  <c r="G160" i="6"/>
  <c r="G161" i="6"/>
  <c r="G162" i="6"/>
  <c r="G163" i="6"/>
  <c r="G164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5" i="6"/>
  <c r="F156" i="6"/>
  <c r="F157" i="6"/>
  <c r="F158" i="6"/>
  <c r="F159" i="6"/>
  <c r="F160" i="6"/>
  <c r="F161" i="6"/>
  <c r="F162" i="6"/>
  <c r="F163" i="6"/>
  <c r="F164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5" i="6"/>
  <c r="E156" i="6"/>
  <c r="E157" i="6"/>
  <c r="E158" i="6"/>
  <c r="E159" i="6"/>
  <c r="E160" i="6"/>
  <c r="E161" i="6"/>
  <c r="E162" i="6"/>
  <c r="E163" i="6"/>
  <c r="E164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5" i="6"/>
  <c r="D156" i="6"/>
  <c r="D157" i="6"/>
  <c r="D158" i="6"/>
  <c r="D159" i="6"/>
  <c r="D160" i="6"/>
  <c r="D161" i="6"/>
  <c r="D162" i="6"/>
  <c r="D163" i="6"/>
  <c r="D164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5" i="6"/>
  <c r="C156" i="6"/>
  <c r="C157" i="6"/>
  <c r="C158" i="6"/>
  <c r="C159" i="6"/>
  <c r="C160" i="6"/>
  <c r="C161" i="6"/>
  <c r="C162" i="6"/>
  <c r="C163" i="6"/>
  <c r="C164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5" i="6"/>
  <c r="A156" i="6"/>
  <c r="A157" i="6"/>
  <c r="A158" i="6"/>
  <c r="A159" i="6"/>
  <c r="A160" i="6"/>
  <c r="A161" i="6"/>
  <c r="A162" i="6"/>
  <c r="A163" i="6"/>
  <c r="A164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5" i="6"/>
  <c r="AI9" i="4"/>
  <c r="AI10" i="4"/>
  <c r="AI11" i="4"/>
  <c r="AI12" i="4"/>
  <c r="AI13" i="4"/>
  <c r="AH9" i="4"/>
  <c r="AH10" i="4"/>
  <c r="AH11" i="4"/>
  <c r="AH12" i="4"/>
  <c r="AH13" i="4"/>
  <c r="AV85" i="7" l="1"/>
  <c r="AV115" i="7"/>
  <c r="AU85" i="7"/>
  <c r="AU115" i="7"/>
  <c r="AT85" i="7"/>
  <c r="AT115" i="7"/>
  <c r="AS85" i="7"/>
  <c r="AS115" i="7"/>
  <c r="AR85" i="7"/>
  <c r="AR115" i="7"/>
  <c r="AQ85" i="7"/>
  <c r="AQ115" i="7"/>
  <c r="AB87" i="3"/>
  <c r="AB117" i="3"/>
  <c r="AB124" i="3"/>
  <c r="AB132" i="3"/>
  <c r="AB135" i="3"/>
  <c r="AA87" i="3"/>
  <c r="AA117" i="3"/>
  <c r="AA124" i="3"/>
  <c r="AA132" i="3"/>
  <c r="AA135" i="3"/>
  <c r="Z87" i="3"/>
  <c r="Z117" i="3"/>
  <c r="Z124" i="3"/>
  <c r="Z132" i="3"/>
  <c r="Z135" i="3"/>
  <c r="Y87" i="3"/>
  <c r="Y117" i="3"/>
  <c r="Y124" i="3"/>
  <c r="Y132" i="3"/>
  <c r="Y135" i="3"/>
  <c r="X87" i="3"/>
  <c r="X117" i="3"/>
  <c r="X124" i="3"/>
  <c r="X132" i="3"/>
  <c r="X135" i="3"/>
  <c r="W87" i="3"/>
  <c r="W117" i="3"/>
  <c r="W124" i="3"/>
  <c r="W132" i="3"/>
  <c r="W135" i="3"/>
  <c r="V87" i="3"/>
  <c r="V117" i="3"/>
  <c r="V124" i="3"/>
  <c r="V132" i="3"/>
  <c r="V135" i="3"/>
  <c r="U87" i="3"/>
  <c r="U117" i="3"/>
  <c r="U121" i="3"/>
  <c r="U124" i="3"/>
  <c r="U132" i="3"/>
  <c r="U135" i="3"/>
  <c r="AP6" i="8"/>
  <c r="AP7" i="8"/>
  <c r="AP8" i="8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P33" i="8"/>
  <c r="AP34" i="8"/>
  <c r="AP35" i="8"/>
  <c r="AP36" i="8"/>
  <c r="AP37" i="8"/>
  <c r="AP38" i="8"/>
  <c r="AP39" i="8"/>
  <c r="AP40" i="8"/>
  <c r="AP41" i="8"/>
  <c r="AP42" i="8"/>
  <c r="AP43" i="8"/>
  <c r="AP44" i="8"/>
  <c r="AP45" i="8"/>
  <c r="AP46" i="8"/>
  <c r="AP47" i="8"/>
  <c r="AP48" i="8"/>
  <c r="AP49" i="8"/>
  <c r="AP50" i="8"/>
  <c r="AP51" i="8"/>
  <c r="AP52" i="8"/>
  <c r="AP53" i="8"/>
  <c r="AP54" i="8"/>
  <c r="AP55" i="8"/>
  <c r="AP56" i="8"/>
  <c r="AP57" i="8"/>
  <c r="AP59" i="8"/>
  <c r="AP60" i="8"/>
  <c r="AP61" i="8"/>
  <c r="AP62" i="8"/>
  <c r="AP63" i="8"/>
  <c r="AP64" i="8"/>
  <c r="AP65" i="8"/>
  <c r="AP66" i="8"/>
  <c r="AP67" i="8"/>
  <c r="AP68" i="8"/>
  <c r="AP69" i="8"/>
  <c r="AP70" i="8"/>
  <c r="AP71" i="8"/>
  <c r="AP72" i="8"/>
  <c r="AP73" i="8"/>
  <c r="AP74" i="8"/>
  <c r="AP75" i="8"/>
  <c r="AP76" i="8"/>
  <c r="AP77" i="8"/>
  <c r="AP78" i="8"/>
  <c r="AP79" i="8"/>
  <c r="AP80" i="8"/>
  <c r="AP81" i="8"/>
  <c r="AP82" i="8"/>
  <c r="AP83" i="8"/>
  <c r="AP84" i="8"/>
  <c r="AP85" i="8"/>
  <c r="AP86" i="8"/>
  <c r="AP87" i="8"/>
  <c r="AP88" i="8"/>
  <c r="AP89" i="8"/>
  <c r="AP90" i="8"/>
  <c r="AP91" i="8"/>
  <c r="AP92" i="8"/>
  <c r="AP93" i="8"/>
  <c r="AP94" i="8"/>
  <c r="AP95" i="8"/>
  <c r="AP96" i="8"/>
  <c r="AP97" i="8"/>
  <c r="AP98" i="8"/>
  <c r="AP99" i="8"/>
  <c r="AP100" i="8"/>
  <c r="AP101" i="8"/>
  <c r="AP102" i="8"/>
  <c r="AP103" i="8"/>
  <c r="AP104" i="8"/>
  <c r="AP105" i="8"/>
  <c r="AP106" i="8"/>
  <c r="AP107" i="8"/>
  <c r="AP108" i="8"/>
  <c r="AP109" i="8"/>
  <c r="AP110" i="8"/>
  <c r="AP111" i="8"/>
  <c r="AP112" i="8"/>
  <c r="AP113" i="8"/>
  <c r="AP114" i="8"/>
  <c r="AP115" i="8"/>
  <c r="AP116" i="8"/>
  <c r="AP117" i="8"/>
  <c r="AP118" i="8"/>
  <c r="AP119" i="8"/>
  <c r="AP120" i="8"/>
  <c r="AP121" i="8"/>
  <c r="AP122" i="8"/>
  <c r="AP123" i="8"/>
  <c r="AP124" i="8"/>
  <c r="AP125" i="8"/>
  <c r="AP126" i="8"/>
  <c r="AP127" i="8"/>
  <c r="AP128" i="8"/>
  <c r="AP129" i="8"/>
  <c r="AP130" i="8"/>
  <c r="AP131" i="8"/>
  <c r="AP132" i="8"/>
  <c r="AP133" i="8"/>
  <c r="AP134" i="8"/>
  <c r="AP135" i="8"/>
  <c r="AP136" i="8"/>
  <c r="AP137" i="8"/>
  <c r="AP138" i="8"/>
  <c r="AP139" i="8"/>
  <c r="AP140" i="8"/>
  <c r="AP141" i="8"/>
  <c r="AP142" i="8"/>
  <c r="AP143" i="8"/>
  <c r="AP144" i="8"/>
  <c r="AP145" i="8"/>
  <c r="AP146" i="8"/>
  <c r="AP147" i="8"/>
  <c r="AP148" i="8"/>
  <c r="AP149" i="8"/>
  <c r="AP150" i="8"/>
  <c r="AP151" i="8"/>
  <c r="AP152" i="8"/>
  <c r="AP153" i="8"/>
  <c r="AP154" i="8"/>
  <c r="AP155" i="8"/>
  <c r="AP156" i="8"/>
  <c r="AP157" i="8"/>
  <c r="AP158" i="8"/>
  <c r="AP159" i="8"/>
  <c r="AP160" i="8"/>
  <c r="AP161" i="8"/>
  <c r="AP162" i="8"/>
  <c r="AP163" i="8"/>
  <c r="AP164" i="8"/>
  <c r="AP5" i="8"/>
  <c r="AI8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88" i="4"/>
  <c r="AI89" i="4"/>
  <c r="AI90" i="4"/>
  <c r="AI91" i="4"/>
  <c r="AI92" i="4"/>
  <c r="AI93" i="4"/>
  <c r="AI94" i="4"/>
  <c r="AI95" i="4"/>
  <c r="AI96" i="4"/>
  <c r="AI97" i="4"/>
  <c r="AI98" i="4"/>
  <c r="AI99" i="4"/>
  <c r="AI100" i="4"/>
  <c r="AI101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4" i="4"/>
  <c r="AI115" i="4"/>
  <c r="AI116" i="4"/>
  <c r="AI117" i="4"/>
  <c r="AI118" i="4"/>
  <c r="AI119" i="4"/>
  <c r="AI120" i="4"/>
  <c r="AI121" i="4"/>
  <c r="AI122" i="4"/>
  <c r="AI123" i="4"/>
  <c r="AI124" i="4"/>
  <c r="AI125" i="4"/>
  <c r="AI126" i="4"/>
  <c r="AI127" i="4"/>
  <c r="AI128" i="4"/>
  <c r="AI129" i="4"/>
  <c r="AI130" i="4"/>
  <c r="AI131" i="4"/>
  <c r="AI132" i="4"/>
  <c r="AI133" i="4"/>
  <c r="AI134" i="4"/>
  <c r="AI135" i="4"/>
  <c r="AI136" i="4"/>
  <c r="AI137" i="4"/>
  <c r="AI138" i="4"/>
  <c r="AI139" i="4"/>
  <c r="AI140" i="4"/>
  <c r="AI141" i="4"/>
  <c r="AI142" i="4"/>
  <c r="AI143" i="4"/>
  <c r="AI144" i="4"/>
  <c r="AI145" i="4"/>
  <c r="AI146" i="4"/>
  <c r="AI147" i="4"/>
  <c r="AI148" i="4"/>
  <c r="AI149" i="4"/>
  <c r="AI150" i="4"/>
  <c r="AI151" i="4"/>
  <c r="AI152" i="4"/>
  <c r="AI153" i="4"/>
  <c r="AI154" i="4"/>
  <c r="AI155" i="4"/>
  <c r="AI156" i="4"/>
  <c r="AI157" i="4"/>
  <c r="AI158" i="4"/>
  <c r="AI159" i="4"/>
  <c r="AI160" i="4"/>
  <c r="AI161" i="4"/>
  <c r="AI162" i="4"/>
  <c r="AI163" i="4"/>
  <c r="AI164" i="4"/>
  <c r="AI165" i="4"/>
  <c r="AI166" i="4"/>
  <c r="AI7" i="4"/>
  <c r="AH8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145" i="4"/>
  <c r="AH146" i="4"/>
  <c r="AH147" i="4"/>
  <c r="AH148" i="4"/>
  <c r="AH149" i="4"/>
  <c r="AH150" i="4"/>
  <c r="AH151" i="4"/>
  <c r="AH152" i="4"/>
  <c r="AH153" i="4"/>
  <c r="AH154" i="4"/>
  <c r="AH155" i="4"/>
  <c r="AH156" i="4"/>
  <c r="AH157" i="4"/>
  <c r="AH158" i="4"/>
  <c r="AH159" i="4"/>
  <c r="AH160" i="4"/>
  <c r="AH161" i="4"/>
  <c r="AH162" i="4"/>
  <c r="AH163" i="4"/>
  <c r="AH164" i="4"/>
  <c r="AH165" i="4"/>
  <c r="AH166" i="4"/>
  <c r="AH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7" i="4"/>
  <c r="D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7" i="4"/>
  <c r="A158" i="4"/>
  <c r="A159" i="4"/>
  <c r="A160" i="4"/>
  <c r="A161" i="4"/>
  <c r="A162" i="4"/>
  <c r="A163" i="4"/>
  <c r="A164" i="4"/>
  <c r="A165" i="4"/>
  <c r="A166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7" i="4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5" i="7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6" i="5"/>
  <c r="A5" i="5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7" i="3"/>
  <c r="P166" i="4"/>
  <c r="N164" i="6"/>
  <c r="P165" i="4"/>
  <c r="N163" i="6"/>
  <c r="P164" i="4"/>
  <c r="N162" i="6"/>
  <c r="P163" i="4"/>
  <c r="N161" i="6"/>
  <c r="P162" i="4"/>
  <c r="N160" i="6"/>
  <c r="P161" i="4"/>
  <c r="N159" i="6"/>
  <c r="P160" i="4"/>
  <c r="N158" i="6"/>
  <c r="P159" i="4"/>
  <c r="N157" i="6"/>
  <c r="P158" i="4"/>
  <c r="N156" i="6"/>
  <c r="P157" i="4"/>
  <c r="N155" i="6"/>
  <c r="P156" i="4"/>
  <c r="N154" i="6"/>
  <c r="P155" i="4"/>
  <c r="N153" i="6"/>
  <c r="P154" i="4"/>
  <c r="N152" i="6"/>
  <c r="P153" i="4"/>
  <c r="N151" i="6"/>
  <c r="P152" i="4"/>
  <c r="N150" i="6"/>
  <c r="P151" i="4"/>
  <c r="N149" i="6"/>
  <c r="P150" i="4"/>
  <c r="N148" i="6"/>
  <c r="P149" i="4"/>
  <c r="N147" i="6"/>
  <c r="P148" i="4"/>
  <c r="N146" i="6"/>
  <c r="P147" i="4"/>
  <c r="N145" i="6"/>
  <c r="P146" i="4"/>
  <c r="N144" i="6"/>
  <c r="P145" i="4"/>
  <c r="N143" i="6"/>
  <c r="P144" i="4"/>
  <c r="N142" i="6"/>
  <c r="P143" i="4"/>
  <c r="N141" i="6"/>
  <c r="P142" i="4"/>
  <c r="N140" i="6"/>
  <c r="P141" i="4"/>
  <c r="N139" i="6"/>
  <c r="P140" i="4"/>
  <c r="N138" i="6"/>
  <c r="P139" i="4"/>
  <c r="N137" i="6"/>
  <c r="P138" i="4"/>
  <c r="N136" i="6"/>
  <c r="P137" i="4"/>
  <c r="N135" i="6"/>
  <c r="P136" i="4"/>
  <c r="N134" i="6"/>
  <c r="P135" i="4"/>
  <c r="N133" i="6"/>
  <c r="P134" i="4"/>
  <c r="N132" i="6"/>
  <c r="P133" i="4"/>
  <c r="N131" i="6"/>
  <c r="P132" i="4"/>
  <c r="N130" i="6"/>
  <c r="P131" i="4"/>
  <c r="N129" i="6"/>
  <c r="P130" i="4"/>
  <c r="N128" i="6"/>
  <c r="P129" i="4"/>
  <c r="N127" i="6"/>
  <c r="P128" i="4"/>
  <c r="N126" i="6"/>
  <c r="P127" i="4"/>
  <c r="N125" i="6"/>
  <c r="P126" i="4"/>
  <c r="N124" i="6"/>
  <c r="P125" i="4"/>
  <c r="N123" i="6"/>
  <c r="P124" i="4"/>
  <c r="N122" i="6"/>
  <c r="P123" i="4"/>
  <c r="N121" i="6"/>
  <c r="P122" i="4"/>
  <c r="N120" i="6"/>
  <c r="P121" i="4"/>
  <c r="N119" i="6"/>
  <c r="P120" i="4"/>
  <c r="N118" i="6"/>
  <c r="P119" i="4"/>
  <c r="N117" i="6"/>
  <c r="P118" i="4"/>
  <c r="N116" i="6"/>
  <c r="P117" i="4"/>
  <c r="N115" i="6"/>
  <c r="P116" i="4"/>
  <c r="N114" i="6"/>
  <c r="P115" i="4"/>
  <c r="N113" i="6"/>
  <c r="P114" i="4"/>
  <c r="N112" i="6"/>
  <c r="P113" i="4"/>
  <c r="N111" i="6"/>
  <c r="P112" i="4"/>
  <c r="N110" i="6"/>
  <c r="P111" i="4"/>
  <c r="N109" i="6"/>
  <c r="P110" i="4"/>
  <c r="N108" i="6"/>
  <c r="P109" i="4"/>
  <c r="N107" i="6"/>
  <c r="P108" i="4"/>
  <c r="N106" i="6"/>
  <c r="P107" i="4"/>
  <c r="N105" i="6"/>
  <c r="P106" i="4"/>
  <c r="N104" i="6"/>
  <c r="P105" i="4"/>
  <c r="N103" i="6"/>
  <c r="P104" i="4"/>
  <c r="N102" i="6"/>
  <c r="P103" i="4"/>
  <c r="N101" i="6"/>
  <c r="P102" i="4"/>
  <c r="N100" i="6"/>
  <c r="P101" i="4"/>
  <c r="N99" i="6"/>
  <c r="P100" i="4"/>
  <c r="N98" i="6"/>
  <c r="P99" i="4"/>
  <c r="N97" i="6"/>
  <c r="P98" i="4"/>
  <c r="N96" i="6"/>
  <c r="P97" i="4"/>
  <c r="N95" i="6"/>
  <c r="P96" i="4"/>
  <c r="N94" i="6"/>
  <c r="P95" i="4"/>
  <c r="N93" i="6"/>
  <c r="P94" i="4"/>
  <c r="N92" i="6"/>
  <c r="P93" i="4"/>
  <c r="N91" i="6"/>
  <c r="P92" i="4"/>
  <c r="N90" i="6"/>
  <c r="P91" i="4"/>
  <c r="N89" i="6"/>
  <c r="P90" i="4"/>
  <c r="N88" i="6"/>
  <c r="P89" i="4"/>
  <c r="N87" i="6"/>
  <c r="P88" i="4"/>
  <c r="N86" i="6"/>
  <c r="P87" i="4"/>
  <c r="N85" i="6"/>
  <c r="P86" i="4"/>
  <c r="N84" i="6"/>
  <c r="P85" i="4"/>
  <c r="N83" i="6"/>
  <c r="P84" i="4"/>
  <c r="N82" i="6"/>
  <c r="P83" i="4"/>
  <c r="N81" i="6"/>
  <c r="P82" i="4"/>
  <c r="N80" i="6"/>
  <c r="P81" i="4"/>
  <c r="N79" i="6"/>
  <c r="P80" i="4"/>
  <c r="N78" i="6"/>
  <c r="P79" i="4"/>
  <c r="N77" i="6"/>
  <c r="P78" i="4"/>
  <c r="N76" i="6"/>
  <c r="P77" i="4"/>
  <c r="N75" i="6"/>
  <c r="P76" i="4"/>
  <c r="N74" i="6"/>
  <c r="P75" i="4"/>
  <c r="N73" i="6"/>
  <c r="P74" i="4"/>
  <c r="N72" i="6"/>
  <c r="P73" i="4"/>
  <c r="N71" i="6"/>
  <c r="P72" i="4"/>
  <c r="N70" i="6"/>
  <c r="P71" i="4"/>
  <c r="N69" i="6"/>
  <c r="P70" i="4"/>
  <c r="N68" i="6"/>
  <c r="P69" i="4"/>
  <c r="N67" i="6"/>
  <c r="P68" i="4"/>
  <c r="N66" i="6"/>
  <c r="P67" i="4"/>
  <c r="N65" i="6"/>
  <c r="P66" i="4"/>
  <c r="N64" i="6"/>
  <c r="P65" i="4"/>
  <c r="N63" i="6"/>
  <c r="P64" i="4"/>
  <c r="N62" i="6"/>
  <c r="P63" i="4"/>
  <c r="N61" i="6"/>
  <c r="P62" i="4"/>
  <c r="N60" i="6"/>
  <c r="P61" i="4"/>
  <c r="N59" i="6"/>
  <c r="P60" i="4"/>
  <c r="N58" i="6"/>
  <c r="P59" i="4"/>
  <c r="N57" i="6"/>
  <c r="P58" i="4"/>
  <c r="N56" i="6"/>
  <c r="P57" i="4"/>
  <c r="N55" i="6"/>
  <c r="P56" i="4"/>
  <c r="N54" i="6"/>
  <c r="P55" i="4"/>
  <c r="N53" i="6"/>
  <c r="P54" i="4"/>
  <c r="N52" i="6"/>
  <c r="P53" i="4"/>
  <c r="N51" i="6"/>
  <c r="P52" i="4"/>
  <c r="N50" i="6"/>
  <c r="P51" i="4"/>
  <c r="N49" i="6"/>
  <c r="P50" i="4"/>
  <c r="N48" i="6"/>
  <c r="P49" i="4"/>
  <c r="N47" i="6"/>
  <c r="P48" i="4"/>
  <c r="N46" i="6"/>
  <c r="P47" i="4"/>
  <c r="N45" i="6"/>
  <c r="P46" i="4"/>
  <c r="N44" i="6"/>
  <c r="P45" i="4"/>
  <c r="N43" i="6"/>
  <c r="P44" i="4"/>
  <c r="N42" i="6"/>
  <c r="P43" i="4"/>
  <c r="N41" i="6"/>
  <c r="P42" i="4"/>
  <c r="N40" i="6"/>
  <c r="P41" i="4"/>
  <c r="N39" i="6"/>
  <c r="P40" i="4"/>
  <c r="N38" i="6"/>
  <c r="P39" i="4"/>
  <c r="N37" i="6"/>
  <c r="P38" i="4"/>
  <c r="N36" i="6"/>
  <c r="P37" i="4"/>
  <c r="N35" i="6"/>
  <c r="P36" i="4"/>
  <c r="N34" i="6"/>
  <c r="P35" i="4"/>
  <c r="N33" i="6"/>
  <c r="P34" i="4"/>
  <c r="N32" i="6"/>
  <c r="P33" i="4"/>
  <c r="N31" i="6"/>
  <c r="P32" i="4"/>
  <c r="N30" i="6"/>
  <c r="P31" i="4"/>
  <c r="N29" i="6"/>
  <c r="P30" i="4"/>
  <c r="N28" i="6"/>
  <c r="P29" i="4"/>
  <c r="N27" i="6"/>
  <c r="P28" i="4"/>
  <c r="N26" i="6"/>
  <c r="P27" i="4"/>
  <c r="N25" i="6"/>
  <c r="P26" i="4"/>
  <c r="N24" i="6"/>
  <c r="P25" i="4"/>
  <c r="N23" i="6"/>
  <c r="P24" i="4"/>
  <c r="N22" i="6"/>
  <c r="P23" i="4"/>
  <c r="N21" i="6"/>
  <c r="P22" i="4"/>
  <c r="N20" i="6"/>
  <c r="P21" i="4"/>
  <c r="N19" i="6"/>
  <c r="P20" i="4"/>
  <c r="N18" i="6"/>
  <c r="P19" i="4"/>
  <c r="N17" i="6"/>
  <c r="P18" i="4"/>
  <c r="N16" i="6"/>
  <c r="P17" i="4"/>
  <c r="N15" i="6"/>
  <c r="P16" i="4"/>
  <c r="N14" i="6"/>
  <c r="P15" i="4"/>
  <c r="N13" i="6"/>
  <c r="P14" i="4"/>
  <c r="N12" i="6"/>
  <c r="P13" i="4"/>
  <c r="N11" i="6"/>
  <c r="P12" i="4"/>
  <c r="N10" i="6"/>
  <c r="P11" i="4"/>
  <c r="N9" i="6"/>
  <c r="P10" i="4"/>
  <c r="N8" i="6"/>
  <c r="P9" i="4"/>
  <c r="N7" i="6"/>
  <c r="P8" i="4"/>
  <c r="N6" i="6"/>
  <c r="P7" i="4"/>
  <c r="N5" i="6"/>
  <c r="M102" i="4" l="1"/>
  <c r="AE100" i="8"/>
  <c r="M118" i="4"/>
  <c r="AE116" i="8"/>
  <c r="M130" i="4"/>
  <c r="AE128" i="8"/>
  <c r="M154" i="4"/>
  <c r="AE152" i="8"/>
  <c r="M158" i="4"/>
  <c r="AE156" i="8"/>
  <c r="M162" i="4"/>
  <c r="AE160" i="8"/>
  <c r="M166" i="4"/>
  <c r="AE164" i="8"/>
  <c r="M8" i="4"/>
  <c r="AE6" i="8"/>
  <c r="M18" i="4"/>
  <c r="AE16" i="8"/>
  <c r="M22" i="4"/>
  <c r="AE20" i="8"/>
  <c r="M26" i="4"/>
  <c r="AE24" i="8"/>
  <c r="M30" i="4"/>
  <c r="AE28" i="8"/>
  <c r="M34" i="4"/>
  <c r="AE32" i="8"/>
  <c r="M38" i="4"/>
  <c r="AE36" i="8"/>
  <c r="M42" i="4"/>
  <c r="AE40" i="8"/>
  <c r="M46" i="4"/>
  <c r="AE44" i="8"/>
  <c r="M50" i="4"/>
  <c r="AE48" i="8"/>
  <c r="M54" i="4"/>
  <c r="AE52" i="8"/>
  <c r="M58" i="4"/>
  <c r="AE56" i="8"/>
  <c r="M66" i="4"/>
  <c r="AE64" i="8"/>
  <c r="M90" i="4"/>
  <c r="AE88" i="8"/>
  <c r="M94" i="4"/>
  <c r="AE92" i="8"/>
  <c r="M106" i="4"/>
  <c r="AE104" i="8"/>
  <c r="M110" i="4"/>
  <c r="AE108" i="8"/>
  <c r="M114" i="4"/>
  <c r="AE112" i="8"/>
  <c r="M122" i="4"/>
  <c r="AE120" i="8"/>
  <c r="M126" i="4"/>
  <c r="AE124" i="8"/>
  <c r="M134" i="4"/>
  <c r="AE132" i="8"/>
  <c r="M138" i="4"/>
  <c r="AE136" i="8"/>
  <c r="M142" i="4"/>
  <c r="AE140" i="8"/>
  <c r="M146" i="4"/>
  <c r="AE144" i="8"/>
  <c r="M150" i="4"/>
  <c r="AE148" i="8"/>
  <c r="M7" i="4"/>
  <c r="AE5" i="8"/>
  <c r="M12" i="4"/>
  <c r="AE10" i="8"/>
  <c r="M17" i="4"/>
  <c r="AE15" i="8"/>
  <c r="M21" i="4"/>
  <c r="AE19" i="8"/>
  <c r="M25" i="4"/>
  <c r="AE23" i="8"/>
  <c r="M29" i="4"/>
  <c r="AE27" i="8"/>
  <c r="M33" i="4"/>
  <c r="AE31" i="8"/>
  <c r="M37" i="4"/>
  <c r="AE35" i="8"/>
  <c r="M41" i="4"/>
  <c r="AE39" i="8"/>
  <c r="M45" i="4"/>
  <c r="AE43" i="8"/>
  <c r="M49" i="4"/>
  <c r="AE47" i="8"/>
  <c r="M53" i="4"/>
  <c r="AE51" i="8"/>
  <c r="M57" i="4"/>
  <c r="AE55" i="8"/>
  <c r="M61" i="4"/>
  <c r="AE59" i="8"/>
  <c r="M65" i="4"/>
  <c r="AE63" i="8"/>
  <c r="M69" i="4"/>
  <c r="AE67" i="8"/>
  <c r="M73" i="4"/>
  <c r="AE71" i="8"/>
  <c r="M77" i="4"/>
  <c r="AE75" i="8"/>
  <c r="M81" i="4"/>
  <c r="AE79" i="8"/>
  <c r="M85" i="4"/>
  <c r="AE83" i="8"/>
  <c r="M89" i="4"/>
  <c r="AE87" i="8"/>
  <c r="M93" i="4"/>
  <c r="AE91" i="8"/>
  <c r="M97" i="4"/>
  <c r="AE95" i="8"/>
  <c r="M101" i="4"/>
  <c r="AE99" i="8"/>
  <c r="M105" i="4"/>
  <c r="AE103" i="8"/>
  <c r="M109" i="4"/>
  <c r="AE107" i="8"/>
  <c r="M113" i="4"/>
  <c r="AE111" i="8"/>
  <c r="M117" i="4"/>
  <c r="AE115" i="8"/>
  <c r="M121" i="4"/>
  <c r="AE119" i="8"/>
  <c r="M125" i="4"/>
  <c r="AE123" i="8"/>
  <c r="M129" i="4"/>
  <c r="AE127" i="8"/>
  <c r="M133" i="4"/>
  <c r="AE131" i="8"/>
  <c r="M137" i="4"/>
  <c r="AE135" i="8"/>
  <c r="M141" i="4"/>
  <c r="AE139" i="8"/>
  <c r="M145" i="4"/>
  <c r="AE143" i="8"/>
  <c r="M149" i="4"/>
  <c r="AE147" i="8"/>
  <c r="M153" i="4"/>
  <c r="AE151" i="8"/>
  <c r="M157" i="4"/>
  <c r="AE155" i="8"/>
  <c r="M161" i="4"/>
  <c r="AE159" i="8"/>
  <c r="M165" i="4"/>
  <c r="AE163" i="8"/>
  <c r="M48" i="4"/>
  <c r="AE46" i="8"/>
  <c r="M52" i="4"/>
  <c r="AE50" i="8"/>
  <c r="M56" i="4"/>
  <c r="AE54" i="8"/>
  <c r="M60" i="4"/>
  <c r="M64" i="4"/>
  <c r="AE62" i="8"/>
  <c r="M68" i="4"/>
  <c r="AE66" i="8"/>
  <c r="M72" i="4"/>
  <c r="AE70" i="8"/>
  <c r="M76" i="4"/>
  <c r="AE74" i="8"/>
  <c r="M80" i="4"/>
  <c r="AE78" i="8"/>
  <c r="M84" i="4"/>
  <c r="AE82" i="8"/>
  <c r="M88" i="4"/>
  <c r="AE86" i="8"/>
  <c r="M92" i="4"/>
  <c r="AE90" i="8"/>
  <c r="M96" i="4"/>
  <c r="AE94" i="8"/>
  <c r="M100" i="4"/>
  <c r="AE98" i="8"/>
  <c r="M104" i="4"/>
  <c r="AE102" i="8"/>
  <c r="M108" i="4"/>
  <c r="AE106" i="8"/>
  <c r="M112" i="4"/>
  <c r="AE110" i="8"/>
  <c r="M116" i="4"/>
  <c r="AE114" i="8"/>
  <c r="M120" i="4"/>
  <c r="AE118" i="8"/>
  <c r="M124" i="4"/>
  <c r="AE122" i="8"/>
  <c r="M128" i="4"/>
  <c r="AE126" i="8"/>
  <c r="M132" i="4"/>
  <c r="AE130" i="8"/>
  <c r="M136" i="4"/>
  <c r="AE134" i="8"/>
  <c r="M140" i="4"/>
  <c r="AE138" i="8"/>
  <c r="M144" i="4"/>
  <c r="AE142" i="8"/>
  <c r="M148" i="4"/>
  <c r="AE146" i="8"/>
  <c r="M152" i="4"/>
  <c r="AE150" i="8"/>
  <c r="M156" i="4"/>
  <c r="AE154" i="8"/>
  <c r="M160" i="4"/>
  <c r="AE158" i="8"/>
  <c r="M164" i="4"/>
  <c r="AE162" i="8"/>
  <c r="M9" i="4"/>
  <c r="AE7" i="8"/>
  <c r="M13" i="4"/>
  <c r="AE11" i="8"/>
  <c r="M62" i="4"/>
  <c r="AE60" i="8"/>
  <c r="M70" i="4"/>
  <c r="AE68" i="8"/>
  <c r="M74" i="4"/>
  <c r="AE72" i="8"/>
  <c r="M78" i="4"/>
  <c r="AE76" i="8"/>
  <c r="M82" i="4"/>
  <c r="AE80" i="8"/>
  <c r="M86" i="4"/>
  <c r="AE84" i="8"/>
  <c r="M98" i="4"/>
  <c r="AE96" i="8"/>
  <c r="M11" i="4"/>
  <c r="AE9" i="8"/>
  <c r="M16" i="4"/>
  <c r="AE14" i="8"/>
  <c r="M20" i="4"/>
  <c r="AE18" i="8"/>
  <c r="M24" i="4"/>
  <c r="AE22" i="8"/>
  <c r="M28" i="4"/>
  <c r="AE26" i="8"/>
  <c r="M32" i="4"/>
  <c r="AE30" i="8"/>
  <c r="M36" i="4"/>
  <c r="AE34" i="8"/>
  <c r="M40" i="4"/>
  <c r="AE38" i="8"/>
  <c r="M44" i="4"/>
  <c r="AE42" i="8"/>
  <c r="M10" i="4"/>
  <c r="AE8" i="8"/>
  <c r="M14" i="4"/>
  <c r="AE12" i="8"/>
  <c r="M15" i="4"/>
  <c r="AE13" i="8"/>
  <c r="M19" i="4"/>
  <c r="AE17" i="8"/>
  <c r="M23" i="4"/>
  <c r="AE21" i="8"/>
  <c r="M27" i="4"/>
  <c r="AE25" i="8"/>
  <c r="M31" i="4"/>
  <c r="AE29" i="8"/>
  <c r="M35" i="4"/>
  <c r="AE33" i="8"/>
  <c r="M39" i="4"/>
  <c r="AE37" i="8"/>
  <c r="M43" i="4"/>
  <c r="AE41" i="8"/>
  <c r="M47" i="4"/>
  <c r="AE45" i="8"/>
  <c r="M51" i="4"/>
  <c r="AE49" i="8"/>
  <c r="M55" i="4"/>
  <c r="AE53" i="8"/>
  <c r="M59" i="4"/>
  <c r="AE57" i="8"/>
  <c r="M63" i="4"/>
  <c r="AE61" i="8"/>
  <c r="M67" i="4"/>
  <c r="AE65" i="8"/>
  <c r="M71" i="4"/>
  <c r="AE69" i="8"/>
  <c r="M75" i="4"/>
  <c r="AE73" i="8"/>
  <c r="M79" i="4"/>
  <c r="AE77" i="8"/>
  <c r="M83" i="4"/>
  <c r="AE81" i="8"/>
  <c r="M87" i="4"/>
  <c r="AE85" i="8"/>
  <c r="M91" i="4"/>
  <c r="AE89" i="8"/>
  <c r="M95" i="4"/>
  <c r="AE93" i="8"/>
  <c r="M99" i="4"/>
  <c r="AE97" i="8"/>
  <c r="M103" i="4"/>
  <c r="AE101" i="8"/>
  <c r="M107" i="4"/>
  <c r="AE105" i="8"/>
  <c r="M111" i="4"/>
  <c r="AE109" i="8"/>
  <c r="M115" i="4"/>
  <c r="AE113" i="8"/>
  <c r="M119" i="4"/>
  <c r="AE117" i="8"/>
  <c r="M123" i="4"/>
  <c r="AE121" i="8"/>
  <c r="M127" i="4"/>
  <c r="AE125" i="8"/>
  <c r="M131" i="4"/>
  <c r="AE129" i="8"/>
  <c r="M135" i="4"/>
  <c r="AE133" i="8"/>
  <c r="M139" i="4"/>
  <c r="AE137" i="8"/>
  <c r="M143" i="4"/>
  <c r="AE141" i="8"/>
  <c r="M147" i="4"/>
  <c r="AE145" i="8"/>
  <c r="M151" i="4"/>
  <c r="AE149" i="8"/>
  <c r="M155" i="4"/>
  <c r="AE153" i="8"/>
  <c r="M159" i="4"/>
  <c r="AE157" i="8"/>
  <c r="M163" i="4"/>
  <c r="AE161" i="8"/>
  <c r="AU6" i="7"/>
  <c r="AU7" i="7"/>
  <c r="AU8" i="7"/>
  <c r="AU9" i="7"/>
  <c r="AU10" i="7"/>
  <c r="AU11" i="7"/>
  <c r="AU12" i="7"/>
  <c r="AU13" i="7"/>
  <c r="AU14" i="7"/>
  <c r="AU15" i="7"/>
  <c r="AU16" i="7"/>
  <c r="AU17" i="7"/>
  <c r="AU18" i="7"/>
  <c r="AU19" i="7"/>
  <c r="AU20" i="7"/>
  <c r="AU21" i="7"/>
  <c r="AU22" i="7"/>
  <c r="AU23" i="7"/>
  <c r="AU24" i="7"/>
  <c r="AU25" i="7"/>
  <c r="AU26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U48" i="7"/>
  <c r="AU49" i="7"/>
  <c r="AU50" i="7"/>
  <c r="AU59" i="7"/>
  <c r="AU5" i="7"/>
  <c r="AV39" i="7" l="1"/>
  <c r="AV40" i="7"/>
  <c r="AV41" i="7"/>
  <c r="AV42" i="7"/>
  <c r="AV43" i="7"/>
  <c r="AV44" i="7"/>
  <c r="AV45" i="7"/>
  <c r="AV46" i="7"/>
  <c r="AV47" i="7"/>
  <c r="AV48" i="7"/>
  <c r="AV49" i="7"/>
  <c r="AV50" i="7"/>
  <c r="AV59" i="7"/>
  <c r="AV37" i="7"/>
  <c r="AV35" i="7"/>
  <c r="AV23" i="7"/>
  <c r="AV24" i="7"/>
  <c r="AV25" i="7"/>
  <c r="AV26" i="7"/>
  <c r="AV27" i="7"/>
  <c r="AV28" i="7"/>
  <c r="AV29" i="7"/>
  <c r="AV30" i="7"/>
  <c r="AV31" i="7"/>
  <c r="AV32" i="7"/>
  <c r="AV33" i="7"/>
  <c r="AV14" i="7"/>
  <c r="AV15" i="7"/>
  <c r="AV16" i="7"/>
  <c r="AV17" i="7"/>
  <c r="AV18" i="7"/>
  <c r="AV19" i="7"/>
  <c r="AV20" i="7"/>
  <c r="AV21" i="7"/>
  <c r="AV5" i="7"/>
  <c r="AV6" i="7"/>
  <c r="AV7" i="7"/>
  <c r="AV8" i="7"/>
  <c r="AV9" i="7"/>
  <c r="AV10" i="7"/>
  <c r="AV11" i="7"/>
  <c r="AV12" i="7"/>
  <c r="AT39" i="7"/>
  <c r="AT40" i="7"/>
  <c r="AT41" i="7"/>
  <c r="AT42" i="7"/>
  <c r="AT43" i="7"/>
  <c r="AT44" i="7"/>
  <c r="AT45" i="7"/>
  <c r="AT46" i="7"/>
  <c r="AT47" i="7"/>
  <c r="AT48" i="7"/>
  <c r="AT49" i="7"/>
  <c r="AT50" i="7"/>
  <c r="AT59" i="7"/>
  <c r="AT37" i="7"/>
  <c r="AT35" i="7"/>
  <c r="AT23" i="7"/>
  <c r="AT24" i="7"/>
  <c r="AT25" i="7"/>
  <c r="AT26" i="7"/>
  <c r="AT27" i="7"/>
  <c r="AT28" i="7"/>
  <c r="AT29" i="7"/>
  <c r="AT30" i="7"/>
  <c r="AT31" i="7"/>
  <c r="AT32" i="7"/>
  <c r="AT33" i="7"/>
  <c r="AT14" i="7"/>
  <c r="AT15" i="7"/>
  <c r="AT16" i="7"/>
  <c r="AT17" i="7"/>
  <c r="AT18" i="7"/>
  <c r="AT19" i="7"/>
  <c r="AT20" i="7"/>
  <c r="AT21" i="7"/>
  <c r="AT5" i="7"/>
  <c r="AT6" i="7"/>
  <c r="AT7" i="7"/>
  <c r="AT8" i="7"/>
  <c r="AT9" i="7"/>
  <c r="AT10" i="7"/>
  <c r="AT11" i="7"/>
  <c r="AT12" i="7"/>
  <c r="AN41" i="3"/>
  <c r="AN42" i="3"/>
  <c r="AN43" i="3"/>
  <c r="AN44" i="3"/>
  <c r="AN45" i="3"/>
  <c r="AN46" i="3"/>
  <c r="AN47" i="3"/>
  <c r="AN48" i="3"/>
  <c r="AN49" i="3"/>
  <c r="AN50" i="3"/>
  <c r="AN51" i="3"/>
  <c r="AN52" i="3"/>
  <c r="AN39" i="3"/>
  <c r="AN37" i="3"/>
  <c r="AN25" i="3"/>
  <c r="AN26" i="3"/>
  <c r="AN27" i="3"/>
  <c r="AN28" i="3"/>
  <c r="AN29" i="3"/>
  <c r="AN30" i="3"/>
  <c r="AN31" i="3"/>
  <c r="AN32" i="3"/>
  <c r="AN33" i="3"/>
  <c r="AN34" i="3"/>
  <c r="AN35" i="3"/>
  <c r="AN16" i="3"/>
  <c r="AN17" i="3"/>
  <c r="AN18" i="3"/>
  <c r="AN19" i="3"/>
  <c r="AN20" i="3"/>
  <c r="AN21" i="3"/>
  <c r="AN22" i="3"/>
  <c r="AN23" i="3"/>
  <c r="AN7" i="3"/>
  <c r="AN8" i="3"/>
  <c r="AN9" i="3"/>
  <c r="AN10" i="3"/>
  <c r="AN11" i="3"/>
  <c r="AN12" i="3"/>
  <c r="AN13" i="3"/>
  <c r="AN14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39" i="3"/>
  <c r="AM37" i="3"/>
  <c r="AM25" i="3"/>
  <c r="AM26" i="3"/>
  <c r="AM27" i="3"/>
  <c r="AM28" i="3"/>
  <c r="AM29" i="3"/>
  <c r="AM30" i="3"/>
  <c r="AM31" i="3"/>
  <c r="AM32" i="3"/>
  <c r="AM33" i="3"/>
  <c r="AM34" i="3"/>
  <c r="AM35" i="3"/>
  <c r="AM16" i="3"/>
  <c r="AM17" i="3"/>
  <c r="AM18" i="3"/>
  <c r="AM19" i="3"/>
  <c r="AM20" i="3"/>
  <c r="AM21" i="3"/>
  <c r="AM22" i="3"/>
  <c r="AM23" i="3"/>
  <c r="AM7" i="3"/>
  <c r="AM8" i="3"/>
  <c r="AM9" i="3"/>
  <c r="AM10" i="3"/>
  <c r="AM11" i="3"/>
  <c r="AM12" i="3"/>
  <c r="AM13" i="3"/>
  <c r="AM14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39" i="3"/>
  <c r="AL37" i="3"/>
  <c r="AL25" i="3"/>
  <c r="AL26" i="3"/>
  <c r="AL27" i="3"/>
  <c r="AL28" i="3"/>
  <c r="AL29" i="3"/>
  <c r="AL30" i="3"/>
  <c r="AL31" i="3"/>
  <c r="AL32" i="3"/>
  <c r="AL33" i="3"/>
  <c r="AL34" i="3"/>
  <c r="AL35" i="3"/>
  <c r="AL16" i="3"/>
  <c r="AL17" i="3"/>
  <c r="AL18" i="3"/>
  <c r="AL19" i="3"/>
  <c r="AL20" i="3"/>
  <c r="AL21" i="3"/>
  <c r="AL22" i="3"/>
  <c r="AL23" i="3"/>
  <c r="AL7" i="3"/>
  <c r="AL8" i="3"/>
  <c r="AL9" i="3"/>
  <c r="AL10" i="3"/>
  <c r="AL11" i="3"/>
  <c r="AL12" i="3"/>
  <c r="AL13" i="3"/>
  <c r="AL14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39" i="3"/>
  <c r="AK37" i="3"/>
  <c r="AK25" i="3"/>
  <c r="AK26" i="3"/>
  <c r="AK27" i="3"/>
  <c r="AK28" i="3"/>
  <c r="AK29" i="3"/>
  <c r="AK30" i="3"/>
  <c r="AK31" i="3"/>
  <c r="AK32" i="3"/>
  <c r="AK33" i="3"/>
  <c r="AK34" i="3"/>
  <c r="AK35" i="3"/>
  <c r="AK16" i="3"/>
  <c r="AK17" i="3"/>
  <c r="AK18" i="3"/>
  <c r="AK19" i="3"/>
  <c r="AK20" i="3"/>
  <c r="AK21" i="3"/>
  <c r="AK22" i="3"/>
  <c r="AK23" i="3"/>
  <c r="AK7" i="3"/>
  <c r="AK8" i="3"/>
  <c r="AK9" i="3"/>
  <c r="AK10" i="3"/>
  <c r="AK11" i="3"/>
  <c r="AK12" i="3"/>
  <c r="AK13" i="3"/>
  <c r="AK14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39" i="3"/>
  <c r="AJ37" i="3"/>
  <c r="AJ25" i="3"/>
  <c r="AJ26" i="3"/>
  <c r="AJ27" i="3"/>
  <c r="AJ28" i="3"/>
  <c r="AJ29" i="3"/>
  <c r="AJ30" i="3"/>
  <c r="AJ31" i="3"/>
  <c r="AJ32" i="3"/>
  <c r="AJ33" i="3"/>
  <c r="AJ34" i="3"/>
  <c r="AJ35" i="3"/>
  <c r="AJ16" i="3"/>
  <c r="AJ17" i="3"/>
  <c r="AJ18" i="3"/>
  <c r="AJ19" i="3"/>
  <c r="AJ20" i="3"/>
  <c r="AJ21" i="3"/>
  <c r="AJ22" i="3"/>
  <c r="AJ23" i="3"/>
  <c r="AJ7" i="3"/>
  <c r="AJ8" i="3"/>
  <c r="AJ9" i="3"/>
  <c r="AJ10" i="3"/>
  <c r="AJ11" i="3"/>
  <c r="AJ12" i="3"/>
  <c r="AJ13" i="3"/>
  <c r="AJ14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39" i="3"/>
  <c r="AG37" i="3"/>
  <c r="AG25" i="3"/>
  <c r="AG26" i="3"/>
  <c r="AG27" i="3"/>
  <c r="AG28" i="3"/>
  <c r="AG29" i="3"/>
  <c r="AG30" i="3"/>
  <c r="AG31" i="3"/>
  <c r="AG32" i="3"/>
  <c r="AG33" i="3"/>
  <c r="AG34" i="3"/>
  <c r="AG35" i="3"/>
  <c r="AG16" i="3"/>
  <c r="AG17" i="3"/>
  <c r="AG18" i="3"/>
  <c r="AG19" i="3"/>
  <c r="AG20" i="3"/>
  <c r="AG21" i="3"/>
  <c r="AG22" i="3"/>
  <c r="AG23" i="3"/>
  <c r="AG7" i="3"/>
  <c r="AG8" i="3"/>
  <c r="AG9" i="3"/>
  <c r="AG10" i="3"/>
  <c r="AG11" i="3"/>
  <c r="AG12" i="3"/>
  <c r="AG13" i="3"/>
  <c r="AG14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39" i="3"/>
  <c r="AF37" i="3"/>
  <c r="AF25" i="3"/>
  <c r="AF26" i="3"/>
  <c r="AF27" i="3"/>
  <c r="AF28" i="3"/>
  <c r="AF29" i="3"/>
  <c r="AF30" i="3"/>
  <c r="AF31" i="3"/>
  <c r="AF32" i="3"/>
  <c r="AF33" i="3"/>
  <c r="AF34" i="3"/>
  <c r="AF35" i="3"/>
  <c r="AF16" i="3"/>
  <c r="AF17" i="3"/>
  <c r="AF18" i="3"/>
  <c r="AF19" i="3"/>
  <c r="AF20" i="3"/>
  <c r="AF21" i="3"/>
  <c r="AF22" i="3"/>
  <c r="AF23" i="3"/>
  <c r="AF7" i="3"/>
  <c r="AF8" i="3"/>
  <c r="AF9" i="3"/>
  <c r="AF10" i="3"/>
  <c r="AF11" i="3"/>
  <c r="AF12" i="3"/>
  <c r="AF13" i="3"/>
  <c r="AF14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39" i="3"/>
  <c r="AE37" i="3"/>
  <c r="AE25" i="3"/>
  <c r="AE26" i="3"/>
  <c r="AE27" i="3"/>
  <c r="AE28" i="3"/>
  <c r="AE29" i="3"/>
  <c r="AE30" i="3"/>
  <c r="AE31" i="3"/>
  <c r="AE32" i="3"/>
  <c r="AE33" i="3"/>
  <c r="AE34" i="3"/>
  <c r="AE35" i="3"/>
  <c r="AE16" i="3"/>
  <c r="AE17" i="3"/>
  <c r="AE18" i="3"/>
  <c r="AE19" i="3"/>
  <c r="AE20" i="3"/>
  <c r="AE21" i="3"/>
  <c r="AE22" i="3"/>
  <c r="AE23" i="3"/>
  <c r="AE7" i="3"/>
  <c r="AE8" i="3"/>
  <c r="AE9" i="3"/>
  <c r="AE10" i="3"/>
  <c r="AE11" i="3"/>
  <c r="AE12" i="3"/>
  <c r="AE13" i="3"/>
  <c r="AE14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39" i="3"/>
  <c r="AD37" i="3"/>
  <c r="AD25" i="3"/>
  <c r="AD26" i="3"/>
  <c r="AD27" i="3"/>
  <c r="AD28" i="3"/>
  <c r="AD29" i="3"/>
  <c r="AD30" i="3"/>
  <c r="AD31" i="3"/>
  <c r="AD32" i="3"/>
  <c r="AD33" i="3"/>
  <c r="AD34" i="3"/>
  <c r="AD35" i="3"/>
  <c r="AD16" i="3"/>
  <c r="AD17" i="3"/>
  <c r="AD18" i="3"/>
  <c r="AD19" i="3"/>
  <c r="AD20" i="3"/>
  <c r="AD21" i="3"/>
  <c r="AD22" i="3"/>
  <c r="AD23" i="3"/>
  <c r="AD7" i="3"/>
  <c r="AD8" i="3"/>
  <c r="AD9" i="3"/>
  <c r="AD10" i="3"/>
  <c r="AD11" i="3"/>
  <c r="AD12" i="3"/>
  <c r="AD13" i="3"/>
  <c r="AD14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39" i="3"/>
  <c r="AC37" i="3"/>
  <c r="AC25" i="3"/>
  <c r="AC26" i="3"/>
  <c r="AC27" i="3"/>
  <c r="AC28" i="3"/>
  <c r="AC29" i="3"/>
  <c r="AC30" i="3"/>
  <c r="AC31" i="3"/>
  <c r="AC32" i="3"/>
  <c r="AC33" i="3"/>
  <c r="AC34" i="3"/>
  <c r="AC35" i="3"/>
  <c r="AC16" i="3"/>
  <c r="AC17" i="3"/>
  <c r="AC18" i="3"/>
  <c r="AC19" i="3"/>
  <c r="AC20" i="3"/>
  <c r="AC21" i="3"/>
  <c r="AC22" i="3"/>
  <c r="AC23" i="3"/>
  <c r="AC7" i="3"/>
  <c r="AC8" i="3"/>
  <c r="AC9" i="3"/>
  <c r="AC10" i="3"/>
  <c r="AC11" i="3"/>
  <c r="AC12" i="3"/>
  <c r="AC13" i="3"/>
  <c r="AC14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61" i="3"/>
  <c r="AB39" i="3"/>
  <c r="AB37" i="3"/>
  <c r="AB25" i="3"/>
  <c r="AB26" i="3"/>
  <c r="AB27" i="3"/>
  <c r="AB28" i="3"/>
  <c r="AB29" i="3"/>
  <c r="AB30" i="3"/>
  <c r="AB31" i="3"/>
  <c r="AB32" i="3"/>
  <c r="AB33" i="3"/>
  <c r="AB34" i="3"/>
  <c r="AB35" i="3"/>
  <c r="AB16" i="3"/>
  <c r="AB17" i="3"/>
  <c r="AB18" i="3"/>
  <c r="AB19" i="3"/>
  <c r="AB20" i="3"/>
  <c r="AB21" i="3"/>
  <c r="AB22" i="3"/>
  <c r="AB23" i="3"/>
  <c r="AB7" i="3"/>
  <c r="AB8" i="3"/>
  <c r="AB9" i="3"/>
  <c r="AB10" i="3"/>
  <c r="AB11" i="3"/>
  <c r="AB12" i="3"/>
  <c r="AB13" i="3"/>
  <c r="AB14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61" i="3"/>
  <c r="AA39" i="3"/>
  <c r="AA37" i="3"/>
  <c r="AA25" i="3"/>
  <c r="AA26" i="3"/>
  <c r="AA27" i="3"/>
  <c r="AA28" i="3"/>
  <c r="AA29" i="3"/>
  <c r="AA30" i="3"/>
  <c r="AA31" i="3"/>
  <c r="AA32" i="3"/>
  <c r="AA33" i="3"/>
  <c r="AA34" i="3"/>
  <c r="AA35" i="3"/>
  <c r="AA16" i="3"/>
  <c r="AA17" i="3"/>
  <c r="AA18" i="3"/>
  <c r="AA19" i="3"/>
  <c r="AA20" i="3"/>
  <c r="AA21" i="3"/>
  <c r="AA22" i="3"/>
  <c r="AA23" i="3"/>
  <c r="AA7" i="3"/>
  <c r="AA8" i="3"/>
  <c r="AA9" i="3"/>
  <c r="AA10" i="3"/>
  <c r="AA11" i="3"/>
  <c r="AA12" i="3"/>
  <c r="AA13" i="3"/>
  <c r="AA14" i="3"/>
  <c r="Z41" i="3"/>
  <c r="Z42" i="3"/>
  <c r="Z43" i="3"/>
  <c r="Z44" i="3"/>
  <c r="Z45" i="3"/>
  <c r="Z46" i="3"/>
  <c r="Z47" i="3"/>
  <c r="Z48" i="3"/>
  <c r="Z49" i="3"/>
  <c r="Z50" i="3"/>
  <c r="Z51" i="3"/>
  <c r="Z52" i="3"/>
  <c r="Z61" i="3"/>
  <c r="Z39" i="3"/>
  <c r="Z37" i="3"/>
  <c r="Z25" i="3"/>
  <c r="Z26" i="3"/>
  <c r="Z27" i="3"/>
  <c r="Z28" i="3"/>
  <c r="Z29" i="3"/>
  <c r="Z30" i="3"/>
  <c r="Z31" i="3"/>
  <c r="Z32" i="3"/>
  <c r="Z33" i="3"/>
  <c r="Z34" i="3"/>
  <c r="Z35" i="3"/>
  <c r="Z16" i="3"/>
  <c r="Z17" i="3"/>
  <c r="Z18" i="3"/>
  <c r="Z19" i="3"/>
  <c r="Z20" i="3"/>
  <c r="Z21" i="3"/>
  <c r="Z22" i="3"/>
  <c r="Z23" i="3"/>
  <c r="Z7" i="3"/>
  <c r="Z8" i="3"/>
  <c r="Z9" i="3"/>
  <c r="Z10" i="3"/>
  <c r="Z11" i="3"/>
  <c r="Z12" i="3"/>
  <c r="Z13" i="3"/>
  <c r="Z14" i="3"/>
  <c r="Y41" i="3"/>
  <c r="Y42" i="3"/>
  <c r="Y43" i="3"/>
  <c r="Y44" i="3"/>
  <c r="Y45" i="3"/>
  <c r="Y46" i="3"/>
  <c r="Y47" i="3"/>
  <c r="Y48" i="3"/>
  <c r="Y49" i="3"/>
  <c r="Y50" i="3"/>
  <c r="Y51" i="3"/>
  <c r="Y52" i="3"/>
  <c r="Y61" i="3"/>
  <c r="Y39" i="3"/>
  <c r="Y37" i="3"/>
  <c r="Y25" i="3"/>
  <c r="Y26" i="3"/>
  <c r="Y27" i="3"/>
  <c r="Y28" i="3"/>
  <c r="Y29" i="3"/>
  <c r="Y30" i="3"/>
  <c r="Y31" i="3"/>
  <c r="Y32" i="3"/>
  <c r="Y33" i="3"/>
  <c r="Y34" i="3"/>
  <c r="Y35" i="3"/>
  <c r="Y16" i="3"/>
  <c r="Y17" i="3"/>
  <c r="Y18" i="3"/>
  <c r="Y19" i="3"/>
  <c r="Y20" i="3"/>
  <c r="Y21" i="3"/>
  <c r="Y22" i="3"/>
  <c r="Y23" i="3"/>
  <c r="Y7" i="3"/>
  <c r="Y8" i="3"/>
  <c r="Y9" i="3"/>
  <c r="Y10" i="3"/>
  <c r="Y11" i="3"/>
  <c r="Y12" i="3"/>
  <c r="Y13" i="3"/>
  <c r="Y14" i="3"/>
  <c r="X50" i="3"/>
  <c r="X51" i="3"/>
  <c r="X52" i="3"/>
  <c r="X61" i="3"/>
  <c r="AS48" i="7"/>
  <c r="AS49" i="7"/>
  <c r="AS50" i="7"/>
  <c r="AS59" i="7"/>
  <c r="AR48" i="7"/>
  <c r="AR49" i="7"/>
  <c r="AR50" i="7"/>
  <c r="AR59" i="7"/>
  <c r="AQ48" i="7"/>
  <c r="AQ49" i="7"/>
  <c r="AQ50" i="7"/>
  <c r="AQ59" i="7"/>
  <c r="W50" i="3"/>
  <c r="W51" i="3"/>
  <c r="W52" i="3"/>
  <c r="W61" i="3"/>
  <c r="V50" i="3"/>
  <c r="V51" i="3"/>
  <c r="V52" i="3"/>
  <c r="V61" i="3"/>
  <c r="U50" i="3"/>
  <c r="U51" i="3"/>
  <c r="U52" i="3"/>
  <c r="U61" i="3"/>
  <c r="AW14" i="7" l="1"/>
  <c r="AX14" i="7"/>
  <c r="AW15" i="7"/>
  <c r="AX15" i="7"/>
  <c r="AW16" i="7"/>
  <c r="AX16" i="7"/>
  <c r="AW17" i="7"/>
  <c r="AX17" i="7"/>
  <c r="AW18" i="7"/>
  <c r="AX18" i="7"/>
  <c r="AW19" i="7"/>
  <c r="AX19" i="7"/>
  <c r="AW20" i="7"/>
  <c r="AX20" i="7"/>
  <c r="AW21" i="7"/>
  <c r="AX21" i="7"/>
  <c r="AW22" i="7"/>
  <c r="AX22" i="7"/>
  <c r="AW23" i="7"/>
  <c r="AX23" i="7"/>
  <c r="AW24" i="7"/>
  <c r="AX24" i="7"/>
  <c r="AW25" i="7"/>
  <c r="AX25" i="7"/>
  <c r="AW26" i="7"/>
  <c r="AX26" i="7"/>
  <c r="AW27" i="7"/>
  <c r="AX27" i="7"/>
  <c r="AW28" i="7"/>
  <c r="AX28" i="7"/>
  <c r="AW29" i="7"/>
  <c r="AX29" i="7"/>
  <c r="AW30" i="7"/>
  <c r="AX30" i="7"/>
  <c r="AW31" i="7"/>
  <c r="AX31" i="7"/>
  <c r="AW32" i="7"/>
  <c r="AX32" i="7"/>
  <c r="AW33" i="7"/>
  <c r="AX33" i="7"/>
  <c r="AW34" i="7"/>
  <c r="AX34" i="7"/>
  <c r="AW35" i="7"/>
  <c r="AX35" i="7"/>
  <c r="AW36" i="7"/>
  <c r="AX36" i="7"/>
  <c r="AW37" i="7"/>
  <c r="AX37" i="7"/>
  <c r="AW38" i="7"/>
  <c r="AX38" i="7"/>
  <c r="AW39" i="7"/>
  <c r="AX39" i="7"/>
  <c r="AW40" i="7"/>
  <c r="AX40" i="7"/>
  <c r="AW41" i="7"/>
  <c r="AX41" i="7"/>
  <c r="AW42" i="7"/>
  <c r="AX42" i="7"/>
  <c r="AW43" i="7"/>
  <c r="AX43" i="7"/>
  <c r="AW44" i="7"/>
  <c r="AX44" i="7"/>
  <c r="AW45" i="7"/>
  <c r="AX45" i="7"/>
  <c r="AW46" i="7"/>
  <c r="AX46" i="7"/>
  <c r="AW47" i="7"/>
  <c r="AX47" i="7"/>
  <c r="AW48" i="7"/>
  <c r="AX48" i="7"/>
  <c r="AW49" i="7"/>
  <c r="AX49" i="7"/>
  <c r="AW50" i="7"/>
  <c r="AX50" i="7"/>
  <c r="AW51" i="7"/>
  <c r="AX51" i="7"/>
  <c r="AW52" i="7"/>
  <c r="AX52" i="7"/>
  <c r="AW53" i="7"/>
  <c r="AX53" i="7"/>
  <c r="AW54" i="7"/>
  <c r="AX54" i="7"/>
  <c r="AW55" i="7"/>
  <c r="AX55" i="7"/>
  <c r="AW56" i="7"/>
  <c r="AX56" i="7"/>
  <c r="AW57" i="7"/>
  <c r="AX57" i="7"/>
  <c r="AW58" i="7"/>
  <c r="AX58" i="7"/>
  <c r="AW59" i="7"/>
  <c r="AX59" i="7"/>
  <c r="AW60" i="7"/>
  <c r="AX60" i="7"/>
  <c r="AW61" i="7"/>
  <c r="AX61" i="7"/>
  <c r="AW62" i="7"/>
  <c r="AX62" i="7"/>
  <c r="AW63" i="7"/>
  <c r="AX63" i="7"/>
  <c r="AW64" i="7"/>
  <c r="AX64" i="7"/>
  <c r="AW65" i="7"/>
  <c r="AX65" i="7"/>
  <c r="AW66" i="7"/>
  <c r="AX66" i="7"/>
  <c r="AW67" i="7"/>
  <c r="AX67" i="7"/>
  <c r="AW68" i="7"/>
  <c r="AX68" i="7"/>
  <c r="AW69" i="7"/>
  <c r="AX69" i="7"/>
  <c r="AW70" i="7"/>
  <c r="AX70" i="7"/>
  <c r="AW71" i="7"/>
  <c r="AX71" i="7"/>
  <c r="AW72" i="7"/>
  <c r="AX72" i="7"/>
  <c r="AW73" i="7"/>
  <c r="AX73" i="7"/>
  <c r="AW74" i="7"/>
  <c r="AX74" i="7"/>
  <c r="AW75" i="7"/>
  <c r="AX75" i="7"/>
  <c r="AW76" i="7"/>
  <c r="AX76" i="7"/>
  <c r="AW77" i="7"/>
  <c r="AX77" i="7"/>
  <c r="AW78" i="7"/>
  <c r="AX78" i="7"/>
  <c r="AW79" i="7"/>
  <c r="AX79" i="7"/>
  <c r="AW80" i="7"/>
  <c r="AX80" i="7"/>
  <c r="AW81" i="7"/>
  <c r="AX81" i="7"/>
  <c r="AW82" i="7"/>
  <c r="AX82" i="7"/>
  <c r="AW83" i="7"/>
  <c r="AX83" i="7"/>
  <c r="AW84" i="7"/>
  <c r="AX84" i="7"/>
  <c r="AW85" i="7"/>
  <c r="AX85" i="7"/>
  <c r="AW86" i="7"/>
  <c r="AX86" i="7"/>
  <c r="AW87" i="7"/>
  <c r="AX87" i="7"/>
  <c r="AW88" i="7"/>
  <c r="AX88" i="7"/>
  <c r="AW89" i="7"/>
  <c r="AX89" i="7"/>
  <c r="AW90" i="7"/>
  <c r="AX90" i="7"/>
  <c r="AW91" i="7"/>
  <c r="AX91" i="7"/>
  <c r="AW92" i="7"/>
  <c r="AX92" i="7"/>
  <c r="AW93" i="7"/>
  <c r="AX93" i="7"/>
  <c r="AW94" i="7"/>
  <c r="AX94" i="7"/>
  <c r="AW95" i="7"/>
  <c r="AX95" i="7"/>
  <c r="AW96" i="7"/>
  <c r="AX96" i="7"/>
  <c r="AW97" i="7"/>
  <c r="AX97" i="7"/>
  <c r="AW98" i="7"/>
  <c r="AX98" i="7"/>
  <c r="AW99" i="7"/>
  <c r="AX99" i="7"/>
  <c r="AW100" i="7"/>
  <c r="AX100" i="7"/>
  <c r="AW101" i="7"/>
  <c r="AX101" i="7"/>
  <c r="AW102" i="7"/>
  <c r="AX102" i="7"/>
  <c r="AW103" i="7"/>
  <c r="AX103" i="7"/>
  <c r="AW104" i="7"/>
  <c r="AX104" i="7"/>
  <c r="AW105" i="7"/>
  <c r="AX105" i="7"/>
  <c r="AW106" i="7"/>
  <c r="AX106" i="7"/>
  <c r="AW107" i="7"/>
  <c r="AX107" i="7"/>
  <c r="AW108" i="7"/>
  <c r="AX108" i="7"/>
  <c r="AW109" i="7"/>
  <c r="AX109" i="7"/>
  <c r="AW110" i="7"/>
  <c r="AX110" i="7"/>
  <c r="AW111" i="7"/>
  <c r="AX111" i="7"/>
  <c r="AW112" i="7"/>
  <c r="AX112" i="7"/>
  <c r="AW113" i="7"/>
  <c r="AX113" i="7"/>
  <c r="AW114" i="7"/>
  <c r="AX114" i="7"/>
  <c r="AW115" i="7"/>
  <c r="AX115" i="7"/>
  <c r="AW116" i="7"/>
  <c r="AX116" i="7"/>
  <c r="AW117" i="7"/>
  <c r="AX117" i="7"/>
  <c r="AW118" i="7"/>
  <c r="AX118" i="7"/>
  <c r="AW119" i="7"/>
  <c r="AX119" i="7"/>
  <c r="AW120" i="7"/>
  <c r="AX120" i="7"/>
  <c r="AW121" i="7"/>
  <c r="AX121" i="7"/>
  <c r="AW122" i="7"/>
  <c r="AX122" i="7"/>
  <c r="AW123" i="7"/>
  <c r="AX123" i="7"/>
  <c r="AW124" i="7"/>
  <c r="AX124" i="7"/>
  <c r="AW125" i="7"/>
  <c r="AX125" i="7"/>
  <c r="AW126" i="7"/>
  <c r="AX126" i="7"/>
  <c r="AW127" i="7"/>
  <c r="AX127" i="7"/>
  <c r="AW128" i="7"/>
  <c r="AX128" i="7"/>
  <c r="AW129" i="7"/>
  <c r="AX129" i="7"/>
  <c r="AW130" i="7"/>
  <c r="AX130" i="7"/>
  <c r="AW131" i="7"/>
  <c r="AX131" i="7"/>
  <c r="AW132" i="7"/>
  <c r="AX132" i="7"/>
  <c r="AW133" i="7"/>
  <c r="AX133" i="7"/>
  <c r="AW134" i="7"/>
  <c r="AX134" i="7"/>
  <c r="AW135" i="7"/>
  <c r="AX135" i="7"/>
  <c r="AW136" i="7"/>
  <c r="AX136" i="7"/>
  <c r="AW137" i="7"/>
  <c r="AX137" i="7"/>
  <c r="AW138" i="7"/>
  <c r="AX138" i="7"/>
  <c r="AW139" i="7"/>
  <c r="AX139" i="7"/>
  <c r="AW140" i="7"/>
  <c r="AX140" i="7"/>
  <c r="AW141" i="7"/>
  <c r="AX141" i="7"/>
  <c r="AW142" i="7"/>
  <c r="AX142" i="7"/>
  <c r="AW143" i="7"/>
  <c r="AX143" i="7"/>
  <c r="AW144" i="7"/>
  <c r="AX144" i="7"/>
  <c r="AW145" i="7"/>
  <c r="AX145" i="7"/>
  <c r="AW146" i="7"/>
  <c r="AX146" i="7"/>
  <c r="AW147" i="7"/>
  <c r="AX147" i="7"/>
  <c r="AW148" i="7"/>
  <c r="AX148" i="7"/>
  <c r="AW149" i="7"/>
  <c r="AX149" i="7"/>
  <c r="AW150" i="7"/>
  <c r="AX150" i="7"/>
  <c r="AW151" i="7"/>
  <c r="AX151" i="7"/>
  <c r="AW152" i="7"/>
  <c r="AX152" i="7"/>
  <c r="AW153" i="7"/>
  <c r="AX153" i="7"/>
  <c r="AW154" i="7"/>
  <c r="AX154" i="7"/>
  <c r="AW155" i="7"/>
  <c r="AX155" i="7"/>
  <c r="AW156" i="7"/>
  <c r="AX156" i="7"/>
  <c r="AW157" i="7"/>
  <c r="AX157" i="7"/>
  <c r="AW158" i="7"/>
  <c r="AX158" i="7"/>
  <c r="AW159" i="7"/>
  <c r="AX159" i="7"/>
  <c r="AW160" i="7"/>
  <c r="AX160" i="7"/>
  <c r="AW161" i="7"/>
  <c r="AX161" i="7"/>
  <c r="AW162" i="7"/>
  <c r="AX162" i="7"/>
  <c r="AW163" i="7"/>
  <c r="AX163" i="7"/>
  <c r="AW164" i="7"/>
  <c r="AX164" i="7"/>
  <c r="AW165" i="7"/>
  <c r="AX165" i="7"/>
  <c r="AW166" i="7"/>
  <c r="AX166" i="7"/>
  <c r="AW167" i="7"/>
  <c r="AX167" i="7"/>
  <c r="AW168" i="7"/>
  <c r="AX168" i="7"/>
  <c r="AW169" i="7"/>
  <c r="AX169" i="7"/>
  <c r="AW170" i="7"/>
  <c r="AX170" i="7"/>
  <c r="AW171" i="7"/>
  <c r="AX171" i="7"/>
  <c r="AW172" i="7"/>
  <c r="AX172" i="7"/>
  <c r="AW173" i="7"/>
  <c r="AX173" i="7"/>
  <c r="AW174" i="7"/>
  <c r="AX174" i="7"/>
  <c r="AW175" i="7"/>
  <c r="AX175" i="7"/>
  <c r="AW176" i="7"/>
  <c r="AX176" i="7"/>
  <c r="AW177" i="7"/>
  <c r="AX177" i="7"/>
  <c r="AW178" i="7"/>
  <c r="AX178" i="7"/>
  <c r="AW179" i="7"/>
  <c r="AX179" i="7"/>
  <c r="AW180" i="7"/>
  <c r="AX180" i="7"/>
  <c r="AW181" i="7"/>
  <c r="AX181" i="7"/>
  <c r="AW182" i="7"/>
  <c r="AX182" i="7"/>
  <c r="AW183" i="7"/>
  <c r="AX183" i="7"/>
  <c r="AW184" i="7"/>
  <c r="AX184" i="7"/>
  <c r="AW185" i="7"/>
  <c r="AX185" i="7"/>
  <c r="AW186" i="7"/>
  <c r="AX186" i="7"/>
  <c r="AW187" i="7"/>
  <c r="AX187" i="7"/>
  <c r="AW188" i="7"/>
  <c r="AX188" i="7"/>
  <c r="AW189" i="7"/>
  <c r="AX189" i="7"/>
  <c r="AW190" i="7"/>
  <c r="AX190" i="7"/>
  <c r="AW191" i="7"/>
  <c r="AX191" i="7"/>
  <c r="AW192" i="7"/>
  <c r="AX192" i="7"/>
  <c r="AW193" i="7"/>
  <c r="AX193" i="7"/>
  <c r="AW194" i="7"/>
  <c r="AX194" i="7"/>
  <c r="AW195" i="7"/>
  <c r="AX195" i="7"/>
  <c r="AW196" i="7"/>
  <c r="AX196" i="7"/>
  <c r="AW197" i="7"/>
  <c r="AX197" i="7"/>
  <c r="AW198" i="7"/>
  <c r="AX198" i="7"/>
  <c r="AW199" i="7"/>
  <c r="AX199" i="7"/>
  <c r="AW200" i="7"/>
  <c r="AX200" i="7"/>
  <c r="AW201" i="7"/>
  <c r="AX201" i="7"/>
  <c r="AW202" i="7"/>
  <c r="AX202" i="7"/>
  <c r="AW203" i="7"/>
  <c r="AX203" i="7"/>
  <c r="AW204" i="7"/>
  <c r="AX204" i="7"/>
  <c r="AW205" i="7"/>
  <c r="AX205" i="7"/>
  <c r="AW206" i="7"/>
  <c r="AX206" i="7"/>
  <c r="AW207" i="7"/>
  <c r="AX207" i="7"/>
  <c r="AW208" i="7"/>
  <c r="AX208" i="7"/>
  <c r="AW209" i="7"/>
  <c r="AX209" i="7"/>
  <c r="AW210" i="7"/>
  <c r="AX210" i="7"/>
  <c r="AW211" i="7"/>
  <c r="AX211" i="7"/>
  <c r="AW212" i="7"/>
  <c r="AX212" i="7"/>
  <c r="AW213" i="7"/>
  <c r="AX213" i="7"/>
  <c r="AW214" i="7"/>
  <c r="AX214" i="7"/>
  <c r="AW215" i="7"/>
  <c r="AX215" i="7"/>
  <c r="AW216" i="7"/>
  <c r="AX216" i="7"/>
  <c r="AW217" i="7"/>
  <c r="AX217" i="7"/>
  <c r="AW218" i="7"/>
  <c r="AX218" i="7"/>
  <c r="AW219" i="7"/>
  <c r="AX219" i="7"/>
  <c r="AW5" i="7"/>
  <c r="AX5" i="7"/>
  <c r="AW6" i="7"/>
  <c r="AX6" i="7"/>
  <c r="AW7" i="7"/>
  <c r="AX7" i="7"/>
  <c r="AW8" i="7"/>
  <c r="AX8" i="7"/>
  <c r="AW9" i="7"/>
  <c r="AX9" i="7"/>
  <c r="AW10" i="7"/>
  <c r="AX10" i="7"/>
  <c r="AW11" i="7"/>
  <c r="AX11" i="7"/>
  <c r="AW12" i="7"/>
  <c r="AX12" i="7"/>
  <c r="AW13" i="7"/>
  <c r="AX13" i="7"/>
  <c r="AV38" i="7"/>
  <c r="AV36" i="7"/>
  <c r="AV34" i="7"/>
  <c r="AV22" i="7"/>
  <c r="AV13" i="7"/>
  <c r="AT38" i="7"/>
  <c r="AT36" i="7"/>
  <c r="AT34" i="7"/>
  <c r="AT22" i="7"/>
  <c r="AT13" i="7"/>
  <c r="AS6" i="7"/>
  <c r="AS7" i="7"/>
  <c r="AS8" i="7"/>
  <c r="AS9" i="7"/>
  <c r="AS10" i="7"/>
  <c r="AS11" i="7"/>
  <c r="AS12" i="7"/>
  <c r="AS13" i="7"/>
  <c r="AS14" i="7"/>
  <c r="AS15" i="7"/>
  <c r="AS16" i="7"/>
  <c r="AS17" i="7"/>
  <c r="AS18" i="7"/>
  <c r="AS19" i="7"/>
  <c r="AS20" i="7"/>
  <c r="AS21" i="7"/>
  <c r="AS22" i="7"/>
  <c r="AS23" i="7"/>
  <c r="AS24" i="7"/>
  <c r="AS25" i="7"/>
  <c r="AS26" i="7"/>
  <c r="AS27" i="7"/>
  <c r="AS28" i="7"/>
  <c r="AS29" i="7"/>
  <c r="AS30" i="7"/>
  <c r="AS31" i="7"/>
  <c r="AS32" i="7"/>
  <c r="AS33" i="7"/>
  <c r="AS34" i="7"/>
  <c r="AS35" i="7"/>
  <c r="AS36" i="7"/>
  <c r="AS37" i="7"/>
  <c r="AS38" i="7"/>
  <c r="AS39" i="7"/>
  <c r="AS40" i="7"/>
  <c r="AS41" i="7"/>
  <c r="AS42" i="7"/>
  <c r="AS43" i="7"/>
  <c r="AS44" i="7"/>
  <c r="AS45" i="7"/>
  <c r="AS46" i="7"/>
  <c r="AS47" i="7"/>
  <c r="AS5" i="7"/>
  <c r="AR6" i="7"/>
  <c r="AR7" i="7"/>
  <c r="AR8" i="7"/>
  <c r="AR9" i="7"/>
  <c r="AR10" i="7"/>
  <c r="AR11" i="7"/>
  <c r="AR12" i="7"/>
  <c r="AR13" i="7"/>
  <c r="AR14" i="7"/>
  <c r="AR15" i="7"/>
  <c r="AR16" i="7"/>
  <c r="AR17" i="7"/>
  <c r="AR18" i="7"/>
  <c r="AR19" i="7"/>
  <c r="AR20" i="7"/>
  <c r="AR21" i="7"/>
  <c r="AR22" i="7"/>
  <c r="AR23" i="7"/>
  <c r="AR24" i="7"/>
  <c r="AR25" i="7"/>
  <c r="AR26" i="7"/>
  <c r="AR27" i="7"/>
  <c r="AR28" i="7"/>
  <c r="AR29" i="7"/>
  <c r="AR30" i="7"/>
  <c r="AR31" i="7"/>
  <c r="AR32" i="7"/>
  <c r="AR33" i="7"/>
  <c r="AR34" i="7"/>
  <c r="AR35" i="7"/>
  <c r="AR36" i="7"/>
  <c r="AR37" i="7"/>
  <c r="AR38" i="7"/>
  <c r="AR39" i="7"/>
  <c r="AR40" i="7"/>
  <c r="AR41" i="7"/>
  <c r="AR42" i="7"/>
  <c r="AR43" i="7"/>
  <c r="AR44" i="7"/>
  <c r="AR45" i="7"/>
  <c r="AR46" i="7"/>
  <c r="AR47" i="7"/>
  <c r="AR5" i="7"/>
  <c r="AQ6" i="7"/>
  <c r="AQ7" i="7"/>
  <c r="AQ8" i="7"/>
  <c r="AQ9" i="7"/>
  <c r="AQ10" i="7"/>
  <c r="AQ11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43" i="7"/>
  <c r="AQ44" i="7"/>
  <c r="AQ45" i="7"/>
  <c r="AQ46" i="7"/>
  <c r="AQ47" i="7"/>
  <c r="AQ5" i="7"/>
  <c r="AP6" i="7"/>
  <c r="AP7" i="7"/>
  <c r="AP8" i="7"/>
  <c r="AP9" i="7"/>
  <c r="AP10" i="7"/>
  <c r="AP11" i="7"/>
  <c r="AP12" i="7"/>
  <c r="AP13" i="7"/>
  <c r="AP14" i="7"/>
  <c r="AP15" i="7"/>
  <c r="AP16" i="7"/>
  <c r="AP17" i="7"/>
  <c r="AP18" i="7"/>
  <c r="AP19" i="7"/>
  <c r="AP20" i="7"/>
  <c r="AP21" i="7"/>
  <c r="AP22" i="7"/>
  <c r="AP23" i="7"/>
  <c r="AP24" i="7"/>
  <c r="AP25" i="7"/>
  <c r="AP26" i="7"/>
  <c r="AP27" i="7"/>
  <c r="AP28" i="7"/>
  <c r="AP29" i="7"/>
  <c r="AP30" i="7"/>
  <c r="AP31" i="7"/>
  <c r="AP32" i="7"/>
  <c r="AP33" i="7"/>
  <c r="AP34" i="7"/>
  <c r="AP35" i="7"/>
  <c r="AP36" i="7"/>
  <c r="AP37" i="7"/>
  <c r="AP38" i="7"/>
  <c r="AP39" i="7"/>
  <c r="AP40" i="7"/>
  <c r="AP41" i="7"/>
  <c r="AP42" i="7"/>
  <c r="AP43" i="7"/>
  <c r="AP44" i="7"/>
  <c r="AP45" i="7"/>
  <c r="AP46" i="7"/>
  <c r="AP47" i="7"/>
  <c r="AP48" i="7"/>
  <c r="AP49" i="7"/>
  <c r="AP50" i="7"/>
  <c r="AP51" i="7"/>
  <c r="AP52" i="7"/>
  <c r="AP53" i="7"/>
  <c r="AP54" i="7"/>
  <c r="AP55" i="7"/>
  <c r="AP56" i="7"/>
  <c r="AP57" i="7"/>
  <c r="AP58" i="7"/>
  <c r="AP59" i="7"/>
  <c r="AP60" i="7"/>
  <c r="AP61" i="7"/>
  <c r="AP62" i="7"/>
  <c r="AP63" i="7"/>
  <c r="AP64" i="7"/>
  <c r="AP65" i="7"/>
  <c r="AP66" i="7"/>
  <c r="AP67" i="7"/>
  <c r="AP68" i="7"/>
  <c r="AP69" i="7"/>
  <c r="AP70" i="7"/>
  <c r="AP71" i="7"/>
  <c r="AP72" i="7"/>
  <c r="AP73" i="7"/>
  <c r="AP74" i="7"/>
  <c r="AP75" i="7"/>
  <c r="AP76" i="7"/>
  <c r="AP77" i="7"/>
  <c r="AP78" i="7"/>
  <c r="AP79" i="7"/>
  <c r="AP80" i="7"/>
  <c r="AP81" i="7"/>
  <c r="AP82" i="7"/>
  <c r="AP83" i="7"/>
  <c r="AP84" i="7"/>
  <c r="AP85" i="7"/>
  <c r="AP86" i="7"/>
  <c r="AP87" i="7"/>
  <c r="AP88" i="7"/>
  <c r="AP89" i="7"/>
  <c r="AP90" i="7"/>
  <c r="AP91" i="7"/>
  <c r="AP92" i="7"/>
  <c r="AP93" i="7"/>
  <c r="AP94" i="7"/>
  <c r="AP95" i="7"/>
  <c r="AP96" i="7"/>
  <c r="AP97" i="7"/>
  <c r="AP98" i="7"/>
  <c r="AP99" i="7"/>
  <c r="AP100" i="7"/>
  <c r="AP101" i="7"/>
  <c r="AP102" i="7"/>
  <c r="AP103" i="7"/>
  <c r="AP104" i="7"/>
  <c r="AP105" i="7"/>
  <c r="AP106" i="7"/>
  <c r="AP107" i="7"/>
  <c r="AP108" i="7"/>
  <c r="AP109" i="7"/>
  <c r="AP110" i="7"/>
  <c r="AP111" i="7"/>
  <c r="AP112" i="7"/>
  <c r="AP113" i="7"/>
  <c r="AP114" i="7"/>
  <c r="AP115" i="7"/>
  <c r="AP116" i="7"/>
  <c r="AP117" i="7"/>
  <c r="AP118" i="7"/>
  <c r="AP119" i="7"/>
  <c r="AP120" i="7"/>
  <c r="AP121" i="7"/>
  <c r="AP122" i="7"/>
  <c r="AP123" i="7"/>
  <c r="AP124" i="7"/>
  <c r="AP125" i="7"/>
  <c r="AP126" i="7"/>
  <c r="AP127" i="7"/>
  <c r="AP128" i="7"/>
  <c r="AP129" i="7"/>
  <c r="AP130" i="7"/>
  <c r="AP131" i="7"/>
  <c r="AP132" i="7"/>
  <c r="AP133" i="7"/>
  <c r="AP134" i="7"/>
  <c r="AP135" i="7"/>
  <c r="AP136" i="7"/>
  <c r="AP137" i="7"/>
  <c r="AP138" i="7"/>
  <c r="AP139" i="7"/>
  <c r="AP140" i="7"/>
  <c r="AP141" i="7"/>
  <c r="AP142" i="7"/>
  <c r="AP143" i="7"/>
  <c r="AP144" i="7"/>
  <c r="AP145" i="7"/>
  <c r="AP146" i="7"/>
  <c r="AP147" i="7"/>
  <c r="AP148" i="7"/>
  <c r="AP149" i="7"/>
  <c r="AP150" i="7"/>
  <c r="AP151" i="7"/>
  <c r="AP152" i="7"/>
  <c r="AP153" i="7"/>
  <c r="AP154" i="7"/>
  <c r="AP155" i="7"/>
  <c r="AP156" i="7"/>
  <c r="AP157" i="7"/>
  <c r="AP158" i="7"/>
  <c r="AP159" i="7"/>
  <c r="AP160" i="7"/>
  <c r="AP161" i="7"/>
  <c r="AP162" i="7"/>
  <c r="AP163" i="7"/>
  <c r="AP164" i="7"/>
  <c r="AP165" i="7"/>
  <c r="AP166" i="7"/>
  <c r="AP167" i="7"/>
  <c r="AP168" i="7"/>
  <c r="AP169" i="7"/>
  <c r="AP170" i="7"/>
  <c r="AP171" i="7"/>
  <c r="AP172" i="7"/>
  <c r="AP173" i="7"/>
  <c r="AP174" i="7"/>
  <c r="AP175" i="7"/>
  <c r="AP176" i="7"/>
  <c r="AP177" i="7"/>
  <c r="AP178" i="7"/>
  <c r="AP179" i="7"/>
  <c r="AP180" i="7"/>
  <c r="AP181" i="7"/>
  <c r="AP182" i="7"/>
  <c r="AP183" i="7"/>
  <c r="AP184" i="7"/>
  <c r="AP185" i="7"/>
  <c r="AP186" i="7"/>
  <c r="AP187" i="7"/>
  <c r="AP188" i="7"/>
  <c r="AP189" i="7"/>
  <c r="AP190" i="7"/>
  <c r="AP191" i="7"/>
  <c r="AP192" i="7"/>
  <c r="AP193" i="7"/>
  <c r="AP194" i="7"/>
  <c r="AP195" i="7"/>
  <c r="AP196" i="7"/>
  <c r="AP197" i="7"/>
  <c r="AP198" i="7"/>
  <c r="AP199" i="7"/>
  <c r="AP200" i="7"/>
  <c r="AP201" i="7"/>
  <c r="AP202" i="7"/>
  <c r="AP203" i="7"/>
  <c r="AP204" i="7"/>
  <c r="AP205" i="7"/>
  <c r="AP206" i="7"/>
  <c r="AP207" i="7"/>
  <c r="AP208" i="7"/>
  <c r="AP209" i="7"/>
  <c r="AP210" i="7"/>
  <c r="AP211" i="7"/>
  <c r="AP212" i="7"/>
  <c r="AP213" i="7"/>
  <c r="AP214" i="7"/>
  <c r="AP215" i="7"/>
  <c r="AP216" i="7"/>
  <c r="AP217" i="7"/>
  <c r="AP218" i="7"/>
  <c r="AP219" i="7"/>
  <c r="AP5" i="7"/>
  <c r="AM6" i="7"/>
  <c r="AN6" i="7"/>
  <c r="AO6" i="7"/>
  <c r="AM7" i="7"/>
  <c r="AN7" i="7"/>
  <c r="AO7" i="7"/>
  <c r="AM8" i="7"/>
  <c r="AN8" i="7"/>
  <c r="AO8" i="7"/>
  <c r="AM9" i="7"/>
  <c r="AN9" i="7"/>
  <c r="AO9" i="7"/>
  <c r="AM10" i="7"/>
  <c r="AN10" i="7"/>
  <c r="AO10" i="7"/>
  <c r="AM11" i="7"/>
  <c r="AN11" i="7"/>
  <c r="AO11" i="7"/>
  <c r="AM12" i="7"/>
  <c r="AN12" i="7"/>
  <c r="AO12" i="7"/>
  <c r="AM13" i="7"/>
  <c r="AN13" i="7"/>
  <c r="AO13" i="7"/>
  <c r="AM14" i="7"/>
  <c r="AN14" i="7"/>
  <c r="AO14" i="7"/>
  <c r="AM15" i="7"/>
  <c r="AN15" i="7"/>
  <c r="AO15" i="7"/>
  <c r="AM16" i="7"/>
  <c r="AN16" i="7"/>
  <c r="AO16" i="7"/>
  <c r="AM17" i="7"/>
  <c r="AN17" i="7"/>
  <c r="AO17" i="7"/>
  <c r="AM18" i="7"/>
  <c r="AN18" i="7"/>
  <c r="AO18" i="7"/>
  <c r="AM19" i="7"/>
  <c r="AN19" i="7"/>
  <c r="AO19" i="7"/>
  <c r="AM20" i="7"/>
  <c r="AN20" i="7"/>
  <c r="AO20" i="7"/>
  <c r="AM21" i="7"/>
  <c r="AN21" i="7"/>
  <c r="AO21" i="7"/>
  <c r="AM22" i="7"/>
  <c r="AN22" i="7"/>
  <c r="AO22" i="7"/>
  <c r="AM23" i="7"/>
  <c r="AN23" i="7"/>
  <c r="AO23" i="7"/>
  <c r="AM24" i="7"/>
  <c r="AN24" i="7"/>
  <c r="AO24" i="7"/>
  <c r="AM25" i="7"/>
  <c r="AN25" i="7"/>
  <c r="AO25" i="7"/>
  <c r="AM26" i="7"/>
  <c r="AN26" i="7"/>
  <c r="AO26" i="7"/>
  <c r="AM27" i="7"/>
  <c r="AN27" i="7"/>
  <c r="AO27" i="7"/>
  <c r="AM28" i="7"/>
  <c r="AN28" i="7"/>
  <c r="AO28" i="7"/>
  <c r="AM29" i="7"/>
  <c r="AN29" i="7"/>
  <c r="AO29" i="7"/>
  <c r="AM30" i="7"/>
  <c r="AN30" i="7"/>
  <c r="AO30" i="7"/>
  <c r="AM31" i="7"/>
  <c r="AN31" i="7"/>
  <c r="AO31" i="7"/>
  <c r="AM32" i="7"/>
  <c r="AN32" i="7"/>
  <c r="AO32" i="7"/>
  <c r="AM33" i="7"/>
  <c r="AN33" i="7"/>
  <c r="AO33" i="7"/>
  <c r="AM34" i="7"/>
  <c r="AN34" i="7"/>
  <c r="AO34" i="7"/>
  <c r="AM35" i="7"/>
  <c r="AN35" i="7"/>
  <c r="AO35" i="7"/>
  <c r="AM36" i="7"/>
  <c r="AN36" i="7"/>
  <c r="AO36" i="7"/>
  <c r="AM37" i="7"/>
  <c r="AN37" i="7"/>
  <c r="AO37" i="7"/>
  <c r="AM38" i="7"/>
  <c r="AN38" i="7"/>
  <c r="AO38" i="7"/>
  <c r="AM39" i="7"/>
  <c r="AN39" i="7"/>
  <c r="AO39" i="7"/>
  <c r="AM40" i="7"/>
  <c r="AN40" i="7"/>
  <c r="AO40" i="7"/>
  <c r="AM41" i="7"/>
  <c r="AN41" i="7"/>
  <c r="AO41" i="7"/>
  <c r="AM42" i="7"/>
  <c r="AN42" i="7"/>
  <c r="AO42" i="7"/>
  <c r="AM43" i="7"/>
  <c r="AN43" i="7"/>
  <c r="AO43" i="7"/>
  <c r="AM44" i="7"/>
  <c r="AN44" i="7"/>
  <c r="AO44" i="7"/>
  <c r="AM45" i="7"/>
  <c r="AN45" i="7"/>
  <c r="AO45" i="7"/>
  <c r="AM46" i="7"/>
  <c r="AN46" i="7"/>
  <c r="AO46" i="7"/>
  <c r="AM47" i="7"/>
  <c r="AN47" i="7"/>
  <c r="AO47" i="7"/>
  <c r="AM48" i="7"/>
  <c r="AN48" i="7"/>
  <c r="AO48" i="7"/>
  <c r="AM49" i="7"/>
  <c r="AN49" i="7"/>
  <c r="AO49" i="7"/>
  <c r="AM50" i="7"/>
  <c r="AN50" i="7"/>
  <c r="AO50" i="7"/>
  <c r="AM51" i="7"/>
  <c r="AN51" i="7"/>
  <c r="AO51" i="7"/>
  <c r="AM52" i="7"/>
  <c r="AN52" i="7"/>
  <c r="AO52" i="7"/>
  <c r="AM53" i="7"/>
  <c r="AN53" i="7"/>
  <c r="AO53" i="7"/>
  <c r="AM54" i="7"/>
  <c r="AN54" i="7"/>
  <c r="AO54" i="7"/>
  <c r="AM55" i="7"/>
  <c r="AN55" i="7"/>
  <c r="AO55" i="7"/>
  <c r="AM56" i="7"/>
  <c r="AN56" i="7"/>
  <c r="AO56" i="7"/>
  <c r="AM57" i="7"/>
  <c r="AN57" i="7"/>
  <c r="AO57" i="7"/>
  <c r="AM58" i="7"/>
  <c r="AN58" i="7"/>
  <c r="AO58" i="7"/>
  <c r="AM59" i="7"/>
  <c r="AN59" i="7"/>
  <c r="AO59" i="7"/>
  <c r="AM60" i="7"/>
  <c r="AN60" i="7"/>
  <c r="AO60" i="7"/>
  <c r="AM61" i="7"/>
  <c r="AN61" i="7"/>
  <c r="AO61" i="7"/>
  <c r="AM62" i="7"/>
  <c r="AN62" i="7"/>
  <c r="AO62" i="7"/>
  <c r="AM63" i="7"/>
  <c r="AN63" i="7"/>
  <c r="AO63" i="7"/>
  <c r="AM64" i="7"/>
  <c r="AN64" i="7"/>
  <c r="AO64" i="7"/>
  <c r="AM65" i="7"/>
  <c r="AN65" i="7"/>
  <c r="AO65" i="7"/>
  <c r="AM66" i="7"/>
  <c r="AN66" i="7"/>
  <c r="AO66" i="7"/>
  <c r="AM67" i="7"/>
  <c r="AN67" i="7"/>
  <c r="AO67" i="7"/>
  <c r="AM68" i="7"/>
  <c r="AN68" i="7"/>
  <c r="AO68" i="7"/>
  <c r="AM69" i="7"/>
  <c r="AN69" i="7"/>
  <c r="AO69" i="7"/>
  <c r="AM70" i="7"/>
  <c r="AN70" i="7"/>
  <c r="AO70" i="7"/>
  <c r="AM71" i="7"/>
  <c r="AN71" i="7"/>
  <c r="AO71" i="7"/>
  <c r="AM72" i="7"/>
  <c r="AN72" i="7"/>
  <c r="AO72" i="7"/>
  <c r="AM73" i="7"/>
  <c r="AN73" i="7"/>
  <c r="AO73" i="7"/>
  <c r="AM74" i="7"/>
  <c r="AN74" i="7"/>
  <c r="AO74" i="7"/>
  <c r="AM75" i="7"/>
  <c r="AN75" i="7"/>
  <c r="AO75" i="7"/>
  <c r="AM76" i="7"/>
  <c r="AN76" i="7"/>
  <c r="AO76" i="7"/>
  <c r="AM77" i="7"/>
  <c r="AN77" i="7"/>
  <c r="AO77" i="7"/>
  <c r="AM78" i="7"/>
  <c r="AN78" i="7"/>
  <c r="AO78" i="7"/>
  <c r="AM79" i="7"/>
  <c r="AN79" i="7"/>
  <c r="AO79" i="7"/>
  <c r="AM80" i="7"/>
  <c r="AN80" i="7"/>
  <c r="AO80" i="7"/>
  <c r="AM81" i="7"/>
  <c r="AN81" i="7"/>
  <c r="AO81" i="7"/>
  <c r="AM82" i="7"/>
  <c r="AN82" i="7"/>
  <c r="AO82" i="7"/>
  <c r="AM83" i="7"/>
  <c r="AN83" i="7"/>
  <c r="AO83" i="7"/>
  <c r="AM84" i="7"/>
  <c r="AN84" i="7"/>
  <c r="AO84" i="7"/>
  <c r="AM85" i="7"/>
  <c r="AN85" i="7"/>
  <c r="AO85" i="7"/>
  <c r="AM86" i="7"/>
  <c r="AN86" i="7"/>
  <c r="AO86" i="7"/>
  <c r="AM87" i="7"/>
  <c r="AN87" i="7"/>
  <c r="AO87" i="7"/>
  <c r="AM88" i="7"/>
  <c r="AN88" i="7"/>
  <c r="AO88" i="7"/>
  <c r="AM89" i="7"/>
  <c r="AN89" i="7"/>
  <c r="AO89" i="7"/>
  <c r="AM90" i="7"/>
  <c r="AN90" i="7"/>
  <c r="AO90" i="7"/>
  <c r="AM91" i="7"/>
  <c r="AN91" i="7"/>
  <c r="AO91" i="7"/>
  <c r="AM92" i="7"/>
  <c r="AN92" i="7"/>
  <c r="AO92" i="7"/>
  <c r="AM93" i="7"/>
  <c r="AN93" i="7"/>
  <c r="AO93" i="7"/>
  <c r="AM94" i="7"/>
  <c r="AN94" i="7"/>
  <c r="AO94" i="7"/>
  <c r="AM95" i="7"/>
  <c r="AN95" i="7"/>
  <c r="AO95" i="7"/>
  <c r="AM96" i="7"/>
  <c r="AN96" i="7"/>
  <c r="AO96" i="7"/>
  <c r="AM97" i="7"/>
  <c r="AN97" i="7"/>
  <c r="AO97" i="7"/>
  <c r="AM98" i="7"/>
  <c r="AN98" i="7"/>
  <c r="AO98" i="7"/>
  <c r="AM99" i="7"/>
  <c r="AN99" i="7"/>
  <c r="AO99" i="7"/>
  <c r="AM100" i="7"/>
  <c r="AN100" i="7"/>
  <c r="AO100" i="7"/>
  <c r="AM101" i="7"/>
  <c r="AN101" i="7"/>
  <c r="AO101" i="7"/>
  <c r="AM102" i="7"/>
  <c r="AN102" i="7"/>
  <c r="AO102" i="7"/>
  <c r="AM103" i="7"/>
  <c r="AN103" i="7"/>
  <c r="AO103" i="7"/>
  <c r="AM104" i="7"/>
  <c r="AN104" i="7"/>
  <c r="AO104" i="7"/>
  <c r="AM105" i="7"/>
  <c r="AN105" i="7"/>
  <c r="AO105" i="7"/>
  <c r="AM106" i="7"/>
  <c r="AN106" i="7"/>
  <c r="AO106" i="7"/>
  <c r="AM107" i="7"/>
  <c r="AN107" i="7"/>
  <c r="AO107" i="7"/>
  <c r="AM108" i="7"/>
  <c r="AN108" i="7"/>
  <c r="AO108" i="7"/>
  <c r="AM109" i="7"/>
  <c r="AN109" i="7"/>
  <c r="AO109" i="7"/>
  <c r="AM110" i="7"/>
  <c r="AN110" i="7"/>
  <c r="AO110" i="7"/>
  <c r="AM111" i="7"/>
  <c r="AN111" i="7"/>
  <c r="AO111" i="7"/>
  <c r="AM112" i="7"/>
  <c r="AN112" i="7"/>
  <c r="AO112" i="7"/>
  <c r="AM113" i="7"/>
  <c r="AN113" i="7"/>
  <c r="AO113" i="7"/>
  <c r="AM114" i="7"/>
  <c r="AN114" i="7"/>
  <c r="AO114" i="7"/>
  <c r="AM115" i="7"/>
  <c r="AN115" i="7"/>
  <c r="AO115" i="7"/>
  <c r="AM116" i="7"/>
  <c r="AN116" i="7"/>
  <c r="AO116" i="7"/>
  <c r="AM117" i="7"/>
  <c r="AN117" i="7"/>
  <c r="AO117" i="7"/>
  <c r="AM118" i="7"/>
  <c r="AN118" i="7"/>
  <c r="AO118" i="7"/>
  <c r="AM119" i="7"/>
  <c r="AN119" i="7"/>
  <c r="AO119" i="7"/>
  <c r="AM120" i="7"/>
  <c r="AN120" i="7"/>
  <c r="AO120" i="7"/>
  <c r="AM121" i="7"/>
  <c r="AN121" i="7"/>
  <c r="AO121" i="7"/>
  <c r="AM122" i="7"/>
  <c r="AN122" i="7"/>
  <c r="AO122" i="7"/>
  <c r="AM123" i="7"/>
  <c r="AN123" i="7"/>
  <c r="AO123" i="7"/>
  <c r="AM124" i="7"/>
  <c r="AN124" i="7"/>
  <c r="AO124" i="7"/>
  <c r="AM125" i="7"/>
  <c r="AN125" i="7"/>
  <c r="AO125" i="7"/>
  <c r="AM126" i="7"/>
  <c r="AN126" i="7"/>
  <c r="AO126" i="7"/>
  <c r="AM127" i="7"/>
  <c r="AN127" i="7"/>
  <c r="AO127" i="7"/>
  <c r="AM128" i="7"/>
  <c r="AN128" i="7"/>
  <c r="AO128" i="7"/>
  <c r="AM129" i="7"/>
  <c r="AN129" i="7"/>
  <c r="AO129" i="7"/>
  <c r="AM130" i="7"/>
  <c r="AN130" i="7"/>
  <c r="AO130" i="7"/>
  <c r="AM131" i="7"/>
  <c r="AN131" i="7"/>
  <c r="AO131" i="7"/>
  <c r="AM132" i="7"/>
  <c r="AN132" i="7"/>
  <c r="AO132" i="7"/>
  <c r="AM133" i="7"/>
  <c r="AN133" i="7"/>
  <c r="AO133" i="7"/>
  <c r="AM134" i="7"/>
  <c r="AN134" i="7"/>
  <c r="AO134" i="7"/>
  <c r="AM135" i="7"/>
  <c r="AN135" i="7"/>
  <c r="AO135" i="7"/>
  <c r="AM136" i="7"/>
  <c r="AN136" i="7"/>
  <c r="AO136" i="7"/>
  <c r="AM137" i="7"/>
  <c r="AN137" i="7"/>
  <c r="AO137" i="7"/>
  <c r="AM138" i="7"/>
  <c r="AN138" i="7"/>
  <c r="AO138" i="7"/>
  <c r="AM139" i="7"/>
  <c r="AN139" i="7"/>
  <c r="AO139" i="7"/>
  <c r="AM140" i="7"/>
  <c r="AN140" i="7"/>
  <c r="AO140" i="7"/>
  <c r="AM141" i="7"/>
  <c r="AN141" i="7"/>
  <c r="AO141" i="7"/>
  <c r="AM142" i="7"/>
  <c r="AN142" i="7"/>
  <c r="AO142" i="7"/>
  <c r="AM143" i="7"/>
  <c r="AN143" i="7"/>
  <c r="AO143" i="7"/>
  <c r="AM144" i="7"/>
  <c r="AN144" i="7"/>
  <c r="AO144" i="7"/>
  <c r="AM145" i="7"/>
  <c r="AN145" i="7"/>
  <c r="AO145" i="7"/>
  <c r="AM146" i="7"/>
  <c r="AN146" i="7"/>
  <c r="AO146" i="7"/>
  <c r="AM147" i="7"/>
  <c r="AN147" i="7"/>
  <c r="AO147" i="7"/>
  <c r="AM148" i="7"/>
  <c r="AN148" i="7"/>
  <c r="AO148" i="7"/>
  <c r="AM149" i="7"/>
  <c r="AN149" i="7"/>
  <c r="AO149" i="7"/>
  <c r="AM150" i="7"/>
  <c r="AN150" i="7"/>
  <c r="AO150" i="7"/>
  <c r="AM151" i="7"/>
  <c r="AN151" i="7"/>
  <c r="AO151" i="7"/>
  <c r="AM152" i="7"/>
  <c r="AN152" i="7"/>
  <c r="AO152" i="7"/>
  <c r="AM153" i="7"/>
  <c r="AN153" i="7"/>
  <c r="AO153" i="7"/>
  <c r="AM154" i="7"/>
  <c r="AN154" i="7"/>
  <c r="AO154" i="7"/>
  <c r="AM155" i="7"/>
  <c r="AN155" i="7"/>
  <c r="AO155" i="7"/>
  <c r="AM156" i="7"/>
  <c r="AN156" i="7"/>
  <c r="AO156" i="7"/>
  <c r="AM157" i="7"/>
  <c r="AN157" i="7"/>
  <c r="AO157" i="7"/>
  <c r="AM158" i="7"/>
  <c r="AN158" i="7"/>
  <c r="AO158" i="7"/>
  <c r="AM159" i="7"/>
  <c r="AN159" i="7"/>
  <c r="AO159" i="7"/>
  <c r="AM160" i="7"/>
  <c r="AN160" i="7"/>
  <c r="AO160" i="7"/>
  <c r="AM161" i="7"/>
  <c r="AN161" i="7"/>
  <c r="AO161" i="7"/>
  <c r="AM162" i="7"/>
  <c r="AN162" i="7"/>
  <c r="AO162" i="7"/>
  <c r="AM163" i="7"/>
  <c r="AN163" i="7"/>
  <c r="AO163" i="7"/>
  <c r="AM164" i="7"/>
  <c r="AN164" i="7"/>
  <c r="AO164" i="7"/>
  <c r="AM165" i="7"/>
  <c r="AN165" i="7"/>
  <c r="AO165" i="7"/>
  <c r="AM166" i="7"/>
  <c r="AN166" i="7"/>
  <c r="AO166" i="7"/>
  <c r="AM167" i="7"/>
  <c r="AN167" i="7"/>
  <c r="AO167" i="7"/>
  <c r="AM168" i="7"/>
  <c r="AN168" i="7"/>
  <c r="AO168" i="7"/>
  <c r="AM169" i="7"/>
  <c r="AN169" i="7"/>
  <c r="AO169" i="7"/>
  <c r="AM170" i="7"/>
  <c r="AN170" i="7"/>
  <c r="AO170" i="7"/>
  <c r="AM171" i="7"/>
  <c r="AN171" i="7"/>
  <c r="AO171" i="7"/>
  <c r="AM172" i="7"/>
  <c r="AN172" i="7"/>
  <c r="AO172" i="7"/>
  <c r="AM173" i="7"/>
  <c r="AN173" i="7"/>
  <c r="AO173" i="7"/>
  <c r="AM174" i="7"/>
  <c r="AN174" i="7"/>
  <c r="AO174" i="7"/>
  <c r="AM175" i="7"/>
  <c r="AN175" i="7"/>
  <c r="AO175" i="7"/>
  <c r="AM176" i="7"/>
  <c r="AN176" i="7"/>
  <c r="AO176" i="7"/>
  <c r="AM177" i="7"/>
  <c r="AN177" i="7"/>
  <c r="AO177" i="7"/>
  <c r="AM178" i="7"/>
  <c r="AN178" i="7"/>
  <c r="AO178" i="7"/>
  <c r="AM179" i="7"/>
  <c r="AN179" i="7"/>
  <c r="AO179" i="7"/>
  <c r="AM180" i="7"/>
  <c r="AN180" i="7"/>
  <c r="AO180" i="7"/>
  <c r="AM181" i="7"/>
  <c r="AN181" i="7"/>
  <c r="AO181" i="7"/>
  <c r="AM182" i="7"/>
  <c r="AN182" i="7"/>
  <c r="AO182" i="7"/>
  <c r="AM183" i="7"/>
  <c r="AN183" i="7"/>
  <c r="AO183" i="7"/>
  <c r="AM184" i="7"/>
  <c r="AN184" i="7"/>
  <c r="AO184" i="7"/>
  <c r="AM185" i="7"/>
  <c r="AN185" i="7"/>
  <c r="AO185" i="7"/>
  <c r="AM186" i="7"/>
  <c r="AN186" i="7"/>
  <c r="AO186" i="7"/>
  <c r="AM187" i="7"/>
  <c r="AN187" i="7"/>
  <c r="AO187" i="7"/>
  <c r="AM188" i="7"/>
  <c r="AN188" i="7"/>
  <c r="AO188" i="7"/>
  <c r="AM189" i="7"/>
  <c r="AN189" i="7"/>
  <c r="AO189" i="7"/>
  <c r="AM190" i="7"/>
  <c r="AN190" i="7"/>
  <c r="AO190" i="7"/>
  <c r="AM191" i="7"/>
  <c r="AN191" i="7"/>
  <c r="AO191" i="7"/>
  <c r="AM192" i="7"/>
  <c r="AN192" i="7"/>
  <c r="AO192" i="7"/>
  <c r="AM193" i="7"/>
  <c r="AN193" i="7"/>
  <c r="AO193" i="7"/>
  <c r="AM194" i="7"/>
  <c r="AN194" i="7"/>
  <c r="AO194" i="7"/>
  <c r="AM195" i="7"/>
  <c r="AN195" i="7"/>
  <c r="AO195" i="7"/>
  <c r="AM196" i="7"/>
  <c r="AN196" i="7"/>
  <c r="AO196" i="7"/>
  <c r="AM197" i="7"/>
  <c r="AN197" i="7"/>
  <c r="AO197" i="7"/>
  <c r="AM198" i="7"/>
  <c r="AN198" i="7"/>
  <c r="AO198" i="7"/>
  <c r="AM199" i="7"/>
  <c r="AN199" i="7"/>
  <c r="AO199" i="7"/>
  <c r="AM200" i="7"/>
  <c r="AN200" i="7"/>
  <c r="AO200" i="7"/>
  <c r="AM201" i="7"/>
  <c r="AN201" i="7"/>
  <c r="AO201" i="7"/>
  <c r="AM202" i="7"/>
  <c r="AN202" i="7"/>
  <c r="AO202" i="7"/>
  <c r="AM203" i="7"/>
  <c r="AN203" i="7"/>
  <c r="AO203" i="7"/>
  <c r="AM204" i="7"/>
  <c r="AN204" i="7"/>
  <c r="AO204" i="7"/>
  <c r="AM205" i="7"/>
  <c r="AN205" i="7"/>
  <c r="AO205" i="7"/>
  <c r="AM206" i="7"/>
  <c r="AN206" i="7"/>
  <c r="AO206" i="7"/>
  <c r="AM207" i="7"/>
  <c r="AN207" i="7"/>
  <c r="AO207" i="7"/>
  <c r="AM208" i="7"/>
  <c r="AN208" i="7"/>
  <c r="AO208" i="7"/>
  <c r="AM209" i="7"/>
  <c r="AN209" i="7"/>
  <c r="AO209" i="7"/>
  <c r="AM210" i="7"/>
  <c r="AN210" i="7"/>
  <c r="AO210" i="7"/>
  <c r="AM211" i="7"/>
  <c r="AN211" i="7"/>
  <c r="AO211" i="7"/>
  <c r="AM212" i="7"/>
  <c r="AN212" i="7"/>
  <c r="AO212" i="7"/>
  <c r="AM213" i="7"/>
  <c r="AN213" i="7"/>
  <c r="AO213" i="7"/>
  <c r="AM214" i="7"/>
  <c r="AN214" i="7"/>
  <c r="AO214" i="7"/>
  <c r="AM215" i="7"/>
  <c r="AN215" i="7"/>
  <c r="AO215" i="7"/>
  <c r="AM216" i="7"/>
  <c r="AN216" i="7"/>
  <c r="AO216" i="7"/>
  <c r="AM217" i="7"/>
  <c r="AN217" i="7"/>
  <c r="AO217" i="7"/>
  <c r="AM218" i="7"/>
  <c r="AN218" i="7"/>
  <c r="AO218" i="7"/>
  <c r="AM219" i="7"/>
  <c r="AN219" i="7"/>
  <c r="AO219" i="7"/>
  <c r="AN5" i="7"/>
  <c r="AO5" i="7"/>
  <c r="AM5" i="7"/>
  <c r="AK6" i="7"/>
  <c r="AL6" i="7"/>
  <c r="AK7" i="7"/>
  <c r="AL7" i="7"/>
  <c r="AK8" i="7"/>
  <c r="AL8" i="7"/>
  <c r="AK9" i="7"/>
  <c r="AL9" i="7"/>
  <c r="AK10" i="7"/>
  <c r="AL10" i="7"/>
  <c r="AK11" i="7"/>
  <c r="AL11" i="7"/>
  <c r="AK12" i="7"/>
  <c r="AL12" i="7"/>
  <c r="AK13" i="7"/>
  <c r="AL13" i="7"/>
  <c r="AK14" i="7"/>
  <c r="AL14" i="7"/>
  <c r="AK15" i="7"/>
  <c r="AL15" i="7"/>
  <c r="AK16" i="7"/>
  <c r="AL16" i="7"/>
  <c r="AK17" i="7"/>
  <c r="AL17" i="7"/>
  <c r="AK18" i="7"/>
  <c r="AL18" i="7"/>
  <c r="AK19" i="7"/>
  <c r="AL19" i="7"/>
  <c r="AK20" i="7"/>
  <c r="AL20" i="7"/>
  <c r="AK21" i="7"/>
  <c r="AL21" i="7"/>
  <c r="AK22" i="7"/>
  <c r="AL22" i="7"/>
  <c r="AK23" i="7"/>
  <c r="AL23" i="7"/>
  <c r="AK24" i="7"/>
  <c r="AL24" i="7"/>
  <c r="AK25" i="7"/>
  <c r="AL25" i="7"/>
  <c r="AK26" i="7"/>
  <c r="AL26" i="7"/>
  <c r="AK27" i="7"/>
  <c r="AL27" i="7"/>
  <c r="AK28" i="7"/>
  <c r="AL28" i="7"/>
  <c r="AK29" i="7"/>
  <c r="AL29" i="7"/>
  <c r="AK30" i="7"/>
  <c r="AL30" i="7"/>
  <c r="AK31" i="7"/>
  <c r="AL31" i="7"/>
  <c r="AK32" i="7"/>
  <c r="AL32" i="7"/>
  <c r="AK33" i="7"/>
  <c r="AL33" i="7"/>
  <c r="AK34" i="7"/>
  <c r="AL34" i="7"/>
  <c r="AK35" i="7"/>
  <c r="AL35" i="7"/>
  <c r="AK36" i="7"/>
  <c r="AL36" i="7"/>
  <c r="AK37" i="7"/>
  <c r="AL37" i="7"/>
  <c r="AK38" i="7"/>
  <c r="AL38" i="7"/>
  <c r="AK39" i="7"/>
  <c r="AL39" i="7"/>
  <c r="AK40" i="7"/>
  <c r="AL40" i="7"/>
  <c r="AK41" i="7"/>
  <c r="AL41" i="7"/>
  <c r="AK42" i="7"/>
  <c r="AL42" i="7"/>
  <c r="AK43" i="7"/>
  <c r="AL43" i="7"/>
  <c r="AK44" i="7"/>
  <c r="AL44" i="7"/>
  <c r="AK45" i="7"/>
  <c r="AL45" i="7"/>
  <c r="AK46" i="7"/>
  <c r="AL46" i="7"/>
  <c r="AK47" i="7"/>
  <c r="AL47" i="7"/>
  <c r="AK48" i="7"/>
  <c r="AL48" i="7"/>
  <c r="AK49" i="7"/>
  <c r="AL49" i="7"/>
  <c r="AK50" i="7"/>
  <c r="AL50" i="7"/>
  <c r="AK51" i="7"/>
  <c r="AL51" i="7"/>
  <c r="AK52" i="7"/>
  <c r="AL52" i="7"/>
  <c r="AK53" i="7"/>
  <c r="AL53" i="7"/>
  <c r="AK54" i="7"/>
  <c r="AL54" i="7"/>
  <c r="AK55" i="7"/>
  <c r="AL55" i="7"/>
  <c r="AK56" i="7"/>
  <c r="AL56" i="7"/>
  <c r="AK57" i="7"/>
  <c r="AL57" i="7"/>
  <c r="AK58" i="7"/>
  <c r="AL58" i="7"/>
  <c r="AK59" i="7"/>
  <c r="AL59" i="7"/>
  <c r="AK60" i="7"/>
  <c r="AL60" i="7"/>
  <c r="AK61" i="7"/>
  <c r="AL61" i="7"/>
  <c r="AK62" i="7"/>
  <c r="AL62" i="7"/>
  <c r="AK63" i="7"/>
  <c r="AL63" i="7"/>
  <c r="AK64" i="7"/>
  <c r="AL64" i="7"/>
  <c r="AK65" i="7"/>
  <c r="AL65" i="7"/>
  <c r="AK66" i="7"/>
  <c r="AL66" i="7"/>
  <c r="AK67" i="7"/>
  <c r="AL67" i="7"/>
  <c r="AK68" i="7"/>
  <c r="AL68" i="7"/>
  <c r="AK69" i="7"/>
  <c r="AL69" i="7"/>
  <c r="AK70" i="7"/>
  <c r="AL70" i="7"/>
  <c r="AK71" i="7"/>
  <c r="AL71" i="7"/>
  <c r="AK72" i="7"/>
  <c r="AL72" i="7"/>
  <c r="AK73" i="7"/>
  <c r="AL73" i="7"/>
  <c r="AK74" i="7"/>
  <c r="AL74" i="7"/>
  <c r="AK75" i="7"/>
  <c r="AL75" i="7"/>
  <c r="AK76" i="7"/>
  <c r="AL76" i="7"/>
  <c r="AK77" i="7"/>
  <c r="AL77" i="7"/>
  <c r="AK78" i="7"/>
  <c r="AL78" i="7"/>
  <c r="AK79" i="7"/>
  <c r="AL79" i="7"/>
  <c r="AK80" i="7"/>
  <c r="AL80" i="7"/>
  <c r="AK81" i="7"/>
  <c r="AL81" i="7"/>
  <c r="AK82" i="7"/>
  <c r="AL82" i="7"/>
  <c r="AK83" i="7"/>
  <c r="AL83" i="7"/>
  <c r="AK84" i="7"/>
  <c r="AL84" i="7"/>
  <c r="AK85" i="7"/>
  <c r="AL85" i="7"/>
  <c r="AK86" i="7"/>
  <c r="AL86" i="7"/>
  <c r="AK87" i="7"/>
  <c r="AL87" i="7"/>
  <c r="AK88" i="7"/>
  <c r="AL88" i="7"/>
  <c r="AK89" i="7"/>
  <c r="AL89" i="7"/>
  <c r="AK90" i="7"/>
  <c r="AL90" i="7"/>
  <c r="AK91" i="7"/>
  <c r="AL91" i="7"/>
  <c r="AK92" i="7"/>
  <c r="AL92" i="7"/>
  <c r="AK93" i="7"/>
  <c r="AL93" i="7"/>
  <c r="AK94" i="7"/>
  <c r="AL94" i="7"/>
  <c r="AK95" i="7"/>
  <c r="AL95" i="7"/>
  <c r="AK96" i="7"/>
  <c r="AL96" i="7"/>
  <c r="AK97" i="7"/>
  <c r="AL97" i="7"/>
  <c r="AK98" i="7"/>
  <c r="AL98" i="7"/>
  <c r="AK99" i="7"/>
  <c r="AL99" i="7"/>
  <c r="AK100" i="7"/>
  <c r="AL100" i="7"/>
  <c r="AK101" i="7"/>
  <c r="AL101" i="7"/>
  <c r="AK102" i="7"/>
  <c r="AL102" i="7"/>
  <c r="AK103" i="7"/>
  <c r="AL103" i="7"/>
  <c r="AK104" i="7"/>
  <c r="AL104" i="7"/>
  <c r="AK105" i="7"/>
  <c r="AL105" i="7"/>
  <c r="AK106" i="7"/>
  <c r="AL106" i="7"/>
  <c r="AK107" i="7"/>
  <c r="AL107" i="7"/>
  <c r="AK108" i="7"/>
  <c r="AL108" i="7"/>
  <c r="AK109" i="7"/>
  <c r="AL109" i="7"/>
  <c r="AK110" i="7"/>
  <c r="AL110" i="7"/>
  <c r="AK111" i="7"/>
  <c r="AL111" i="7"/>
  <c r="AK112" i="7"/>
  <c r="AL112" i="7"/>
  <c r="AK113" i="7"/>
  <c r="AL113" i="7"/>
  <c r="AK114" i="7"/>
  <c r="AL114" i="7"/>
  <c r="AK115" i="7"/>
  <c r="AL115" i="7"/>
  <c r="AK116" i="7"/>
  <c r="AL116" i="7"/>
  <c r="AK117" i="7"/>
  <c r="AL117" i="7"/>
  <c r="AK118" i="7"/>
  <c r="AL118" i="7"/>
  <c r="AK119" i="7"/>
  <c r="AL119" i="7"/>
  <c r="AK120" i="7"/>
  <c r="AL120" i="7"/>
  <c r="AK121" i="7"/>
  <c r="AL121" i="7"/>
  <c r="AK122" i="7"/>
  <c r="AL122" i="7"/>
  <c r="AK123" i="7"/>
  <c r="AL123" i="7"/>
  <c r="AK124" i="7"/>
  <c r="AL124" i="7"/>
  <c r="AK125" i="7"/>
  <c r="AL125" i="7"/>
  <c r="AK126" i="7"/>
  <c r="AL126" i="7"/>
  <c r="AK127" i="7"/>
  <c r="AL127" i="7"/>
  <c r="AK128" i="7"/>
  <c r="AL128" i="7"/>
  <c r="AK129" i="7"/>
  <c r="AL129" i="7"/>
  <c r="AK130" i="7"/>
  <c r="AL130" i="7"/>
  <c r="AK131" i="7"/>
  <c r="AL131" i="7"/>
  <c r="AK132" i="7"/>
  <c r="AL132" i="7"/>
  <c r="AK133" i="7"/>
  <c r="AL133" i="7"/>
  <c r="AK134" i="7"/>
  <c r="AL134" i="7"/>
  <c r="AK135" i="7"/>
  <c r="AL135" i="7"/>
  <c r="AK136" i="7"/>
  <c r="AL136" i="7"/>
  <c r="AK137" i="7"/>
  <c r="AL137" i="7"/>
  <c r="AK138" i="7"/>
  <c r="AL138" i="7"/>
  <c r="AK139" i="7"/>
  <c r="AL139" i="7"/>
  <c r="AK140" i="7"/>
  <c r="AL140" i="7"/>
  <c r="AK141" i="7"/>
  <c r="AL141" i="7"/>
  <c r="AK142" i="7"/>
  <c r="AL142" i="7"/>
  <c r="AK143" i="7"/>
  <c r="AL143" i="7"/>
  <c r="AK144" i="7"/>
  <c r="AL144" i="7"/>
  <c r="AK145" i="7"/>
  <c r="AL145" i="7"/>
  <c r="AK146" i="7"/>
  <c r="AL146" i="7"/>
  <c r="AK147" i="7"/>
  <c r="AL147" i="7"/>
  <c r="AK148" i="7"/>
  <c r="AL148" i="7"/>
  <c r="AK149" i="7"/>
  <c r="AL149" i="7"/>
  <c r="AK150" i="7"/>
  <c r="AL150" i="7"/>
  <c r="AK151" i="7"/>
  <c r="AL151" i="7"/>
  <c r="AK152" i="7"/>
  <c r="AL152" i="7"/>
  <c r="AK153" i="7"/>
  <c r="AL153" i="7"/>
  <c r="AK154" i="7"/>
  <c r="AL154" i="7"/>
  <c r="AK155" i="7"/>
  <c r="AL155" i="7"/>
  <c r="AK156" i="7"/>
  <c r="AL156" i="7"/>
  <c r="AK157" i="7"/>
  <c r="AL157" i="7"/>
  <c r="AK158" i="7"/>
  <c r="AL158" i="7"/>
  <c r="AK159" i="7"/>
  <c r="AL159" i="7"/>
  <c r="AK160" i="7"/>
  <c r="AL160" i="7"/>
  <c r="AK161" i="7"/>
  <c r="AL161" i="7"/>
  <c r="AK162" i="7"/>
  <c r="AL162" i="7"/>
  <c r="AK163" i="7"/>
  <c r="AL163" i="7"/>
  <c r="AK164" i="7"/>
  <c r="AL164" i="7"/>
  <c r="AK165" i="7"/>
  <c r="AL165" i="7"/>
  <c r="AK166" i="7"/>
  <c r="AL166" i="7"/>
  <c r="AK167" i="7"/>
  <c r="AL167" i="7"/>
  <c r="AK168" i="7"/>
  <c r="AL168" i="7"/>
  <c r="AK169" i="7"/>
  <c r="AL169" i="7"/>
  <c r="AK170" i="7"/>
  <c r="AL170" i="7"/>
  <c r="AK171" i="7"/>
  <c r="AL171" i="7"/>
  <c r="AK172" i="7"/>
  <c r="AL172" i="7"/>
  <c r="AK173" i="7"/>
  <c r="AL173" i="7"/>
  <c r="AK174" i="7"/>
  <c r="AL174" i="7"/>
  <c r="AK175" i="7"/>
  <c r="AL175" i="7"/>
  <c r="AK176" i="7"/>
  <c r="AL176" i="7"/>
  <c r="AK177" i="7"/>
  <c r="AL177" i="7"/>
  <c r="AK178" i="7"/>
  <c r="AL178" i="7"/>
  <c r="AK179" i="7"/>
  <c r="AL179" i="7"/>
  <c r="AK180" i="7"/>
  <c r="AL180" i="7"/>
  <c r="AK181" i="7"/>
  <c r="AL181" i="7"/>
  <c r="AK182" i="7"/>
  <c r="AL182" i="7"/>
  <c r="AK183" i="7"/>
  <c r="AL183" i="7"/>
  <c r="AK184" i="7"/>
  <c r="AL184" i="7"/>
  <c r="AK185" i="7"/>
  <c r="AL185" i="7"/>
  <c r="AK186" i="7"/>
  <c r="AL186" i="7"/>
  <c r="AK187" i="7"/>
  <c r="AL187" i="7"/>
  <c r="AK188" i="7"/>
  <c r="AL188" i="7"/>
  <c r="AK189" i="7"/>
  <c r="AL189" i="7"/>
  <c r="AK190" i="7"/>
  <c r="AL190" i="7"/>
  <c r="AK191" i="7"/>
  <c r="AL191" i="7"/>
  <c r="AK192" i="7"/>
  <c r="AL192" i="7"/>
  <c r="AK193" i="7"/>
  <c r="AL193" i="7"/>
  <c r="AK194" i="7"/>
  <c r="AL194" i="7"/>
  <c r="AK195" i="7"/>
  <c r="AL195" i="7"/>
  <c r="AK196" i="7"/>
  <c r="AL196" i="7"/>
  <c r="AK197" i="7"/>
  <c r="AL197" i="7"/>
  <c r="AK198" i="7"/>
  <c r="AL198" i="7"/>
  <c r="AK199" i="7"/>
  <c r="AL199" i="7"/>
  <c r="AK200" i="7"/>
  <c r="AL200" i="7"/>
  <c r="AK201" i="7"/>
  <c r="AL201" i="7"/>
  <c r="AK202" i="7"/>
  <c r="AL202" i="7"/>
  <c r="AK203" i="7"/>
  <c r="AL203" i="7"/>
  <c r="AK204" i="7"/>
  <c r="AL204" i="7"/>
  <c r="AK205" i="7"/>
  <c r="AL205" i="7"/>
  <c r="AK206" i="7"/>
  <c r="AL206" i="7"/>
  <c r="AK207" i="7"/>
  <c r="AL207" i="7"/>
  <c r="AK208" i="7"/>
  <c r="AL208" i="7"/>
  <c r="AK209" i="7"/>
  <c r="AL209" i="7"/>
  <c r="AK210" i="7"/>
  <c r="AL210" i="7"/>
  <c r="AK211" i="7"/>
  <c r="AL211" i="7"/>
  <c r="AK212" i="7"/>
  <c r="AL212" i="7"/>
  <c r="AK213" i="7"/>
  <c r="AL213" i="7"/>
  <c r="AK214" i="7"/>
  <c r="AL214" i="7"/>
  <c r="AK215" i="7"/>
  <c r="AL215" i="7"/>
  <c r="AK216" i="7"/>
  <c r="AL216" i="7"/>
  <c r="AK217" i="7"/>
  <c r="AL217" i="7"/>
  <c r="AK218" i="7"/>
  <c r="AL218" i="7"/>
  <c r="AK219" i="7"/>
  <c r="AL219" i="7"/>
  <c r="AL5" i="7"/>
  <c r="AK5" i="7"/>
  <c r="AG6" i="7"/>
  <c r="AH6" i="7"/>
  <c r="AI6" i="7"/>
  <c r="AJ6" i="7"/>
  <c r="AG7" i="7"/>
  <c r="AH7" i="7"/>
  <c r="AI7" i="7"/>
  <c r="AJ7" i="7"/>
  <c r="AG8" i="7"/>
  <c r="AH8" i="7"/>
  <c r="AI8" i="7"/>
  <c r="AJ8" i="7"/>
  <c r="AG9" i="7"/>
  <c r="AH9" i="7"/>
  <c r="AI9" i="7"/>
  <c r="AJ9" i="7"/>
  <c r="AG10" i="7"/>
  <c r="AH10" i="7"/>
  <c r="AI10" i="7"/>
  <c r="AJ10" i="7"/>
  <c r="AG11" i="7"/>
  <c r="AH11" i="7"/>
  <c r="AI11" i="7"/>
  <c r="AJ11" i="7"/>
  <c r="AG12" i="7"/>
  <c r="AH12" i="7"/>
  <c r="AI12" i="7"/>
  <c r="AJ12" i="7"/>
  <c r="AG13" i="7"/>
  <c r="AH13" i="7"/>
  <c r="AI13" i="7"/>
  <c r="AJ13" i="7"/>
  <c r="AG14" i="7"/>
  <c r="AH14" i="7"/>
  <c r="AI14" i="7"/>
  <c r="AJ14" i="7"/>
  <c r="AG15" i="7"/>
  <c r="AH15" i="7"/>
  <c r="AI15" i="7"/>
  <c r="AJ15" i="7"/>
  <c r="AG16" i="7"/>
  <c r="AH16" i="7"/>
  <c r="AI16" i="7"/>
  <c r="AJ16" i="7"/>
  <c r="AG17" i="7"/>
  <c r="AH17" i="7"/>
  <c r="AI17" i="7"/>
  <c r="AJ17" i="7"/>
  <c r="AG18" i="7"/>
  <c r="AH18" i="7"/>
  <c r="AI18" i="7"/>
  <c r="AJ18" i="7"/>
  <c r="AG19" i="7"/>
  <c r="AH19" i="7"/>
  <c r="AI19" i="7"/>
  <c r="AJ19" i="7"/>
  <c r="AG20" i="7"/>
  <c r="AH20" i="7"/>
  <c r="AI20" i="7"/>
  <c r="AJ20" i="7"/>
  <c r="AG21" i="7"/>
  <c r="AH21" i="7"/>
  <c r="AI21" i="7"/>
  <c r="AJ21" i="7"/>
  <c r="AG22" i="7"/>
  <c r="AH22" i="7"/>
  <c r="AI22" i="7"/>
  <c r="AJ22" i="7"/>
  <c r="AG23" i="7"/>
  <c r="AH23" i="7"/>
  <c r="AI23" i="7"/>
  <c r="AJ23" i="7"/>
  <c r="AG24" i="7"/>
  <c r="AH24" i="7"/>
  <c r="AI24" i="7"/>
  <c r="AJ24" i="7"/>
  <c r="AG25" i="7"/>
  <c r="AH25" i="7"/>
  <c r="AI25" i="7"/>
  <c r="AJ25" i="7"/>
  <c r="AG26" i="7"/>
  <c r="AH26" i="7"/>
  <c r="AI26" i="7"/>
  <c r="AJ26" i="7"/>
  <c r="AG27" i="7"/>
  <c r="AH27" i="7"/>
  <c r="AI27" i="7"/>
  <c r="AJ27" i="7"/>
  <c r="AG28" i="7"/>
  <c r="AH28" i="7"/>
  <c r="AI28" i="7"/>
  <c r="AJ28" i="7"/>
  <c r="AG29" i="7"/>
  <c r="AH29" i="7"/>
  <c r="AI29" i="7"/>
  <c r="AJ29" i="7"/>
  <c r="AG30" i="7"/>
  <c r="AH30" i="7"/>
  <c r="AI30" i="7"/>
  <c r="AJ30" i="7"/>
  <c r="AG31" i="7"/>
  <c r="AH31" i="7"/>
  <c r="AI31" i="7"/>
  <c r="AJ31" i="7"/>
  <c r="AG32" i="7"/>
  <c r="AH32" i="7"/>
  <c r="AI32" i="7"/>
  <c r="AJ32" i="7"/>
  <c r="AG33" i="7"/>
  <c r="AH33" i="7"/>
  <c r="AI33" i="7"/>
  <c r="AJ33" i="7"/>
  <c r="AG34" i="7"/>
  <c r="AH34" i="7"/>
  <c r="AI34" i="7"/>
  <c r="AJ34" i="7"/>
  <c r="AG35" i="7"/>
  <c r="AH35" i="7"/>
  <c r="AI35" i="7"/>
  <c r="AJ35" i="7"/>
  <c r="AG36" i="7"/>
  <c r="AH36" i="7"/>
  <c r="AI36" i="7"/>
  <c r="AJ36" i="7"/>
  <c r="AG37" i="7"/>
  <c r="AH37" i="7"/>
  <c r="AI37" i="7"/>
  <c r="AJ37" i="7"/>
  <c r="AG38" i="7"/>
  <c r="AH38" i="7"/>
  <c r="AI38" i="7"/>
  <c r="AJ38" i="7"/>
  <c r="AG39" i="7"/>
  <c r="AH39" i="7"/>
  <c r="AI39" i="7"/>
  <c r="AJ39" i="7"/>
  <c r="AG40" i="7"/>
  <c r="AH40" i="7"/>
  <c r="AI40" i="7"/>
  <c r="AJ40" i="7"/>
  <c r="AG41" i="7"/>
  <c r="AH41" i="7"/>
  <c r="AI41" i="7"/>
  <c r="AJ41" i="7"/>
  <c r="AG42" i="7"/>
  <c r="AH42" i="7"/>
  <c r="AI42" i="7"/>
  <c r="AJ42" i="7"/>
  <c r="AG43" i="7"/>
  <c r="AH43" i="7"/>
  <c r="AI43" i="7"/>
  <c r="AJ43" i="7"/>
  <c r="AG44" i="7"/>
  <c r="AH44" i="7"/>
  <c r="AI44" i="7"/>
  <c r="AJ44" i="7"/>
  <c r="AG45" i="7"/>
  <c r="AH45" i="7"/>
  <c r="AI45" i="7"/>
  <c r="AJ45" i="7"/>
  <c r="AG46" i="7"/>
  <c r="AH46" i="7"/>
  <c r="AI46" i="7"/>
  <c r="AJ46" i="7"/>
  <c r="AG47" i="7"/>
  <c r="AH47" i="7"/>
  <c r="AI47" i="7"/>
  <c r="AJ47" i="7"/>
  <c r="AG48" i="7"/>
  <c r="AH48" i="7"/>
  <c r="AI48" i="7"/>
  <c r="AJ48" i="7"/>
  <c r="AG49" i="7"/>
  <c r="AH49" i="7"/>
  <c r="AI49" i="7"/>
  <c r="AJ49" i="7"/>
  <c r="AG50" i="7"/>
  <c r="AH50" i="7"/>
  <c r="AI50" i="7"/>
  <c r="AJ50" i="7"/>
  <c r="AG51" i="7"/>
  <c r="AH51" i="7"/>
  <c r="AI51" i="7"/>
  <c r="AJ51" i="7"/>
  <c r="AG52" i="7"/>
  <c r="AH52" i="7"/>
  <c r="AI52" i="7"/>
  <c r="AJ52" i="7"/>
  <c r="AG53" i="7"/>
  <c r="AH53" i="7"/>
  <c r="AI53" i="7"/>
  <c r="AJ53" i="7"/>
  <c r="AG54" i="7"/>
  <c r="AH54" i="7"/>
  <c r="AI54" i="7"/>
  <c r="AJ54" i="7"/>
  <c r="AG55" i="7"/>
  <c r="AH55" i="7"/>
  <c r="AI55" i="7"/>
  <c r="AJ55" i="7"/>
  <c r="AG56" i="7"/>
  <c r="AH56" i="7"/>
  <c r="AI56" i="7"/>
  <c r="AJ56" i="7"/>
  <c r="AG57" i="7"/>
  <c r="AH57" i="7"/>
  <c r="AI57" i="7"/>
  <c r="AJ57" i="7"/>
  <c r="AG58" i="7"/>
  <c r="AH58" i="7"/>
  <c r="AI58" i="7"/>
  <c r="AJ58" i="7"/>
  <c r="AG59" i="7"/>
  <c r="AH59" i="7"/>
  <c r="AI59" i="7"/>
  <c r="AJ59" i="7"/>
  <c r="AG60" i="7"/>
  <c r="AH60" i="7"/>
  <c r="AI60" i="7"/>
  <c r="AJ60" i="7"/>
  <c r="AG61" i="7"/>
  <c r="AH61" i="7"/>
  <c r="AI61" i="7"/>
  <c r="AJ61" i="7"/>
  <c r="AG62" i="7"/>
  <c r="AH62" i="7"/>
  <c r="AI62" i="7"/>
  <c r="AJ62" i="7"/>
  <c r="AG63" i="7"/>
  <c r="AH63" i="7"/>
  <c r="AI63" i="7"/>
  <c r="AJ63" i="7"/>
  <c r="AG64" i="7"/>
  <c r="AH64" i="7"/>
  <c r="AI64" i="7"/>
  <c r="AJ64" i="7"/>
  <c r="AG65" i="7"/>
  <c r="AH65" i="7"/>
  <c r="AI65" i="7"/>
  <c r="AJ65" i="7"/>
  <c r="AG66" i="7"/>
  <c r="AH66" i="7"/>
  <c r="AI66" i="7"/>
  <c r="AJ66" i="7"/>
  <c r="AG67" i="7"/>
  <c r="AH67" i="7"/>
  <c r="AI67" i="7"/>
  <c r="AJ67" i="7"/>
  <c r="AG68" i="7"/>
  <c r="AH68" i="7"/>
  <c r="AI68" i="7"/>
  <c r="AJ68" i="7"/>
  <c r="AG69" i="7"/>
  <c r="AH69" i="7"/>
  <c r="AI69" i="7"/>
  <c r="AJ69" i="7"/>
  <c r="AG70" i="7"/>
  <c r="AH70" i="7"/>
  <c r="AI70" i="7"/>
  <c r="AJ70" i="7"/>
  <c r="AG71" i="7"/>
  <c r="AH71" i="7"/>
  <c r="AI71" i="7"/>
  <c r="AJ71" i="7"/>
  <c r="AG72" i="7"/>
  <c r="AH72" i="7"/>
  <c r="AI72" i="7"/>
  <c r="AJ72" i="7"/>
  <c r="AG73" i="7"/>
  <c r="AH73" i="7"/>
  <c r="AI73" i="7"/>
  <c r="AJ73" i="7"/>
  <c r="AG74" i="7"/>
  <c r="AH74" i="7"/>
  <c r="AI74" i="7"/>
  <c r="AJ74" i="7"/>
  <c r="AG75" i="7"/>
  <c r="AH75" i="7"/>
  <c r="AI75" i="7"/>
  <c r="AJ75" i="7"/>
  <c r="AG76" i="7"/>
  <c r="AH76" i="7"/>
  <c r="AI76" i="7"/>
  <c r="AJ76" i="7"/>
  <c r="AG77" i="7"/>
  <c r="AH77" i="7"/>
  <c r="AI77" i="7"/>
  <c r="AJ77" i="7"/>
  <c r="AG78" i="7"/>
  <c r="AH78" i="7"/>
  <c r="AI78" i="7"/>
  <c r="AJ78" i="7"/>
  <c r="AG79" i="7"/>
  <c r="AH79" i="7"/>
  <c r="AI79" i="7"/>
  <c r="AJ79" i="7"/>
  <c r="AG80" i="7"/>
  <c r="AH80" i="7"/>
  <c r="AI80" i="7"/>
  <c r="AJ80" i="7"/>
  <c r="AG81" i="7"/>
  <c r="AH81" i="7"/>
  <c r="AI81" i="7"/>
  <c r="AJ81" i="7"/>
  <c r="AG82" i="7"/>
  <c r="AH82" i="7"/>
  <c r="AI82" i="7"/>
  <c r="AJ82" i="7"/>
  <c r="AG83" i="7"/>
  <c r="AH83" i="7"/>
  <c r="AI83" i="7"/>
  <c r="AJ83" i="7"/>
  <c r="AG84" i="7"/>
  <c r="AH84" i="7"/>
  <c r="AI84" i="7"/>
  <c r="AJ84" i="7"/>
  <c r="AG85" i="7"/>
  <c r="AH85" i="7"/>
  <c r="AI85" i="7"/>
  <c r="AJ85" i="7"/>
  <c r="AG86" i="7"/>
  <c r="AH86" i="7"/>
  <c r="AI86" i="7"/>
  <c r="AJ86" i="7"/>
  <c r="AG87" i="7"/>
  <c r="AH87" i="7"/>
  <c r="AI87" i="7"/>
  <c r="AJ87" i="7"/>
  <c r="AG88" i="7"/>
  <c r="AH88" i="7"/>
  <c r="AI88" i="7"/>
  <c r="AJ88" i="7"/>
  <c r="AG89" i="7"/>
  <c r="AH89" i="7"/>
  <c r="AI89" i="7"/>
  <c r="AJ89" i="7"/>
  <c r="AG90" i="7"/>
  <c r="AH90" i="7"/>
  <c r="AI90" i="7"/>
  <c r="AJ90" i="7"/>
  <c r="AG91" i="7"/>
  <c r="AH91" i="7"/>
  <c r="AI91" i="7"/>
  <c r="AJ91" i="7"/>
  <c r="AG92" i="7"/>
  <c r="AH92" i="7"/>
  <c r="AI92" i="7"/>
  <c r="AJ92" i="7"/>
  <c r="AG93" i="7"/>
  <c r="AH93" i="7"/>
  <c r="AI93" i="7"/>
  <c r="AJ93" i="7"/>
  <c r="AG94" i="7"/>
  <c r="AH94" i="7"/>
  <c r="AI94" i="7"/>
  <c r="AJ94" i="7"/>
  <c r="AG95" i="7"/>
  <c r="AH95" i="7"/>
  <c r="AI95" i="7"/>
  <c r="AJ95" i="7"/>
  <c r="AG96" i="7"/>
  <c r="AH96" i="7"/>
  <c r="AI96" i="7"/>
  <c r="AJ96" i="7"/>
  <c r="AG97" i="7"/>
  <c r="AH97" i="7"/>
  <c r="AI97" i="7"/>
  <c r="AJ97" i="7"/>
  <c r="AG98" i="7"/>
  <c r="AH98" i="7"/>
  <c r="AI98" i="7"/>
  <c r="AJ98" i="7"/>
  <c r="AG99" i="7"/>
  <c r="AH99" i="7"/>
  <c r="AI99" i="7"/>
  <c r="AJ99" i="7"/>
  <c r="AG100" i="7"/>
  <c r="AH100" i="7"/>
  <c r="AI100" i="7"/>
  <c r="AJ100" i="7"/>
  <c r="AG101" i="7"/>
  <c r="AH101" i="7"/>
  <c r="AI101" i="7"/>
  <c r="AJ101" i="7"/>
  <c r="AG102" i="7"/>
  <c r="AH102" i="7"/>
  <c r="AI102" i="7"/>
  <c r="AJ102" i="7"/>
  <c r="AG103" i="7"/>
  <c r="AH103" i="7"/>
  <c r="AI103" i="7"/>
  <c r="AJ103" i="7"/>
  <c r="AG104" i="7"/>
  <c r="AH104" i="7"/>
  <c r="AI104" i="7"/>
  <c r="AJ104" i="7"/>
  <c r="AG105" i="7"/>
  <c r="AH105" i="7"/>
  <c r="AI105" i="7"/>
  <c r="AJ105" i="7"/>
  <c r="AG106" i="7"/>
  <c r="AH106" i="7"/>
  <c r="AI106" i="7"/>
  <c r="AJ106" i="7"/>
  <c r="AG107" i="7"/>
  <c r="AH107" i="7"/>
  <c r="AI107" i="7"/>
  <c r="AJ107" i="7"/>
  <c r="AG108" i="7"/>
  <c r="AH108" i="7"/>
  <c r="AI108" i="7"/>
  <c r="AJ108" i="7"/>
  <c r="AG109" i="7"/>
  <c r="AH109" i="7"/>
  <c r="AI109" i="7"/>
  <c r="AJ109" i="7"/>
  <c r="AG110" i="7"/>
  <c r="AH110" i="7"/>
  <c r="AI110" i="7"/>
  <c r="AJ110" i="7"/>
  <c r="AG111" i="7"/>
  <c r="AH111" i="7"/>
  <c r="AI111" i="7"/>
  <c r="AJ111" i="7"/>
  <c r="AG112" i="7"/>
  <c r="AH112" i="7"/>
  <c r="AI112" i="7"/>
  <c r="AJ112" i="7"/>
  <c r="AG113" i="7"/>
  <c r="AH113" i="7"/>
  <c r="AI113" i="7"/>
  <c r="AJ113" i="7"/>
  <c r="AG114" i="7"/>
  <c r="AH114" i="7"/>
  <c r="AI114" i="7"/>
  <c r="AJ114" i="7"/>
  <c r="AG115" i="7"/>
  <c r="AH115" i="7"/>
  <c r="AI115" i="7"/>
  <c r="AJ115" i="7"/>
  <c r="AG116" i="7"/>
  <c r="AH116" i="7"/>
  <c r="AI116" i="7"/>
  <c r="AJ116" i="7"/>
  <c r="AG117" i="7"/>
  <c r="AH117" i="7"/>
  <c r="AI117" i="7"/>
  <c r="AJ117" i="7"/>
  <c r="AG118" i="7"/>
  <c r="AH118" i="7"/>
  <c r="AI118" i="7"/>
  <c r="AJ118" i="7"/>
  <c r="AG119" i="7"/>
  <c r="AH119" i="7"/>
  <c r="AI119" i="7"/>
  <c r="AJ119" i="7"/>
  <c r="AG120" i="7"/>
  <c r="AH120" i="7"/>
  <c r="AI120" i="7"/>
  <c r="AJ120" i="7"/>
  <c r="AG121" i="7"/>
  <c r="AH121" i="7"/>
  <c r="AI121" i="7"/>
  <c r="AJ121" i="7"/>
  <c r="AG122" i="7"/>
  <c r="AH122" i="7"/>
  <c r="AI122" i="7"/>
  <c r="AJ122" i="7"/>
  <c r="AG123" i="7"/>
  <c r="AH123" i="7"/>
  <c r="AI123" i="7"/>
  <c r="AJ123" i="7"/>
  <c r="AG124" i="7"/>
  <c r="AH124" i="7"/>
  <c r="AI124" i="7"/>
  <c r="AJ124" i="7"/>
  <c r="AG125" i="7"/>
  <c r="AH125" i="7"/>
  <c r="AI125" i="7"/>
  <c r="AJ125" i="7"/>
  <c r="AG126" i="7"/>
  <c r="AH126" i="7"/>
  <c r="AI126" i="7"/>
  <c r="AJ126" i="7"/>
  <c r="AG127" i="7"/>
  <c r="AH127" i="7"/>
  <c r="AI127" i="7"/>
  <c r="AJ127" i="7"/>
  <c r="AG128" i="7"/>
  <c r="AH128" i="7"/>
  <c r="AI128" i="7"/>
  <c r="AJ128" i="7"/>
  <c r="AG129" i="7"/>
  <c r="AH129" i="7"/>
  <c r="AI129" i="7"/>
  <c r="AJ129" i="7"/>
  <c r="AG130" i="7"/>
  <c r="AH130" i="7"/>
  <c r="AI130" i="7"/>
  <c r="AJ130" i="7"/>
  <c r="AG131" i="7"/>
  <c r="AH131" i="7"/>
  <c r="AI131" i="7"/>
  <c r="AJ131" i="7"/>
  <c r="AG132" i="7"/>
  <c r="AH132" i="7"/>
  <c r="AI132" i="7"/>
  <c r="AJ132" i="7"/>
  <c r="AG133" i="7"/>
  <c r="AH133" i="7"/>
  <c r="AI133" i="7"/>
  <c r="AJ133" i="7"/>
  <c r="AG134" i="7"/>
  <c r="AH134" i="7"/>
  <c r="AI134" i="7"/>
  <c r="AJ134" i="7"/>
  <c r="AG135" i="7"/>
  <c r="AH135" i="7"/>
  <c r="AI135" i="7"/>
  <c r="AJ135" i="7"/>
  <c r="AG136" i="7"/>
  <c r="AH136" i="7"/>
  <c r="AI136" i="7"/>
  <c r="AJ136" i="7"/>
  <c r="AG137" i="7"/>
  <c r="AH137" i="7"/>
  <c r="AI137" i="7"/>
  <c r="AJ137" i="7"/>
  <c r="AG138" i="7"/>
  <c r="AH138" i="7"/>
  <c r="AI138" i="7"/>
  <c r="AJ138" i="7"/>
  <c r="AG139" i="7"/>
  <c r="AH139" i="7"/>
  <c r="AI139" i="7"/>
  <c r="AJ139" i="7"/>
  <c r="AG140" i="7"/>
  <c r="AH140" i="7"/>
  <c r="AI140" i="7"/>
  <c r="AJ140" i="7"/>
  <c r="AG141" i="7"/>
  <c r="AH141" i="7"/>
  <c r="AI141" i="7"/>
  <c r="AJ141" i="7"/>
  <c r="AG142" i="7"/>
  <c r="AH142" i="7"/>
  <c r="AI142" i="7"/>
  <c r="AJ142" i="7"/>
  <c r="AG143" i="7"/>
  <c r="AH143" i="7"/>
  <c r="AI143" i="7"/>
  <c r="AJ143" i="7"/>
  <c r="AG144" i="7"/>
  <c r="AH144" i="7"/>
  <c r="AI144" i="7"/>
  <c r="AJ144" i="7"/>
  <c r="AG145" i="7"/>
  <c r="AH145" i="7"/>
  <c r="AI145" i="7"/>
  <c r="AJ145" i="7"/>
  <c r="AG146" i="7"/>
  <c r="AH146" i="7"/>
  <c r="AI146" i="7"/>
  <c r="AJ146" i="7"/>
  <c r="AG147" i="7"/>
  <c r="AH147" i="7"/>
  <c r="AI147" i="7"/>
  <c r="AJ147" i="7"/>
  <c r="AG148" i="7"/>
  <c r="AH148" i="7"/>
  <c r="AI148" i="7"/>
  <c r="AJ148" i="7"/>
  <c r="AG149" i="7"/>
  <c r="AH149" i="7"/>
  <c r="AI149" i="7"/>
  <c r="AJ149" i="7"/>
  <c r="AG150" i="7"/>
  <c r="AH150" i="7"/>
  <c r="AI150" i="7"/>
  <c r="AJ150" i="7"/>
  <c r="AG151" i="7"/>
  <c r="AH151" i="7"/>
  <c r="AI151" i="7"/>
  <c r="AJ151" i="7"/>
  <c r="AG152" i="7"/>
  <c r="AH152" i="7"/>
  <c r="AI152" i="7"/>
  <c r="AJ152" i="7"/>
  <c r="AG153" i="7"/>
  <c r="AH153" i="7"/>
  <c r="AI153" i="7"/>
  <c r="AJ153" i="7"/>
  <c r="AG154" i="7"/>
  <c r="AH154" i="7"/>
  <c r="AI154" i="7"/>
  <c r="AJ154" i="7"/>
  <c r="AG155" i="7"/>
  <c r="AH155" i="7"/>
  <c r="AI155" i="7"/>
  <c r="AJ155" i="7"/>
  <c r="AG156" i="7"/>
  <c r="AH156" i="7"/>
  <c r="AI156" i="7"/>
  <c r="AJ156" i="7"/>
  <c r="AG157" i="7"/>
  <c r="AH157" i="7"/>
  <c r="AI157" i="7"/>
  <c r="AJ157" i="7"/>
  <c r="AG158" i="7"/>
  <c r="AH158" i="7"/>
  <c r="AI158" i="7"/>
  <c r="AJ158" i="7"/>
  <c r="AG159" i="7"/>
  <c r="AH159" i="7"/>
  <c r="AI159" i="7"/>
  <c r="AJ159" i="7"/>
  <c r="AG160" i="7"/>
  <c r="AH160" i="7"/>
  <c r="AI160" i="7"/>
  <c r="AJ160" i="7"/>
  <c r="AG161" i="7"/>
  <c r="AH161" i="7"/>
  <c r="AI161" i="7"/>
  <c r="AJ161" i="7"/>
  <c r="AG162" i="7"/>
  <c r="AH162" i="7"/>
  <c r="AI162" i="7"/>
  <c r="AJ162" i="7"/>
  <c r="AG163" i="7"/>
  <c r="AH163" i="7"/>
  <c r="AI163" i="7"/>
  <c r="AJ163" i="7"/>
  <c r="AG164" i="7"/>
  <c r="AH164" i="7"/>
  <c r="AI164" i="7"/>
  <c r="AJ164" i="7"/>
  <c r="AG165" i="7"/>
  <c r="AH165" i="7"/>
  <c r="AI165" i="7"/>
  <c r="AJ165" i="7"/>
  <c r="AG166" i="7"/>
  <c r="AH166" i="7"/>
  <c r="AI166" i="7"/>
  <c r="AJ166" i="7"/>
  <c r="AG167" i="7"/>
  <c r="AH167" i="7"/>
  <c r="AI167" i="7"/>
  <c r="AJ167" i="7"/>
  <c r="AG168" i="7"/>
  <c r="AH168" i="7"/>
  <c r="AI168" i="7"/>
  <c r="AJ168" i="7"/>
  <c r="AG169" i="7"/>
  <c r="AH169" i="7"/>
  <c r="AI169" i="7"/>
  <c r="AJ169" i="7"/>
  <c r="AG170" i="7"/>
  <c r="AH170" i="7"/>
  <c r="AI170" i="7"/>
  <c r="AJ170" i="7"/>
  <c r="AG171" i="7"/>
  <c r="AH171" i="7"/>
  <c r="AI171" i="7"/>
  <c r="AJ171" i="7"/>
  <c r="AG172" i="7"/>
  <c r="AH172" i="7"/>
  <c r="AI172" i="7"/>
  <c r="AJ172" i="7"/>
  <c r="AG173" i="7"/>
  <c r="AH173" i="7"/>
  <c r="AI173" i="7"/>
  <c r="AJ173" i="7"/>
  <c r="AG174" i="7"/>
  <c r="AH174" i="7"/>
  <c r="AI174" i="7"/>
  <c r="AJ174" i="7"/>
  <c r="AG175" i="7"/>
  <c r="AH175" i="7"/>
  <c r="AI175" i="7"/>
  <c r="AJ175" i="7"/>
  <c r="AG176" i="7"/>
  <c r="AH176" i="7"/>
  <c r="AI176" i="7"/>
  <c r="AJ176" i="7"/>
  <c r="AG177" i="7"/>
  <c r="AH177" i="7"/>
  <c r="AI177" i="7"/>
  <c r="AJ177" i="7"/>
  <c r="AG178" i="7"/>
  <c r="AH178" i="7"/>
  <c r="AI178" i="7"/>
  <c r="AJ178" i="7"/>
  <c r="AG179" i="7"/>
  <c r="AH179" i="7"/>
  <c r="AI179" i="7"/>
  <c r="AJ179" i="7"/>
  <c r="AG180" i="7"/>
  <c r="AH180" i="7"/>
  <c r="AI180" i="7"/>
  <c r="AJ180" i="7"/>
  <c r="AG181" i="7"/>
  <c r="AH181" i="7"/>
  <c r="AI181" i="7"/>
  <c r="AJ181" i="7"/>
  <c r="AG182" i="7"/>
  <c r="AH182" i="7"/>
  <c r="AI182" i="7"/>
  <c r="AJ182" i="7"/>
  <c r="AG183" i="7"/>
  <c r="AH183" i="7"/>
  <c r="AI183" i="7"/>
  <c r="AJ183" i="7"/>
  <c r="AG184" i="7"/>
  <c r="AH184" i="7"/>
  <c r="AI184" i="7"/>
  <c r="AJ184" i="7"/>
  <c r="AG185" i="7"/>
  <c r="AH185" i="7"/>
  <c r="AI185" i="7"/>
  <c r="AJ185" i="7"/>
  <c r="AG186" i="7"/>
  <c r="AH186" i="7"/>
  <c r="AI186" i="7"/>
  <c r="AJ186" i="7"/>
  <c r="AG187" i="7"/>
  <c r="AH187" i="7"/>
  <c r="AI187" i="7"/>
  <c r="AJ187" i="7"/>
  <c r="AG188" i="7"/>
  <c r="AH188" i="7"/>
  <c r="AI188" i="7"/>
  <c r="AJ188" i="7"/>
  <c r="AG189" i="7"/>
  <c r="AH189" i="7"/>
  <c r="AI189" i="7"/>
  <c r="AJ189" i="7"/>
  <c r="AG190" i="7"/>
  <c r="AH190" i="7"/>
  <c r="AI190" i="7"/>
  <c r="AJ190" i="7"/>
  <c r="AG191" i="7"/>
  <c r="AH191" i="7"/>
  <c r="AI191" i="7"/>
  <c r="AJ191" i="7"/>
  <c r="AG192" i="7"/>
  <c r="AH192" i="7"/>
  <c r="AI192" i="7"/>
  <c r="AJ192" i="7"/>
  <c r="AG193" i="7"/>
  <c r="AH193" i="7"/>
  <c r="AI193" i="7"/>
  <c r="AJ193" i="7"/>
  <c r="AG194" i="7"/>
  <c r="AH194" i="7"/>
  <c r="AI194" i="7"/>
  <c r="AJ194" i="7"/>
  <c r="AG195" i="7"/>
  <c r="AH195" i="7"/>
  <c r="AI195" i="7"/>
  <c r="AJ195" i="7"/>
  <c r="AG196" i="7"/>
  <c r="AH196" i="7"/>
  <c r="AI196" i="7"/>
  <c r="AJ196" i="7"/>
  <c r="AG197" i="7"/>
  <c r="AH197" i="7"/>
  <c r="AI197" i="7"/>
  <c r="AJ197" i="7"/>
  <c r="AG198" i="7"/>
  <c r="AH198" i="7"/>
  <c r="AI198" i="7"/>
  <c r="AJ198" i="7"/>
  <c r="AG199" i="7"/>
  <c r="AH199" i="7"/>
  <c r="AI199" i="7"/>
  <c r="AJ199" i="7"/>
  <c r="AG200" i="7"/>
  <c r="AH200" i="7"/>
  <c r="AI200" i="7"/>
  <c r="AJ200" i="7"/>
  <c r="AG201" i="7"/>
  <c r="AH201" i="7"/>
  <c r="AI201" i="7"/>
  <c r="AJ201" i="7"/>
  <c r="AG202" i="7"/>
  <c r="AH202" i="7"/>
  <c r="AI202" i="7"/>
  <c r="AJ202" i="7"/>
  <c r="AG203" i="7"/>
  <c r="AH203" i="7"/>
  <c r="AI203" i="7"/>
  <c r="AJ203" i="7"/>
  <c r="AG204" i="7"/>
  <c r="AH204" i="7"/>
  <c r="AI204" i="7"/>
  <c r="AJ204" i="7"/>
  <c r="AG205" i="7"/>
  <c r="AH205" i="7"/>
  <c r="AI205" i="7"/>
  <c r="AJ205" i="7"/>
  <c r="AG206" i="7"/>
  <c r="AH206" i="7"/>
  <c r="AI206" i="7"/>
  <c r="AJ206" i="7"/>
  <c r="AG207" i="7"/>
  <c r="AH207" i="7"/>
  <c r="AI207" i="7"/>
  <c r="AJ207" i="7"/>
  <c r="AG208" i="7"/>
  <c r="AH208" i="7"/>
  <c r="AI208" i="7"/>
  <c r="AJ208" i="7"/>
  <c r="AG209" i="7"/>
  <c r="AH209" i="7"/>
  <c r="AI209" i="7"/>
  <c r="AJ209" i="7"/>
  <c r="AG210" i="7"/>
  <c r="AH210" i="7"/>
  <c r="AI210" i="7"/>
  <c r="AJ210" i="7"/>
  <c r="AG211" i="7"/>
  <c r="AH211" i="7"/>
  <c r="AI211" i="7"/>
  <c r="AJ211" i="7"/>
  <c r="AG212" i="7"/>
  <c r="AH212" i="7"/>
  <c r="AI212" i="7"/>
  <c r="AJ212" i="7"/>
  <c r="AG213" i="7"/>
  <c r="AH213" i="7"/>
  <c r="AI213" i="7"/>
  <c r="AJ213" i="7"/>
  <c r="AG214" i="7"/>
  <c r="AH214" i="7"/>
  <c r="AI214" i="7"/>
  <c r="AJ214" i="7"/>
  <c r="AG215" i="7"/>
  <c r="AH215" i="7"/>
  <c r="AI215" i="7"/>
  <c r="AJ215" i="7"/>
  <c r="AG216" i="7"/>
  <c r="AH216" i="7"/>
  <c r="AI216" i="7"/>
  <c r="AJ216" i="7"/>
  <c r="AG217" i="7"/>
  <c r="AH217" i="7"/>
  <c r="AI217" i="7"/>
  <c r="AJ217" i="7"/>
  <c r="AG218" i="7"/>
  <c r="AH218" i="7"/>
  <c r="AI218" i="7"/>
  <c r="AJ218" i="7"/>
  <c r="AG219" i="7"/>
  <c r="AH219" i="7"/>
  <c r="AI219" i="7"/>
  <c r="AJ219" i="7"/>
  <c r="AH5" i="7"/>
  <c r="AI5" i="7"/>
  <c r="AJ5" i="7"/>
  <c r="AG5" i="7"/>
  <c r="AF6" i="7"/>
  <c r="AF7" i="7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F45" i="7"/>
  <c r="AF46" i="7"/>
  <c r="AF47" i="7"/>
  <c r="AF48" i="7"/>
  <c r="AF49" i="7"/>
  <c r="AF50" i="7"/>
  <c r="AF51" i="7"/>
  <c r="AF52" i="7"/>
  <c r="AF53" i="7"/>
  <c r="AF54" i="7"/>
  <c r="AF55" i="7"/>
  <c r="AF56" i="7"/>
  <c r="AF57" i="7"/>
  <c r="AF58" i="7"/>
  <c r="AF59" i="7"/>
  <c r="AF60" i="7"/>
  <c r="AF61" i="7"/>
  <c r="AF62" i="7"/>
  <c r="AF63" i="7"/>
  <c r="AF64" i="7"/>
  <c r="AF65" i="7"/>
  <c r="AF66" i="7"/>
  <c r="AF67" i="7"/>
  <c r="AF68" i="7"/>
  <c r="AF69" i="7"/>
  <c r="AF70" i="7"/>
  <c r="AF71" i="7"/>
  <c r="AF72" i="7"/>
  <c r="AF73" i="7"/>
  <c r="AF74" i="7"/>
  <c r="AF75" i="7"/>
  <c r="AF76" i="7"/>
  <c r="AF77" i="7"/>
  <c r="AF78" i="7"/>
  <c r="AF79" i="7"/>
  <c r="AF80" i="7"/>
  <c r="AF81" i="7"/>
  <c r="AF82" i="7"/>
  <c r="AF83" i="7"/>
  <c r="AF84" i="7"/>
  <c r="AF85" i="7"/>
  <c r="AF86" i="7"/>
  <c r="AF87" i="7"/>
  <c r="AF88" i="7"/>
  <c r="AF89" i="7"/>
  <c r="AF90" i="7"/>
  <c r="AF91" i="7"/>
  <c r="AF92" i="7"/>
  <c r="AF93" i="7"/>
  <c r="AF94" i="7"/>
  <c r="AF95" i="7"/>
  <c r="AF96" i="7"/>
  <c r="AF97" i="7"/>
  <c r="AF98" i="7"/>
  <c r="AF99" i="7"/>
  <c r="AF100" i="7"/>
  <c r="AF101" i="7"/>
  <c r="AF102" i="7"/>
  <c r="AF103" i="7"/>
  <c r="AF104" i="7"/>
  <c r="AF105" i="7"/>
  <c r="AF106" i="7"/>
  <c r="AF107" i="7"/>
  <c r="AF108" i="7"/>
  <c r="AF109" i="7"/>
  <c r="AF110" i="7"/>
  <c r="AF111" i="7"/>
  <c r="AF112" i="7"/>
  <c r="AF113" i="7"/>
  <c r="AF114" i="7"/>
  <c r="AF115" i="7"/>
  <c r="AF116" i="7"/>
  <c r="AF117" i="7"/>
  <c r="AF118" i="7"/>
  <c r="AF119" i="7"/>
  <c r="AF120" i="7"/>
  <c r="AF121" i="7"/>
  <c r="AF122" i="7"/>
  <c r="AF123" i="7"/>
  <c r="AF124" i="7"/>
  <c r="AF125" i="7"/>
  <c r="AF126" i="7"/>
  <c r="AF127" i="7"/>
  <c r="AF128" i="7"/>
  <c r="AF129" i="7"/>
  <c r="AF130" i="7"/>
  <c r="AF131" i="7"/>
  <c r="AF132" i="7"/>
  <c r="AF133" i="7"/>
  <c r="AF134" i="7"/>
  <c r="AF135" i="7"/>
  <c r="AF136" i="7"/>
  <c r="AF137" i="7"/>
  <c r="AF138" i="7"/>
  <c r="AF139" i="7"/>
  <c r="AF140" i="7"/>
  <c r="AF141" i="7"/>
  <c r="AF142" i="7"/>
  <c r="AF143" i="7"/>
  <c r="AF144" i="7"/>
  <c r="AF145" i="7"/>
  <c r="AF146" i="7"/>
  <c r="AF147" i="7"/>
  <c r="AF148" i="7"/>
  <c r="AF149" i="7"/>
  <c r="AF150" i="7"/>
  <c r="AF151" i="7"/>
  <c r="AF152" i="7"/>
  <c r="AF153" i="7"/>
  <c r="AF154" i="7"/>
  <c r="AF155" i="7"/>
  <c r="AF156" i="7"/>
  <c r="AF157" i="7"/>
  <c r="AF158" i="7"/>
  <c r="AF159" i="7"/>
  <c r="AF160" i="7"/>
  <c r="AF161" i="7"/>
  <c r="AF162" i="7"/>
  <c r="AF163" i="7"/>
  <c r="AF164" i="7"/>
  <c r="AF165" i="7"/>
  <c r="AF166" i="7"/>
  <c r="AF167" i="7"/>
  <c r="AF168" i="7"/>
  <c r="AF169" i="7"/>
  <c r="AF170" i="7"/>
  <c r="AF171" i="7"/>
  <c r="AF172" i="7"/>
  <c r="AF173" i="7"/>
  <c r="AF174" i="7"/>
  <c r="AF175" i="7"/>
  <c r="AF176" i="7"/>
  <c r="AF177" i="7"/>
  <c r="AF178" i="7"/>
  <c r="AF179" i="7"/>
  <c r="AF180" i="7"/>
  <c r="AF181" i="7"/>
  <c r="AF182" i="7"/>
  <c r="AF183" i="7"/>
  <c r="AF184" i="7"/>
  <c r="AF185" i="7"/>
  <c r="AF186" i="7"/>
  <c r="AF187" i="7"/>
  <c r="AF188" i="7"/>
  <c r="AF189" i="7"/>
  <c r="AF190" i="7"/>
  <c r="AF191" i="7"/>
  <c r="AF192" i="7"/>
  <c r="AF193" i="7"/>
  <c r="AF194" i="7"/>
  <c r="AF195" i="7"/>
  <c r="AF196" i="7"/>
  <c r="AF197" i="7"/>
  <c r="AF198" i="7"/>
  <c r="AF199" i="7"/>
  <c r="AF200" i="7"/>
  <c r="AF201" i="7"/>
  <c r="AF202" i="7"/>
  <c r="AF203" i="7"/>
  <c r="AF204" i="7"/>
  <c r="AF205" i="7"/>
  <c r="AF206" i="7"/>
  <c r="AF207" i="7"/>
  <c r="AF208" i="7"/>
  <c r="AF209" i="7"/>
  <c r="AF210" i="7"/>
  <c r="AF211" i="7"/>
  <c r="AF212" i="7"/>
  <c r="AF213" i="7"/>
  <c r="AF214" i="7"/>
  <c r="AF215" i="7"/>
  <c r="AF216" i="7"/>
  <c r="AF217" i="7"/>
  <c r="AF218" i="7"/>
  <c r="AF219" i="7"/>
  <c r="AF5" i="7"/>
  <c r="U6" i="7"/>
  <c r="V6" i="7"/>
  <c r="W6" i="7"/>
  <c r="X6" i="7"/>
  <c r="Y6" i="7"/>
  <c r="Z6" i="7"/>
  <c r="AA6" i="7"/>
  <c r="AB6" i="7"/>
  <c r="AC6" i="7"/>
  <c r="AD6" i="7"/>
  <c r="U7" i="7"/>
  <c r="V7" i="7"/>
  <c r="W7" i="7"/>
  <c r="X7" i="7"/>
  <c r="Y7" i="7"/>
  <c r="Z7" i="7"/>
  <c r="AA7" i="7"/>
  <c r="AB7" i="7"/>
  <c r="AC7" i="7"/>
  <c r="AD7" i="7"/>
  <c r="U8" i="7"/>
  <c r="V8" i="7"/>
  <c r="W8" i="7"/>
  <c r="X8" i="7"/>
  <c r="Y8" i="7"/>
  <c r="Z8" i="7"/>
  <c r="AA8" i="7"/>
  <c r="AB8" i="7"/>
  <c r="AC8" i="7"/>
  <c r="AD8" i="7"/>
  <c r="U9" i="7"/>
  <c r="V9" i="7"/>
  <c r="W9" i="7"/>
  <c r="X9" i="7"/>
  <c r="Y9" i="7"/>
  <c r="Z9" i="7"/>
  <c r="AA9" i="7"/>
  <c r="AB9" i="7"/>
  <c r="AC9" i="7"/>
  <c r="AD9" i="7"/>
  <c r="U10" i="7"/>
  <c r="V10" i="7"/>
  <c r="W10" i="7"/>
  <c r="X10" i="7"/>
  <c r="Y10" i="7"/>
  <c r="Z10" i="7"/>
  <c r="AA10" i="7"/>
  <c r="AB10" i="7"/>
  <c r="AC10" i="7"/>
  <c r="AD10" i="7"/>
  <c r="U11" i="7"/>
  <c r="V11" i="7"/>
  <c r="W11" i="7"/>
  <c r="X11" i="7"/>
  <c r="Y11" i="7"/>
  <c r="Z11" i="7"/>
  <c r="AA11" i="7"/>
  <c r="AB11" i="7"/>
  <c r="AC11" i="7"/>
  <c r="AD11" i="7"/>
  <c r="U12" i="7"/>
  <c r="V12" i="7"/>
  <c r="W12" i="7"/>
  <c r="X12" i="7"/>
  <c r="Y12" i="7"/>
  <c r="Z12" i="7"/>
  <c r="AA12" i="7"/>
  <c r="AB12" i="7"/>
  <c r="AC12" i="7"/>
  <c r="AD12" i="7"/>
  <c r="U13" i="7"/>
  <c r="V13" i="7"/>
  <c r="W13" i="7"/>
  <c r="X13" i="7"/>
  <c r="Y13" i="7"/>
  <c r="Z13" i="7"/>
  <c r="AA13" i="7"/>
  <c r="AB13" i="7"/>
  <c r="AC13" i="7"/>
  <c r="AD13" i="7"/>
  <c r="U14" i="7"/>
  <c r="V14" i="7"/>
  <c r="W14" i="7"/>
  <c r="X14" i="7"/>
  <c r="Y14" i="7"/>
  <c r="Z14" i="7"/>
  <c r="AA14" i="7"/>
  <c r="AB14" i="7"/>
  <c r="AC14" i="7"/>
  <c r="AD14" i="7"/>
  <c r="U15" i="7"/>
  <c r="V15" i="7"/>
  <c r="W15" i="7"/>
  <c r="X15" i="7"/>
  <c r="Y15" i="7"/>
  <c r="Z15" i="7"/>
  <c r="AA15" i="7"/>
  <c r="AB15" i="7"/>
  <c r="AC15" i="7"/>
  <c r="AD15" i="7"/>
  <c r="U16" i="7"/>
  <c r="V16" i="7"/>
  <c r="W16" i="7"/>
  <c r="X16" i="7"/>
  <c r="Y16" i="7"/>
  <c r="Z16" i="7"/>
  <c r="AA16" i="7"/>
  <c r="AB16" i="7"/>
  <c r="AC16" i="7"/>
  <c r="AD16" i="7"/>
  <c r="U17" i="7"/>
  <c r="V17" i="7"/>
  <c r="W17" i="7"/>
  <c r="X17" i="7"/>
  <c r="Y17" i="7"/>
  <c r="Z17" i="7"/>
  <c r="AA17" i="7"/>
  <c r="AB17" i="7"/>
  <c r="AC17" i="7"/>
  <c r="AD17" i="7"/>
  <c r="U18" i="7"/>
  <c r="V18" i="7"/>
  <c r="W18" i="7"/>
  <c r="X18" i="7"/>
  <c r="Y18" i="7"/>
  <c r="Z18" i="7"/>
  <c r="AA18" i="7"/>
  <c r="AB18" i="7"/>
  <c r="AC18" i="7"/>
  <c r="AD18" i="7"/>
  <c r="U19" i="7"/>
  <c r="V19" i="7"/>
  <c r="W19" i="7"/>
  <c r="X19" i="7"/>
  <c r="Y19" i="7"/>
  <c r="Z19" i="7"/>
  <c r="AA19" i="7"/>
  <c r="AB19" i="7"/>
  <c r="AC19" i="7"/>
  <c r="AD19" i="7"/>
  <c r="U20" i="7"/>
  <c r="V20" i="7"/>
  <c r="W20" i="7"/>
  <c r="X20" i="7"/>
  <c r="Y20" i="7"/>
  <c r="Z20" i="7"/>
  <c r="AA20" i="7"/>
  <c r="AB20" i="7"/>
  <c r="AC20" i="7"/>
  <c r="AD20" i="7"/>
  <c r="U21" i="7"/>
  <c r="V21" i="7"/>
  <c r="W21" i="7"/>
  <c r="X21" i="7"/>
  <c r="Y21" i="7"/>
  <c r="Z21" i="7"/>
  <c r="AA21" i="7"/>
  <c r="AB21" i="7"/>
  <c r="AC21" i="7"/>
  <c r="AD21" i="7"/>
  <c r="U22" i="7"/>
  <c r="V22" i="7"/>
  <c r="W22" i="7"/>
  <c r="X22" i="7"/>
  <c r="Y22" i="7"/>
  <c r="Z22" i="7"/>
  <c r="AA22" i="7"/>
  <c r="AB22" i="7"/>
  <c r="AC22" i="7"/>
  <c r="AD22" i="7"/>
  <c r="U23" i="7"/>
  <c r="V23" i="7"/>
  <c r="W23" i="7"/>
  <c r="X23" i="7"/>
  <c r="Y23" i="7"/>
  <c r="Z23" i="7"/>
  <c r="AA23" i="7"/>
  <c r="AB23" i="7"/>
  <c r="AC23" i="7"/>
  <c r="AD23" i="7"/>
  <c r="U24" i="7"/>
  <c r="V24" i="7"/>
  <c r="W24" i="7"/>
  <c r="X24" i="7"/>
  <c r="Y24" i="7"/>
  <c r="Z24" i="7"/>
  <c r="AA24" i="7"/>
  <c r="AB24" i="7"/>
  <c r="AC24" i="7"/>
  <c r="AD24" i="7"/>
  <c r="U25" i="7"/>
  <c r="V25" i="7"/>
  <c r="W25" i="7"/>
  <c r="X25" i="7"/>
  <c r="Y25" i="7"/>
  <c r="Z25" i="7"/>
  <c r="AA25" i="7"/>
  <c r="AB25" i="7"/>
  <c r="AC25" i="7"/>
  <c r="AD25" i="7"/>
  <c r="U26" i="7"/>
  <c r="V26" i="7"/>
  <c r="W26" i="7"/>
  <c r="X26" i="7"/>
  <c r="Y26" i="7"/>
  <c r="Z26" i="7"/>
  <c r="AA26" i="7"/>
  <c r="AB26" i="7"/>
  <c r="AC26" i="7"/>
  <c r="AD26" i="7"/>
  <c r="U27" i="7"/>
  <c r="V27" i="7"/>
  <c r="W27" i="7"/>
  <c r="X27" i="7"/>
  <c r="Y27" i="7"/>
  <c r="Z27" i="7"/>
  <c r="AA27" i="7"/>
  <c r="AB27" i="7"/>
  <c r="AC27" i="7"/>
  <c r="AD27" i="7"/>
  <c r="U28" i="7"/>
  <c r="V28" i="7"/>
  <c r="W28" i="7"/>
  <c r="X28" i="7"/>
  <c r="Y28" i="7"/>
  <c r="Z28" i="7"/>
  <c r="AA28" i="7"/>
  <c r="AB28" i="7"/>
  <c r="AC28" i="7"/>
  <c r="AD28" i="7"/>
  <c r="U29" i="7"/>
  <c r="V29" i="7"/>
  <c r="W29" i="7"/>
  <c r="X29" i="7"/>
  <c r="Y29" i="7"/>
  <c r="Z29" i="7"/>
  <c r="AA29" i="7"/>
  <c r="AB29" i="7"/>
  <c r="AC29" i="7"/>
  <c r="AD29" i="7"/>
  <c r="U30" i="7"/>
  <c r="V30" i="7"/>
  <c r="W30" i="7"/>
  <c r="X30" i="7"/>
  <c r="Y30" i="7"/>
  <c r="Z30" i="7"/>
  <c r="AA30" i="7"/>
  <c r="AB30" i="7"/>
  <c r="AC30" i="7"/>
  <c r="AD30" i="7"/>
  <c r="U31" i="7"/>
  <c r="V31" i="7"/>
  <c r="W31" i="7"/>
  <c r="X31" i="7"/>
  <c r="Y31" i="7"/>
  <c r="Z31" i="7"/>
  <c r="AA31" i="7"/>
  <c r="AB31" i="7"/>
  <c r="AC31" i="7"/>
  <c r="AD31" i="7"/>
  <c r="U32" i="7"/>
  <c r="V32" i="7"/>
  <c r="W32" i="7"/>
  <c r="X32" i="7"/>
  <c r="Y32" i="7"/>
  <c r="Z32" i="7"/>
  <c r="AA32" i="7"/>
  <c r="AB32" i="7"/>
  <c r="AC32" i="7"/>
  <c r="AD32" i="7"/>
  <c r="U33" i="7"/>
  <c r="V33" i="7"/>
  <c r="W33" i="7"/>
  <c r="X33" i="7"/>
  <c r="Y33" i="7"/>
  <c r="Z33" i="7"/>
  <c r="AA33" i="7"/>
  <c r="AB33" i="7"/>
  <c r="AC33" i="7"/>
  <c r="AD33" i="7"/>
  <c r="U34" i="7"/>
  <c r="V34" i="7"/>
  <c r="W34" i="7"/>
  <c r="X34" i="7"/>
  <c r="Y34" i="7"/>
  <c r="Z34" i="7"/>
  <c r="AA34" i="7"/>
  <c r="AB34" i="7"/>
  <c r="AC34" i="7"/>
  <c r="AD34" i="7"/>
  <c r="U35" i="7"/>
  <c r="V35" i="7"/>
  <c r="W35" i="7"/>
  <c r="X35" i="7"/>
  <c r="Y35" i="7"/>
  <c r="Z35" i="7"/>
  <c r="AA35" i="7"/>
  <c r="AB35" i="7"/>
  <c r="AC35" i="7"/>
  <c r="AD35" i="7"/>
  <c r="U36" i="7"/>
  <c r="V36" i="7"/>
  <c r="W36" i="7"/>
  <c r="X36" i="7"/>
  <c r="Y36" i="7"/>
  <c r="Z36" i="7"/>
  <c r="AA36" i="7"/>
  <c r="AB36" i="7"/>
  <c r="AC36" i="7"/>
  <c r="AD36" i="7"/>
  <c r="U37" i="7"/>
  <c r="V37" i="7"/>
  <c r="W37" i="7"/>
  <c r="X37" i="7"/>
  <c r="Y37" i="7"/>
  <c r="Z37" i="7"/>
  <c r="AA37" i="7"/>
  <c r="AB37" i="7"/>
  <c r="AC37" i="7"/>
  <c r="AD37" i="7"/>
  <c r="U38" i="7"/>
  <c r="V38" i="7"/>
  <c r="W38" i="7"/>
  <c r="X38" i="7"/>
  <c r="Y38" i="7"/>
  <c r="Z38" i="7"/>
  <c r="AA38" i="7"/>
  <c r="AB38" i="7"/>
  <c r="AC38" i="7"/>
  <c r="AD38" i="7"/>
  <c r="U39" i="7"/>
  <c r="V39" i="7"/>
  <c r="W39" i="7"/>
  <c r="X39" i="7"/>
  <c r="Y39" i="7"/>
  <c r="Z39" i="7"/>
  <c r="AA39" i="7"/>
  <c r="AB39" i="7"/>
  <c r="AC39" i="7"/>
  <c r="AD39" i="7"/>
  <c r="U40" i="7"/>
  <c r="V40" i="7"/>
  <c r="W40" i="7"/>
  <c r="X40" i="7"/>
  <c r="Y40" i="7"/>
  <c r="Z40" i="7"/>
  <c r="AA40" i="7"/>
  <c r="AB40" i="7"/>
  <c r="AC40" i="7"/>
  <c r="AD40" i="7"/>
  <c r="U41" i="7"/>
  <c r="V41" i="7"/>
  <c r="W41" i="7"/>
  <c r="X41" i="7"/>
  <c r="Y41" i="7"/>
  <c r="Z41" i="7"/>
  <c r="AA41" i="7"/>
  <c r="AB41" i="7"/>
  <c r="AC41" i="7"/>
  <c r="AD41" i="7"/>
  <c r="U42" i="7"/>
  <c r="V42" i="7"/>
  <c r="W42" i="7"/>
  <c r="X42" i="7"/>
  <c r="Y42" i="7"/>
  <c r="Z42" i="7"/>
  <c r="AA42" i="7"/>
  <c r="AB42" i="7"/>
  <c r="AC42" i="7"/>
  <c r="AD42" i="7"/>
  <c r="U43" i="7"/>
  <c r="V43" i="7"/>
  <c r="W43" i="7"/>
  <c r="X43" i="7"/>
  <c r="Y43" i="7"/>
  <c r="Z43" i="7"/>
  <c r="AA43" i="7"/>
  <c r="AB43" i="7"/>
  <c r="AC43" i="7"/>
  <c r="AD43" i="7"/>
  <c r="U44" i="7"/>
  <c r="V44" i="7"/>
  <c r="W44" i="7"/>
  <c r="X44" i="7"/>
  <c r="Y44" i="7"/>
  <c r="Z44" i="7"/>
  <c r="AA44" i="7"/>
  <c r="AB44" i="7"/>
  <c r="AC44" i="7"/>
  <c r="AD44" i="7"/>
  <c r="U45" i="7"/>
  <c r="V45" i="7"/>
  <c r="W45" i="7"/>
  <c r="X45" i="7"/>
  <c r="Y45" i="7"/>
  <c r="Z45" i="7"/>
  <c r="AA45" i="7"/>
  <c r="AB45" i="7"/>
  <c r="AC45" i="7"/>
  <c r="AD45" i="7"/>
  <c r="U46" i="7"/>
  <c r="V46" i="7"/>
  <c r="W46" i="7"/>
  <c r="X46" i="7"/>
  <c r="Y46" i="7"/>
  <c r="Z46" i="7"/>
  <c r="AA46" i="7"/>
  <c r="AB46" i="7"/>
  <c r="AC46" i="7"/>
  <c r="AD46" i="7"/>
  <c r="U47" i="7"/>
  <c r="V47" i="7"/>
  <c r="W47" i="7"/>
  <c r="X47" i="7"/>
  <c r="Y47" i="7"/>
  <c r="Z47" i="7"/>
  <c r="AA47" i="7"/>
  <c r="AB47" i="7"/>
  <c r="AC47" i="7"/>
  <c r="AD47" i="7"/>
  <c r="U48" i="7"/>
  <c r="V48" i="7"/>
  <c r="W48" i="7"/>
  <c r="X48" i="7"/>
  <c r="Y48" i="7"/>
  <c r="Z48" i="7"/>
  <c r="AA48" i="7"/>
  <c r="AB48" i="7"/>
  <c r="AC48" i="7"/>
  <c r="AD48" i="7"/>
  <c r="U49" i="7"/>
  <c r="V49" i="7"/>
  <c r="W49" i="7"/>
  <c r="X49" i="7"/>
  <c r="Y49" i="7"/>
  <c r="Z49" i="7"/>
  <c r="AA49" i="7"/>
  <c r="AB49" i="7"/>
  <c r="AC49" i="7"/>
  <c r="AD49" i="7"/>
  <c r="U50" i="7"/>
  <c r="V50" i="7"/>
  <c r="W50" i="7"/>
  <c r="X50" i="7"/>
  <c r="Y50" i="7"/>
  <c r="Z50" i="7"/>
  <c r="AA50" i="7"/>
  <c r="AB50" i="7"/>
  <c r="AC50" i="7"/>
  <c r="AD50" i="7"/>
  <c r="U51" i="7"/>
  <c r="V51" i="7"/>
  <c r="W51" i="7"/>
  <c r="X51" i="7"/>
  <c r="Y51" i="7"/>
  <c r="Z51" i="7"/>
  <c r="AA51" i="7"/>
  <c r="AB51" i="7"/>
  <c r="AC51" i="7"/>
  <c r="AD51" i="7"/>
  <c r="U52" i="7"/>
  <c r="V52" i="7"/>
  <c r="W52" i="7"/>
  <c r="X52" i="7"/>
  <c r="Y52" i="7"/>
  <c r="Z52" i="7"/>
  <c r="AA52" i="7"/>
  <c r="AB52" i="7"/>
  <c r="AC52" i="7"/>
  <c r="AD52" i="7"/>
  <c r="U53" i="7"/>
  <c r="V53" i="7"/>
  <c r="W53" i="7"/>
  <c r="X53" i="7"/>
  <c r="Y53" i="7"/>
  <c r="Z53" i="7"/>
  <c r="AA53" i="7"/>
  <c r="AB53" i="7"/>
  <c r="AC53" i="7"/>
  <c r="AD53" i="7"/>
  <c r="U54" i="7"/>
  <c r="V54" i="7"/>
  <c r="W54" i="7"/>
  <c r="X54" i="7"/>
  <c r="Y54" i="7"/>
  <c r="Z54" i="7"/>
  <c r="AA54" i="7"/>
  <c r="AB54" i="7"/>
  <c r="AC54" i="7"/>
  <c r="AD54" i="7"/>
  <c r="U55" i="7"/>
  <c r="V55" i="7"/>
  <c r="W55" i="7"/>
  <c r="X55" i="7"/>
  <c r="Y55" i="7"/>
  <c r="Z55" i="7"/>
  <c r="AA55" i="7"/>
  <c r="AB55" i="7"/>
  <c r="AC55" i="7"/>
  <c r="AD55" i="7"/>
  <c r="U56" i="7"/>
  <c r="V56" i="7"/>
  <c r="W56" i="7"/>
  <c r="X56" i="7"/>
  <c r="Y56" i="7"/>
  <c r="Z56" i="7"/>
  <c r="AA56" i="7"/>
  <c r="AB56" i="7"/>
  <c r="AC56" i="7"/>
  <c r="AD56" i="7"/>
  <c r="U57" i="7"/>
  <c r="V57" i="7"/>
  <c r="W57" i="7"/>
  <c r="X57" i="7"/>
  <c r="Y57" i="7"/>
  <c r="Z57" i="7"/>
  <c r="AA57" i="7"/>
  <c r="AB57" i="7"/>
  <c r="AC57" i="7"/>
  <c r="AD57" i="7"/>
  <c r="U58" i="7"/>
  <c r="V58" i="7"/>
  <c r="W58" i="7"/>
  <c r="X58" i="7"/>
  <c r="Y58" i="7"/>
  <c r="Z58" i="7"/>
  <c r="AA58" i="7"/>
  <c r="AB58" i="7"/>
  <c r="AC58" i="7"/>
  <c r="AD58" i="7"/>
  <c r="U59" i="7"/>
  <c r="V59" i="7"/>
  <c r="W59" i="7"/>
  <c r="X59" i="7"/>
  <c r="Y59" i="7"/>
  <c r="Z59" i="7"/>
  <c r="AA59" i="7"/>
  <c r="AB59" i="7"/>
  <c r="AC59" i="7"/>
  <c r="AD59" i="7"/>
  <c r="U60" i="7"/>
  <c r="V60" i="7"/>
  <c r="W60" i="7"/>
  <c r="X60" i="7"/>
  <c r="Y60" i="7"/>
  <c r="Z60" i="7"/>
  <c r="AA60" i="7"/>
  <c r="AB60" i="7"/>
  <c r="AC60" i="7"/>
  <c r="AD60" i="7"/>
  <c r="U61" i="7"/>
  <c r="V61" i="7"/>
  <c r="W61" i="7"/>
  <c r="X61" i="7"/>
  <c r="Y61" i="7"/>
  <c r="Z61" i="7"/>
  <c r="AA61" i="7"/>
  <c r="AB61" i="7"/>
  <c r="AC61" i="7"/>
  <c r="AD61" i="7"/>
  <c r="U62" i="7"/>
  <c r="V62" i="7"/>
  <c r="W62" i="7"/>
  <c r="X62" i="7"/>
  <c r="Y62" i="7"/>
  <c r="Z62" i="7"/>
  <c r="AA62" i="7"/>
  <c r="AB62" i="7"/>
  <c r="AC62" i="7"/>
  <c r="AD62" i="7"/>
  <c r="U63" i="7"/>
  <c r="V63" i="7"/>
  <c r="W63" i="7"/>
  <c r="X63" i="7"/>
  <c r="Y63" i="7"/>
  <c r="Z63" i="7"/>
  <c r="AA63" i="7"/>
  <c r="AB63" i="7"/>
  <c r="AC63" i="7"/>
  <c r="AD63" i="7"/>
  <c r="U64" i="7"/>
  <c r="V64" i="7"/>
  <c r="W64" i="7"/>
  <c r="X64" i="7"/>
  <c r="Y64" i="7"/>
  <c r="Z64" i="7"/>
  <c r="AA64" i="7"/>
  <c r="AB64" i="7"/>
  <c r="AC64" i="7"/>
  <c r="AD64" i="7"/>
  <c r="U65" i="7"/>
  <c r="V65" i="7"/>
  <c r="W65" i="7"/>
  <c r="X65" i="7"/>
  <c r="Y65" i="7"/>
  <c r="Z65" i="7"/>
  <c r="AA65" i="7"/>
  <c r="AB65" i="7"/>
  <c r="AC65" i="7"/>
  <c r="AD65" i="7"/>
  <c r="U66" i="7"/>
  <c r="V66" i="7"/>
  <c r="W66" i="7"/>
  <c r="X66" i="7"/>
  <c r="Y66" i="7"/>
  <c r="Z66" i="7"/>
  <c r="AA66" i="7"/>
  <c r="AB66" i="7"/>
  <c r="AC66" i="7"/>
  <c r="AD66" i="7"/>
  <c r="U67" i="7"/>
  <c r="V67" i="7"/>
  <c r="W67" i="7"/>
  <c r="X67" i="7"/>
  <c r="Y67" i="7"/>
  <c r="Z67" i="7"/>
  <c r="AA67" i="7"/>
  <c r="AB67" i="7"/>
  <c r="AC67" i="7"/>
  <c r="AD67" i="7"/>
  <c r="U68" i="7"/>
  <c r="V68" i="7"/>
  <c r="W68" i="7"/>
  <c r="X68" i="7"/>
  <c r="Y68" i="7"/>
  <c r="Z68" i="7"/>
  <c r="AA68" i="7"/>
  <c r="AB68" i="7"/>
  <c r="AC68" i="7"/>
  <c r="AD68" i="7"/>
  <c r="U69" i="7"/>
  <c r="V69" i="7"/>
  <c r="W69" i="7"/>
  <c r="X69" i="7"/>
  <c r="Y69" i="7"/>
  <c r="Z69" i="7"/>
  <c r="AA69" i="7"/>
  <c r="AB69" i="7"/>
  <c r="AC69" i="7"/>
  <c r="AD69" i="7"/>
  <c r="U70" i="7"/>
  <c r="V70" i="7"/>
  <c r="W70" i="7"/>
  <c r="X70" i="7"/>
  <c r="Y70" i="7"/>
  <c r="Z70" i="7"/>
  <c r="AA70" i="7"/>
  <c r="AB70" i="7"/>
  <c r="AC70" i="7"/>
  <c r="AD70" i="7"/>
  <c r="U71" i="7"/>
  <c r="V71" i="7"/>
  <c r="W71" i="7"/>
  <c r="X71" i="7"/>
  <c r="Y71" i="7"/>
  <c r="Z71" i="7"/>
  <c r="AA71" i="7"/>
  <c r="AB71" i="7"/>
  <c r="AC71" i="7"/>
  <c r="AD71" i="7"/>
  <c r="U72" i="7"/>
  <c r="V72" i="7"/>
  <c r="W72" i="7"/>
  <c r="X72" i="7"/>
  <c r="Y72" i="7"/>
  <c r="Z72" i="7"/>
  <c r="AA72" i="7"/>
  <c r="AB72" i="7"/>
  <c r="AC72" i="7"/>
  <c r="AD72" i="7"/>
  <c r="U73" i="7"/>
  <c r="V73" i="7"/>
  <c r="W73" i="7"/>
  <c r="X73" i="7"/>
  <c r="Y73" i="7"/>
  <c r="Z73" i="7"/>
  <c r="AA73" i="7"/>
  <c r="AB73" i="7"/>
  <c r="AC73" i="7"/>
  <c r="AD73" i="7"/>
  <c r="U74" i="7"/>
  <c r="V74" i="7"/>
  <c r="W74" i="7"/>
  <c r="X74" i="7"/>
  <c r="Y74" i="7"/>
  <c r="Z74" i="7"/>
  <c r="AA74" i="7"/>
  <c r="AB74" i="7"/>
  <c r="AC74" i="7"/>
  <c r="AD74" i="7"/>
  <c r="U75" i="7"/>
  <c r="V75" i="7"/>
  <c r="W75" i="7"/>
  <c r="X75" i="7"/>
  <c r="Y75" i="7"/>
  <c r="Z75" i="7"/>
  <c r="AA75" i="7"/>
  <c r="AB75" i="7"/>
  <c r="AC75" i="7"/>
  <c r="AD75" i="7"/>
  <c r="U76" i="7"/>
  <c r="V76" i="7"/>
  <c r="W76" i="7"/>
  <c r="X76" i="7"/>
  <c r="Y76" i="7"/>
  <c r="Z76" i="7"/>
  <c r="AA76" i="7"/>
  <c r="AB76" i="7"/>
  <c r="AC76" i="7"/>
  <c r="AD76" i="7"/>
  <c r="U77" i="7"/>
  <c r="V77" i="7"/>
  <c r="W77" i="7"/>
  <c r="X77" i="7"/>
  <c r="Y77" i="7"/>
  <c r="Z77" i="7"/>
  <c r="AA77" i="7"/>
  <c r="AB77" i="7"/>
  <c r="AC77" i="7"/>
  <c r="AD77" i="7"/>
  <c r="U78" i="7"/>
  <c r="V78" i="7"/>
  <c r="W78" i="7"/>
  <c r="X78" i="7"/>
  <c r="Y78" i="7"/>
  <c r="Z78" i="7"/>
  <c r="AA78" i="7"/>
  <c r="AB78" i="7"/>
  <c r="AC78" i="7"/>
  <c r="AD78" i="7"/>
  <c r="U79" i="7"/>
  <c r="V79" i="7"/>
  <c r="W79" i="7"/>
  <c r="X79" i="7"/>
  <c r="Y79" i="7"/>
  <c r="Z79" i="7"/>
  <c r="AA79" i="7"/>
  <c r="AB79" i="7"/>
  <c r="AC79" i="7"/>
  <c r="AD79" i="7"/>
  <c r="U80" i="7"/>
  <c r="V80" i="7"/>
  <c r="W80" i="7"/>
  <c r="X80" i="7"/>
  <c r="Y80" i="7"/>
  <c r="Z80" i="7"/>
  <c r="AA80" i="7"/>
  <c r="AB80" i="7"/>
  <c r="AC80" i="7"/>
  <c r="AD80" i="7"/>
  <c r="U81" i="7"/>
  <c r="V81" i="7"/>
  <c r="W81" i="7"/>
  <c r="X81" i="7"/>
  <c r="Y81" i="7"/>
  <c r="Z81" i="7"/>
  <c r="AA81" i="7"/>
  <c r="AB81" i="7"/>
  <c r="AC81" i="7"/>
  <c r="AD81" i="7"/>
  <c r="U82" i="7"/>
  <c r="V82" i="7"/>
  <c r="W82" i="7"/>
  <c r="X82" i="7"/>
  <c r="Y82" i="7"/>
  <c r="Z82" i="7"/>
  <c r="AA82" i="7"/>
  <c r="AB82" i="7"/>
  <c r="AC82" i="7"/>
  <c r="AD82" i="7"/>
  <c r="U83" i="7"/>
  <c r="V83" i="7"/>
  <c r="W83" i="7"/>
  <c r="X83" i="7"/>
  <c r="Y83" i="7"/>
  <c r="Z83" i="7"/>
  <c r="AA83" i="7"/>
  <c r="AB83" i="7"/>
  <c r="AC83" i="7"/>
  <c r="AD83" i="7"/>
  <c r="U84" i="7"/>
  <c r="V84" i="7"/>
  <c r="W84" i="7"/>
  <c r="X84" i="7"/>
  <c r="Y84" i="7"/>
  <c r="Z84" i="7"/>
  <c r="AA84" i="7"/>
  <c r="AB84" i="7"/>
  <c r="AC84" i="7"/>
  <c r="AD84" i="7"/>
  <c r="U85" i="7"/>
  <c r="V85" i="7"/>
  <c r="W85" i="7"/>
  <c r="X85" i="7"/>
  <c r="Y85" i="7"/>
  <c r="Z85" i="7"/>
  <c r="AA85" i="7"/>
  <c r="AB85" i="7"/>
  <c r="AC85" i="7"/>
  <c r="AD85" i="7"/>
  <c r="U86" i="7"/>
  <c r="V86" i="7"/>
  <c r="W86" i="7"/>
  <c r="X86" i="7"/>
  <c r="Y86" i="7"/>
  <c r="Z86" i="7"/>
  <c r="AA86" i="7"/>
  <c r="AB86" i="7"/>
  <c r="AC86" i="7"/>
  <c r="AD86" i="7"/>
  <c r="U87" i="7"/>
  <c r="V87" i="7"/>
  <c r="W87" i="7"/>
  <c r="X87" i="7"/>
  <c r="Y87" i="7"/>
  <c r="Z87" i="7"/>
  <c r="AA87" i="7"/>
  <c r="AB87" i="7"/>
  <c r="AC87" i="7"/>
  <c r="AD87" i="7"/>
  <c r="U88" i="7"/>
  <c r="V88" i="7"/>
  <c r="W88" i="7"/>
  <c r="X88" i="7"/>
  <c r="Y88" i="7"/>
  <c r="Z88" i="7"/>
  <c r="AA88" i="7"/>
  <c r="AB88" i="7"/>
  <c r="AC88" i="7"/>
  <c r="AD88" i="7"/>
  <c r="U89" i="7"/>
  <c r="V89" i="7"/>
  <c r="W89" i="7"/>
  <c r="X89" i="7"/>
  <c r="Y89" i="7"/>
  <c r="Z89" i="7"/>
  <c r="AA89" i="7"/>
  <c r="AB89" i="7"/>
  <c r="AC89" i="7"/>
  <c r="AD89" i="7"/>
  <c r="U90" i="7"/>
  <c r="V90" i="7"/>
  <c r="W90" i="7"/>
  <c r="X90" i="7"/>
  <c r="Y90" i="7"/>
  <c r="Z90" i="7"/>
  <c r="AA90" i="7"/>
  <c r="AB90" i="7"/>
  <c r="AC90" i="7"/>
  <c r="AD90" i="7"/>
  <c r="U91" i="7"/>
  <c r="V91" i="7"/>
  <c r="W91" i="7"/>
  <c r="X91" i="7"/>
  <c r="Y91" i="7"/>
  <c r="Z91" i="7"/>
  <c r="AA91" i="7"/>
  <c r="AB91" i="7"/>
  <c r="AC91" i="7"/>
  <c r="AD91" i="7"/>
  <c r="U92" i="7"/>
  <c r="V92" i="7"/>
  <c r="W92" i="7"/>
  <c r="X92" i="7"/>
  <c r="Y92" i="7"/>
  <c r="Z92" i="7"/>
  <c r="AA92" i="7"/>
  <c r="AB92" i="7"/>
  <c r="AC92" i="7"/>
  <c r="AD92" i="7"/>
  <c r="U93" i="7"/>
  <c r="V93" i="7"/>
  <c r="W93" i="7"/>
  <c r="X93" i="7"/>
  <c r="Y93" i="7"/>
  <c r="Z93" i="7"/>
  <c r="AA93" i="7"/>
  <c r="AB93" i="7"/>
  <c r="AC93" i="7"/>
  <c r="AD93" i="7"/>
  <c r="U94" i="7"/>
  <c r="V94" i="7"/>
  <c r="W94" i="7"/>
  <c r="X94" i="7"/>
  <c r="Y94" i="7"/>
  <c r="Z94" i="7"/>
  <c r="AA94" i="7"/>
  <c r="AB94" i="7"/>
  <c r="AC94" i="7"/>
  <c r="AD94" i="7"/>
  <c r="U95" i="7"/>
  <c r="V95" i="7"/>
  <c r="W95" i="7"/>
  <c r="X95" i="7"/>
  <c r="Y95" i="7"/>
  <c r="Z95" i="7"/>
  <c r="AA95" i="7"/>
  <c r="AB95" i="7"/>
  <c r="AC95" i="7"/>
  <c r="AD95" i="7"/>
  <c r="U96" i="7"/>
  <c r="V96" i="7"/>
  <c r="W96" i="7"/>
  <c r="X96" i="7"/>
  <c r="Y96" i="7"/>
  <c r="Z96" i="7"/>
  <c r="AA96" i="7"/>
  <c r="AB96" i="7"/>
  <c r="AC96" i="7"/>
  <c r="AD96" i="7"/>
  <c r="U97" i="7"/>
  <c r="V97" i="7"/>
  <c r="W97" i="7"/>
  <c r="X97" i="7"/>
  <c r="Y97" i="7"/>
  <c r="Z97" i="7"/>
  <c r="AA97" i="7"/>
  <c r="AB97" i="7"/>
  <c r="AC97" i="7"/>
  <c r="AD97" i="7"/>
  <c r="U98" i="7"/>
  <c r="V98" i="7"/>
  <c r="W98" i="7"/>
  <c r="X98" i="7"/>
  <c r="Y98" i="7"/>
  <c r="Z98" i="7"/>
  <c r="AA98" i="7"/>
  <c r="AB98" i="7"/>
  <c r="AC98" i="7"/>
  <c r="AD98" i="7"/>
  <c r="U99" i="7"/>
  <c r="V99" i="7"/>
  <c r="W99" i="7"/>
  <c r="X99" i="7"/>
  <c r="Y99" i="7"/>
  <c r="Z99" i="7"/>
  <c r="AA99" i="7"/>
  <c r="AB99" i="7"/>
  <c r="AC99" i="7"/>
  <c r="AD99" i="7"/>
  <c r="U100" i="7"/>
  <c r="V100" i="7"/>
  <c r="W100" i="7"/>
  <c r="X100" i="7"/>
  <c r="Y100" i="7"/>
  <c r="Z100" i="7"/>
  <c r="AA100" i="7"/>
  <c r="AB100" i="7"/>
  <c r="AC100" i="7"/>
  <c r="AD100" i="7"/>
  <c r="U101" i="7"/>
  <c r="V101" i="7"/>
  <c r="W101" i="7"/>
  <c r="X101" i="7"/>
  <c r="Y101" i="7"/>
  <c r="Z101" i="7"/>
  <c r="AA101" i="7"/>
  <c r="AB101" i="7"/>
  <c r="AC101" i="7"/>
  <c r="AD101" i="7"/>
  <c r="U102" i="7"/>
  <c r="V102" i="7"/>
  <c r="W102" i="7"/>
  <c r="X102" i="7"/>
  <c r="Y102" i="7"/>
  <c r="Z102" i="7"/>
  <c r="AA102" i="7"/>
  <c r="AB102" i="7"/>
  <c r="AC102" i="7"/>
  <c r="AD102" i="7"/>
  <c r="U103" i="7"/>
  <c r="V103" i="7"/>
  <c r="W103" i="7"/>
  <c r="X103" i="7"/>
  <c r="Y103" i="7"/>
  <c r="Z103" i="7"/>
  <c r="AA103" i="7"/>
  <c r="AB103" i="7"/>
  <c r="AC103" i="7"/>
  <c r="AD103" i="7"/>
  <c r="U104" i="7"/>
  <c r="V104" i="7"/>
  <c r="W104" i="7"/>
  <c r="X104" i="7"/>
  <c r="Y104" i="7"/>
  <c r="Z104" i="7"/>
  <c r="AA104" i="7"/>
  <c r="AB104" i="7"/>
  <c r="AC104" i="7"/>
  <c r="AD104" i="7"/>
  <c r="U105" i="7"/>
  <c r="V105" i="7"/>
  <c r="W105" i="7"/>
  <c r="X105" i="7"/>
  <c r="Y105" i="7"/>
  <c r="Z105" i="7"/>
  <c r="AA105" i="7"/>
  <c r="AB105" i="7"/>
  <c r="AC105" i="7"/>
  <c r="AD105" i="7"/>
  <c r="U106" i="7"/>
  <c r="V106" i="7"/>
  <c r="W106" i="7"/>
  <c r="X106" i="7"/>
  <c r="Y106" i="7"/>
  <c r="Z106" i="7"/>
  <c r="AA106" i="7"/>
  <c r="AB106" i="7"/>
  <c r="AC106" i="7"/>
  <c r="AD106" i="7"/>
  <c r="U107" i="7"/>
  <c r="V107" i="7"/>
  <c r="W107" i="7"/>
  <c r="X107" i="7"/>
  <c r="Y107" i="7"/>
  <c r="Z107" i="7"/>
  <c r="AA107" i="7"/>
  <c r="AB107" i="7"/>
  <c r="AC107" i="7"/>
  <c r="AD107" i="7"/>
  <c r="U108" i="7"/>
  <c r="V108" i="7"/>
  <c r="W108" i="7"/>
  <c r="X108" i="7"/>
  <c r="Y108" i="7"/>
  <c r="Z108" i="7"/>
  <c r="AA108" i="7"/>
  <c r="AB108" i="7"/>
  <c r="AC108" i="7"/>
  <c r="AD108" i="7"/>
  <c r="U109" i="7"/>
  <c r="V109" i="7"/>
  <c r="W109" i="7"/>
  <c r="X109" i="7"/>
  <c r="Y109" i="7"/>
  <c r="Z109" i="7"/>
  <c r="AA109" i="7"/>
  <c r="AB109" i="7"/>
  <c r="AC109" i="7"/>
  <c r="AD109" i="7"/>
  <c r="U110" i="7"/>
  <c r="V110" i="7"/>
  <c r="W110" i="7"/>
  <c r="X110" i="7"/>
  <c r="Y110" i="7"/>
  <c r="Z110" i="7"/>
  <c r="AA110" i="7"/>
  <c r="AB110" i="7"/>
  <c r="AC110" i="7"/>
  <c r="AD110" i="7"/>
  <c r="U111" i="7"/>
  <c r="V111" i="7"/>
  <c r="W111" i="7"/>
  <c r="X111" i="7"/>
  <c r="Y111" i="7"/>
  <c r="Z111" i="7"/>
  <c r="AA111" i="7"/>
  <c r="AB111" i="7"/>
  <c r="AC111" i="7"/>
  <c r="AD111" i="7"/>
  <c r="U112" i="7"/>
  <c r="V112" i="7"/>
  <c r="W112" i="7"/>
  <c r="X112" i="7"/>
  <c r="Y112" i="7"/>
  <c r="Z112" i="7"/>
  <c r="AA112" i="7"/>
  <c r="AB112" i="7"/>
  <c r="AC112" i="7"/>
  <c r="AD112" i="7"/>
  <c r="U113" i="7"/>
  <c r="V113" i="7"/>
  <c r="W113" i="7"/>
  <c r="X113" i="7"/>
  <c r="Y113" i="7"/>
  <c r="Z113" i="7"/>
  <c r="AA113" i="7"/>
  <c r="AB113" i="7"/>
  <c r="AC113" i="7"/>
  <c r="AD113" i="7"/>
  <c r="U114" i="7"/>
  <c r="V114" i="7"/>
  <c r="W114" i="7"/>
  <c r="X114" i="7"/>
  <c r="Y114" i="7"/>
  <c r="Z114" i="7"/>
  <c r="AA114" i="7"/>
  <c r="AB114" i="7"/>
  <c r="AC114" i="7"/>
  <c r="AD114" i="7"/>
  <c r="U115" i="7"/>
  <c r="V115" i="7"/>
  <c r="W115" i="7"/>
  <c r="X115" i="7"/>
  <c r="Y115" i="7"/>
  <c r="Z115" i="7"/>
  <c r="AA115" i="7"/>
  <c r="AB115" i="7"/>
  <c r="AC115" i="7"/>
  <c r="AD115" i="7"/>
  <c r="U116" i="7"/>
  <c r="V116" i="7"/>
  <c r="W116" i="7"/>
  <c r="X116" i="7"/>
  <c r="Y116" i="7"/>
  <c r="Z116" i="7"/>
  <c r="AA116" i="7"/>
  <c r="AB116" i="7"/>
  <c r="AC116" i="7"/>
  <c r="AD116" i="7"/>
  <c r="U117" i="7"/>
  <c r="V117" i="7"/>
  <c r="W117" i="7"/>
  <c r="X117" i="7"/>
  <c r="Y117" i="7"/>
  <c r="Z117" i="7"/>
  <c r="AA117" i="7"/>
  <c r="AB117" i="7"/>
  <c r="AC117" i="7"/>
  <c r="AD117" i="7"/>
  <c r="U118" i="7"/>
  <c r="V118" i="7"/>
  <c r="W118" i="7"/>
  <c r="X118" i="7"/>
  <c r="Y118" i="7"/>
  <c r="Z118" i="7"/>
  <c r="AA118" i="7"/>
  <c r="AB118" i="7"/>
  <c r="AC118" i="7"/>
  <c r="AD118" i="7"/>
  <c r="U119" i="7"/>
  <c r="V119" i="7"/>
  <c r="W119" i="7"/>
  <c r="X119" i="7"/>
  <c r="Y119" i="7"/>
  <c r="Z119" i="7"/>
  <c r="AA119" i="7"/>
  <c r="AB119" i="7"/>
  <c r="AC119" i="7"/>
  <c r="AD119" i="7"/>
  <c r="U120" i="7"/>
  <c r="V120" i="7"/>
  <c r="W120" i="7"/>
  <c r="X120" i="7"/>
  <c r="Y120" i="7"/>
  <c r="Z120" i="7"/>
  <c r="AA120" i="7"/>
  <c r="AB120" i="7"/>
  <c r="AC120" i="7"/>
  <c r="AD120" i="7"/>
  <c r="U121" i="7"/>
  <c r="V121" i="7"/>
  <c r="W121" i="7"/>
  <c r="X121" i="7"/>
  <c r="Y121" i="7"/>
  <c r="Z121" i="7"/>
  <c r="AA121" i="7"/>
  <c r="AB121" i="7"/>
  <c r="AC121" i="7"/>
  <c r="AD121" i="7"/>
  <c r="U122" i="7"/>
  <c r="V122" i="7"/>
  <c r="W122" i="7"/>
  <c r="X122" i="7"/>
  <c r="Y122" i="7"/>
  <c r="Z122" i="7"/>
  <c r="AA122" i="7"/>
  <c r="AB122" i="7"/>
  <c r="AC122" i="7"/>
  <c r="AD122" i="7"/>
  <c r="U123" i="7"/>
  <c r="V123" i="7"/>
  <c r="W123" i="7"/>
  <c r="X123" i="7"/>
  <c r="Y123" i="7"/>
  <c r="Z123" i="7"/>
  <c r="AA123" i="7"/>
  <c r="AB123" i="7"/>
  <c r="AC123" i="7"/>
  <c r="AD123" i="7"/>
  <c r="U124" i="7"/>
  <c r="V124" i="7"/>
  <c r="W124" i="7"/>
  <c r="X124" i="7"/>
  <c r="Y124" i="7"/>
  <c r="Z124" i="7"/>
  <c r="AA124" i="7"/>
  <c r="AB124" i="7"/>
  <c r="AC124" i="7"/>
  <c r="AD124" i="7"/>
  <c r="U125" i="7"/>
  <c r="V125" i="7"/>
  <c r="W125" i="7"/>
  <c r="X125" i="7"/>
  <c r="Y125" i="7"/>
  <c r="Z125" i="7"/>
  <c r="AA125" i="7"/>
  <c r="AB125" i="7"/>
  <c r="AC125" i="7"/>
  <c r="AD125" i="7"/>
  <c r="U126" i="7"/>
  <c r="V126" i="7"/>
  <c r="W126" i="7"/>
  <c r="X126" i="7"/>
  <c r="Y126" i="7"/>
  <c r="Z126" i="7"/>
  <c r="AA126" i="7"/>
  <c r="AB126" i="7"/>
  <c r="AC126" i="7"/>
  <c r="AD126" i="7"/>
  <c r="U127" i="7"/>
  <c r="V127" i="7"/>
  <c r="W127" i="7"/>
  <c r="X127" i="7"/>
  <c r="Y127" i="7"/>
  <c r="Z127" i="7"/>
  <c r="AA127" i="7"/>
  <c r="AB127" i="7"/>
  <c r="AC127" i="7"/>
  <c r="AD127" i="7"/>
  <c r="U128" i="7"/>
  <c r="V128" i="7"/>
  <c r="W128" i="7"/>
  <c r="X128" i="7"/>
  <c r="Y128" i="7"/>
  <c r="Z128" i="7"/>
  <c r="AA128" i="7"/>
  <c r="AB128" i="7"/>
  <c r="AC128" i="7"/>
  <c r="AD128" i="7"/>
  <c r="U129" i="7"/>
  <c r="V129" i="7"/>
  <c r="W129" i="7"/>
  <c r="X129" i="7"/>
  <c r="Y129" i="7"/>
  <c r="Z129" i="7"/>
  <c r="AA129" i="7"/>
  <c r="AB129" i="7"/>
  <c r="AC129" i="7"/>
  <c r="AD129" i="7"/>
  <c r="U130" i="7"/>
  <c r="V130" i="7"/>
  <c r="W130" i="7"/>
  <c r="X130" i="7"/>
  <c r="Y130" i="7"/>
  <c r="Z130" i="7"/>
  <c r="AA130" i="7"/>
  <c r="AB130" i="7"/>
  <c r="AC130" i="7"/>
  <c r="AD130" i="7"/>
  <c r="U131" i="7"/>
  <c r="V131" i="7"/>
  <c r="W131" i="7"/>
  <c r="X131" i="7"/>
  <c r="Y131" i="7"/>
  <c r="Z131" i="7"/>
  <c r="AA131" i="7"/>
  <c r="AB131" i="7"/>
  <c r="AC131" i="7"/>
  <c r="AD131" i="7"/>
  <c r="U132" i="7"/>
  <c r="V132" i="7"/>
  <c r="W132" i="7"/>
  <c r="X132" i="7"/>
  <c r="Y132" i="7"/>
  <c r="Z132" i="7"/>
  <c r="AA132" i="7"/>
  <c r="AB132" i="7"/>
  <c r="AC132" i="7"/>
  <c r="AD132" i="7"/>
  <c r="U133" i="7"/>
  <c r="V133" i="7"/>
  <c r="W133" i="7"/>
  <c r="X133" i="7"/>
  <c r="Y133" i="7"/>
  <c r="Z133" i="7"/>
  <c r="AA133" i="7"/>
  <c r="AB133" i="7"/>
  <c r="AC133" i="7"/>
  <c r="AD133" i="7"/>
  <c r="U134" i="7"/>
  <c r="V134" i="7"/>
  <c r="W134" i="7"/>
  <c r="X134" i="7"/>
  <c r="Y134" i="7"/>
  <c r="Z134" i="7"/>
  <c r="AA134" i="7"/>
  <c r="AB134" i="7"/>
  <c r="AC134" i="7"/>
  <c r="AD134" i="7"/>
  <c r="U135" i="7"/>
  <c r="V135" i="7"/>
  <c r="W135" i="7"/>
  <c r="X135" i="7"/>
  <c r="Y135" i="7"/>
  <c r="Z135" i="7"/>
  <c r="AA135" i="7"/>
  <c r="AB135" i="7"/>
  <c r="AC135" i="7"/>
  <c r="AD135" i="7"/>
  <c r="U136" i="7"/>
  <c r="V136" i="7"/>
  <c r="W136" i="7"/>
  <c r="X136" i="7"/>
  <c r="Y136" i="7"/>
  <c r="Z136" i="7"/>
  <c r="AA136" i="7"/>
  <c r="AB136" i="7"/>
  <c r="AC136" i="7"/>
  <c r="AD136" i="7"/>
  <c r="U137" i="7"/>
  <c r="V137" i="7"/>
  <c r="W137" i="7"/>
  <c r="X137" i="7"/>
  <c r="Y137" i="7"/>
  <c r="Z137" i="7"/>
  <c r="AA137" i="7"/>
  <c r="AB137" i="7"/>
  <c r="AC137" i="7"/>
  <c r="AD137" i="7"/>
  <c r="U138" i="7"/>
  <c r="V138" i="7"/>
  <c r="W138" i="7"/>
  <c r="X138" i="7"/>
  <c r="Y138" i="7"/>
  <c r="Z138" i="7"/>
  <c r="AA138" i="7"/>
  <c r="AB138" i="7"/>
  <c r="AC138" i="7"/>
  <c r="AD138" i="7"/>
  <c r="U139" i="7"/>
  <c r="V139" i="7"/>
  <c r="W139" i="7"/>
  <c r="X139" i="7"/>
  <c r="Y139" i="7"/>
  <c r="Z139" i="7"/>
  <c r="AA139" i="7"/>
  <c r="AB139" i="7"/>
  <c r="AC139" i="7"/>
  <c r="AD139" i="7"/>
  <c r="U140" i="7"/>
  <c r="V140" i="7"/>
  <c r="W140" i="7"/>
  <c r="X140" i="7"/>
  <c r="Y140" i="7"/>
  <c r="Z140" i="7"/>
  <c r="AA140" i="7"/>
  <c r="AB140" i="7"/>
  <c r="AC140" i="7"/>
  <c r="AD140" i="7"/>
  <c r="U141" i="7"/>
  <c r="V141" i="7"/>
  <c r="W141" i="7"/>
  <c r="X141" i="7"/>
  <c r="Y141" i="7"/>
  <c r="Z141" i="7"/>
  <c r="AA141" i="7"/>
  <c r="AB141" i="7"/>
  <c r="AC141" i="7"/>
  <c r="AD141" i="7"/>
  <c r="U142" i="7"/>
  <c r="V142" i="7"/>
  <c r="W142" i="7"/>
  <c r="X142" i="7"/>
  <c r="Y142" i="7"/>
  <c r="Z142" i="7"/>
  <c r="AA142" i="7"/>
  <c r="AB142" i="7"/>
  <c r="AC142" i="7"/>
  <c r="AD142" i="7"/>
  <c r="U143" i="7"/>
  <c r="V143" i="7"/>
  <c r="W143" i="7"/>
  <c r="X143" i="7"/>
  <c r="Y143" i="7"/>
  <c r="Z143" i="7"/>
  <c r="AA143" i="7"/>
  <c r="AB143" i="7"/>
  <c r="AC143" i="7"/>
  <c r="AD143" i="7"/>
  <c r="U144" i="7"/>
  <c r="V144" i="7"/>
  <c r="W144" i="7"/>
  <c r="X144" i="7"/>
  <c r="Y144" i="7"/>
  <c r="Z144" i="7"/>
  <c r="AA144" i="7"/>
  <c r="AB144" i="7"/>
  <c r="AC144" i="7"/>
  <c r="AD144" i="7"/>
  <c r="U145" i="7"/>
  <c r="V145" i="7"/>
  <c r="W145" i="7"/>
  <c r="X145" i="7"/>
  <c r="Y145" i="7"/>
  <c r="Z145" i="7"/>
  <c r="AA145" i="7"/>
  <c r="AB145" i="7"/>
  <c r="AC145" i="7"/>
  <c r="AD145" i="7"/>
  <c r="U146" i="7"/>
  <c r="V146" i="7"/>
  <c r="W146" i="7"/>
  <c r="X146" i="7"/>
  <c r="Y146" i="7"/>
  <c r="Z146" i="7"/>
  <c r="AA146" i="7"/>
  <c r="AB146" i="7"/>
  <c r="AC146" i="7"/>
  <c r="AD146" i="7"/>
  <c r="U147" i="7"/>
  <c r="V147" i="7"/>
  <c r="W147" i="7"/>
  <c r="X147" i="7"/>
  <c r="Y147" i="7"/>
  <c r="Z147" i="7"/>
  <c r="AA147" i="7"/>
  <c r="AB147" i="7"/>
  <c r="AC147" i="7"/>
  <c r="AD147" i="7"/>
  <c r="U148" i="7"/>
  <c r="V148" i="7"/>
  <c r="W148" i="7"/>
  <c r="X148" i="7"/>
  <c r="Y148" i="7"/>
  <c r="Z148" i="7"/>
  <c r="AA148" i="7"/>
  <c r="AB148" i="7"/>
  <c r="AC148" i="7"/>
  <c r="AD148" i="7"/>
  <c r="U149" i="7"/>
  <c r="V149" i="7"/>
  <c r="W149" i="7"/>
  <c r="X149" i="7"/>
  <c r="Y149" i="7"/>
  <c r="Z149" i="7"/>
  <c r="AA149" i="7"/>
  <c r="AB149" i="7"/>
  <c r="AC149" i="7"/>
  <c r="AD149" i="7"/>
  <c r="U150" i="7"/>
  <c r="V150" i="7"/>
  <c r="W150" i="7"/>
  <c r="X150" i="7"/>
  <c r="Y150" i="7"/>
  <c r="Z150" i="7"/>
  <c r="AA150" i="7"/>
  <c r="AB150" i="7"/>
  <c r="AC150" i="7"/>
  <c r="AD150" i="7"/>
  <c r="U151" i="7"/>
  <c r="V151" i="7"/>
  <c r="W151" i="7"/>
  <c r="X151" i="7"/>
  <c r="Y151" i="7"/>
  <c r="Z151" i="7"/>
  <c r="AA151" i="7"/>
  <c r="AB151" i="7"/>
  <c r="AC151" i="7"/>
  <c r="AD151" i="7"/>
  <c r="U152" i="7"/>
  <c r="V152" i="7"/>
  <c r="W152" i="7"/>
  <c r="X152" i="7"/>
  <c r="Y152" i="7"/>
  <c r="Z152" i="7"/>
  <c r="AA152" i="7"/>
  <c r="AB152" i="7"/>
  <c r="AC152" i="7"/>
  <c r="AD152" i="7"/>
  <c r="U153" i="7"/>
  <c r="V153" i="7"/>
  <c r="W153" i="7"/>
  <c r="X153" i="7"/>
  <c r="Y153" i="7"/>
  <c r="Z153" i="7"/>
  <c r="AA153" i="7"/>
  <c r="AB153" i="7"/>
  <c r="AC153" i="7"/>
  <c r="AD153" i="7"/>
  <c r="U154" i="7"/>
  <c r="V154" i="7"/>
  <c r="W154" i="7"/>
  <c r="X154" i="7"/>
  <c r="Y154" i="7"/>
  <c r="Z154" i="7"/>
  <c r="AA154" i="7"/>
  <c r="AB154" i="7"/>
  <c r="AC154" i="7"/>
  <c r="AD154" i="7"/>
  <c r="U155" i="7"/>
  <c r="V155" i="7"/>
  <c r="W155" i="7"/>
  <c r="X155" i="7"/>
  <c r="Y155" i="7"/>
  <c r="Z155" i="7"/>
  <c r="AA155" i="7"/>
  <c r="AB155" i="7"/>
  <c r="AC155" i="7"/>
  <c r="AD155" i="7"/>
  <c r="U156" i="7"/>
  <c r="V156" i="7"/>
  <c r="W156" i="7"/>
  <c r="X156" i="7"/>
  <c r="Y156" i="7"/>
  <c r="Z156" i="7"/>
  <c r="AA156" i="7"/>
  <c r="AB156" i="7"/>
  <c r="AC156" i="7"/>
  <c r="AD156" i="7"/>
  <c r="U157" i="7"/>
  <c r="V157" i="7"/>
  <c r="W157" i="7"/>
  <c r="X157" i="7"/>
  <c r="Y157" i="7"/>
  <c r="Z157" i="7"/>
  <c r="AA157" i="7"/>
  <c r="AB157" i="7"/>
  <c r="AC157" i="7"/>
  <c r="AD157" i="7"/>
  <c r="U158" i="7"/>
  <c r="V158" i="7"/>
  <c r="W158" i="7"/>
  <c r="X158" i="7"/>
  <c r="Y158" i="7"/>
  <c r="Z158" i="7"/>
  <c r="AA158" i="7"/>
  <c r="AB158" i="7"/>
  <c r="AC158" i="7"/>
  <c r="AD158" i="7"/>
  <c r="U159" i="7"/>
  <c r="V159" i="7"/>
  <c r="W159" i="7"/>
  <c r="X159" i="7"/>
  <c r="Y159" i="7"/>
  <c r="Z159" i="7"/>
  <c r="AA159" i="7"/>
  <c r="AB159" i="7"/>
  <c r="AC159" i="7"/>
  <c r="AD159" i="7"/>
  <c r="U160" i="7"/>
  <c r="V160" i="7"/>
  <c r="W160" i="7"/>
  <c r="X160" i="7"/>
  <c r="Y160" i="7"/>
  <c r="Z160" i="7"/>
  <c r="AA160" i="7"/>
  <c r="AB160" i="7"/>
  <c r="AC160" i="7"/>
  <c r="AD160" i="7"/>
  <c r="U161" i="7"/>
  <c r="V161" i="7"/>
  <c r="W161" i="7"/>
  <c r="X161" i="7"/>
  <c r="Y161" i="7"/>
  <c r="Z161" i="7"/>
  <c r="AA161" i="7"/>
  <c r="AB161" i="7"/>
  <c r="AC161" i="7"/>
  <c r="AD161" i="7"/>
  <c r="U162" i="7"/>
  <c r="V162" i="7"/>
  <c r="W162" i="7"/>
  <c r="X162" i="7"/>
  <c r="Y162" i="7"/>
  <c r="Z162" i="7"/>
  <c r="AA162" i="7"/>
  <c r="AB162" i="7"/>
  <c r="AC162" i="7"/>
  <c r="AD162" i="7"/>
  <c r="U163" i="7"/>
  <c r="V163" i="7"/>
  <c r="W163" i="7"/>
  <c r="X163" i="7"/>
  <c r="Y163" i="7"/>
  <c r="Z163" i="7"/>
  <c r="AA163" i="7"/>
  <c r="AB163" i="7"/>
  <c r="AC163" i="7"/>
  <c r="AD163" i="7"/>
  <c r="U164" i="7"/>
  <c r="V164" i="7"/>
  <c r="W164" i="7"/>
  <c r="X164" i="7"/>
  <c r="Y164" i="7"/>
  <c r="Z164" i="7"/>
  <c r="AA164" i="7"/>
  <c r="AB164" i="7"/>
  <c r="AC164" i="7"/>
  <c r="AD164" i="7"/>
  <c r="U165" i="7"/>
  <c r="V165" i="7"/>
  <c r="W165" i="7"/>
  <c r="X165" i="7"/>
  <c r="Y165" i="7"/>
  <c r="Z165" i="7"/>
  <c r="AA165" i="7"/>
  <c r="AB165" i="7"/>
  <c r="AC165" i="7"/>
  <c r="AD165" i="7"/>
  <c r="U166" i="7"/>
  <c r="V166" i="7"/>
  <c r="W166" i="7"/>
  <c r="X166" i="7"/>
  <c r="Y166" i="7"/>
  <c r="Z166" i="7"/>
  <c r="AA166" i="7"/>
  <c r="AB166" i="7"/>
  <c r="AC166" i="7"/>
  <c r="AD166" i="7"/>
  <c r="U167" i="7"/>
  <c r="V167" i="7"/>
  <c r="W167" i="7"/>
  <c r="X167" i="7"/>
  <c r="Y167" i="7"/>
  <c r="Z167" i="7"/>
  <c r="AA167" i="7"/>
  <c r="AB167" i="7"/>
  <c r="AC167" i="7"/>
  <c r="AD167" i="7"/>
  <c r="U168" i="7"/>
  <c r="V168" i="7"/>
  <c r="W168" i="7"/>
  <c r="X168" i="7"/>
  <c r="Y168" i="7"/>
  <c r="Z168" i="7"/>
  <c r="AA168" i="7"/>
  <c r="AB168" i="7"/>
  <c r="AC168" i="7"/>
  <c r="AD168" i="7"/>
  <c r="U169" i="7"/>
  <c r="V169" i="7"/>
  <c r="W169" i="7"/>
  <c r="X169" i="7"/>
  <c r="Y169" i="7"/>
  <c r="Z169" i="7"/>
  <c r="AA169" i="7"/>
  <c r="AB169" i="7"/>
  <c r="AC169" i="7"/>
  <c r="AD169" i="7"/>
  <c r="U170" i="7"/>
  <c r="V170" i="7"/>
  <c r="W170" i="7"/>
  <c r="X170" i="7"/>
  <c r="Y170" i="7"/>
  <c r="Z170" i="7"/>
  <c r="AA170" i="7"/>
  <c r="AB170" i="7"/>
  <c r="AC170" i="7"/>
  <c r="AD170" i="7"/>
  <c r="U171" i="7"/>
  <c r="V171" i="7"/>
  <c r="W171" i="7"/>
  <c r="X171" i="7"/>
  <c r="Y171" i="7"/>
  <c r="Z171" i="7"/>
  <c r="AA171" i="7"/>
  <c r="AB171" i="7"/>
  <c r="AC171" i="7"/>
  <c r="AD171" i="7"/>
  <c r="U172" i="7"/>
  <c r="V172" i="7"/>
  <c r="W172" i="7"/>
  <c r="X172" i="7"/>
  <c r="Y172" i="7"/>
  <c r="Z172" i="7"/>
  <c r="AA172" i="7"/>
  <c r="AB172" i="7"/>
  <c r="AC172" i="7"/>
  <c r="AD172" i="7"/>
  <c r="U173" i="7"/>
  <c r="V173" i="7"/>
  <c r="W173" i="7"/>
  <c r="X173" i="7"/>
  <c r="Y173" i="7"/>
  <c r="Z173" i="7"/>
  <c r="AA173" i="7"/>
  <c r="AB173" i="7"/>
  <c r="AC173" i="7"/>
  <c r="AD173" i="7"/>
  <c r="U174" i="7"/>
  <c r="V174" i="7"/>
  <c r="W174" i="7"/>
  <c r="X174" i="7"/>
  <c r="Y174" i="7"/>
  <c r="Z174" i="7"/>
  <c r="AA174" i="7"/>
  <c r="AB174" i="7"/>
  <c r="AC174" i="7"/>
  <c r="AD174" i="7"/>
  <c r="U175" i="7"/>
  <c r="V175" i="7"/>
  <c r="W175" i="7"/>
  <c r="X175" i="7"/>
  <c r="Y175" i="7"/>
  <c r="Z175" i="7"/>
  <c r="AA175" i="7"/>
  <c r="AB175" i="7"/>
  <c r="AC175" i="7"/>
  <c r="AD175" i="7"/>
  <c r="U176" i="7"/>
  <c r="V176" i="7"/>
  <c r="W176" i="7"/>
  <c r="X176" i="7"/>
  <c r="Y176" i="7"/>
  <c r="Z176" i="7"/>
  <c r="AA176" i="7"/>
  <c r="AB176" i="7"/>
  <c r="AC176" i="7"/>
  <c r="AD176" i="7"/>
  <c r="U177" i="7"/>
  <c r="V177" i="7"/>
  <c r="W177" i="7"/>
  <c r="X177" i="7"/>
  <c r="Y177" i="7"/>
  <c r="Z177" i="7"/>
  <c r="AA177" i="7"/>
  <c r="AB177" i="7"/>
  <c r="AC177" i="7"/>
  <c r="AD177" i="7"/>
  <c r="U178" i="7"/>
  <c r="V178" i="7"/>
  <c r="W178" i="7"/>
  <c r="X178" i="7"/>
  <c r="Y178" i="7"/>
  <c r="Z178" i="7"/>
  <c r="AA178" i="7"/>
  <c r="AB178" i="7"/>
  <c r="AC178" i="7"/>
  <c r="AD178" i="7"/>
  <c r="U179" i="7"/>
  <c r="V179" i="7"/>
  <c r="W179" i="7"/>
  <c r="X179" i="7"/>
  <c r="Y179" i="7"/>
  <c r="Z179" i="7"/>
  <c r="AA179" i="7"/>
  <c r="AB179" i="7"/>
  <c r="AC179" i="7"/>
  <c r="AD179" i="7"/>
  <c r="U180" i="7"/>
  <c r="V180" i="7"/>
  <c r="W180" i="7"/>
  <c r="X180" i="7"/>
  <c r="Y180" i="7"/>
  <c r="Z180" i="7"/>
  <c r="AA180" i="7"/>
  <c r="AB180" i="7"/>
  <c r="AC180" i="7"/>
  <c r="AD180" i="7"/>
  <c r="U181" i="7"/>
  <c r="V181" i="7"/>
  <c r="W181" i="7"/>
  <c r="X181" i="7"/>
  <c r="Y181" i="7"/>
  <c r="Z181" i="7"/>
  <c r="AA181" i="7"/>
  <c r="AB181" i="7"/>
  <c r="AC181" i="7"/>
  <c r="AD181" i="7"/>
  <c r="U182" i="7"/>
  <c r="V182" i="7"/>
  <c r="W182" i="7"/>
  <c r="X182" i="7"/>
  <c r="Y182" i="7"/>
  <c r="Z182" i="7"/>
  <c r="AA182" i="7"/>
  <c r="AB182" i="7"/>
  <c r="AC182" i="7"/>
  <c r="AD182" i="7"/>
  <c r="U183" i="7"/>
  <c r="V183" i="7"/>
  <c r="W183" i="7"/>
  <c r="X183" i="7"/>
  <c r="Y183" i="7"/>
  <c r="Z183" i="7"/>
  <c r="AA183" i="7"/>
  <c r="AB183" i="7"/>
  <c r="AC183" i="7"/>
  <c r="AD183" i="7"/>
  <c r="U184" i="7"/>
  <c r="V184" i="7"/>
  <c r="W184" i="7"/>
  <c r="X184" i="7"/>
  <c r="Y184" i="7"/>
  <c r="Z184" i="7"/>
  <c r="AA184" i="7"/>
  <c r="AB184" i="7"/>
  <c r="AC184" i="7"/>
  <c r="AD184" i="7"/>
  <c r="U185" i="7"/>
  <c r="V185" i="7"/>
  <c r="W185" i="7"/>
  <c r="X185" i="7"/>
  <c r="Y185" i="7"/>
  <c r="Z185" i="7"/>
  <c r="AA185" i="7"/>
  <c r="AB185" i="7"/>
  <c r="AC185" i="7"/>
  <c r="AD185" i="7"/>
  <c r="U186" i="7"/>
  <c r="V186" i="7"/>
  <c r="W186" i="7"/>
  <c r="X186" i="7"/>
  <c r="Y186" i="7"/>
  <c r="Z186" i="7"/>
  <c r="AA186" i="7"/>
  <c r="AB186" i="7"/>
  <c r="AC186" i="7"/>
  <c r="AD186" i="7"/>
  <c r="U187" i="7"/>
  <c r="V187" i="7"/>
  <c r="W187" i="7"/>
  <c r="X187" i="7"/>
  <c r="Y187" i="7"/>
  <c r="Z187" i="7"/>
  <c r="AA187" i="7"/>
  <c r="AB187" i="7"/>
  <c r="AC187" i="7"/>
  <c r="AD187" i="7"/>
  <c r="U188" i="7"/>
  <c r="V188" i="7"/>
  <c r="W188" i="7"/>
  <c r="X188" i="7"/>
  <c r="Y188" i="7"/>
  <c r="Z188" i="7"/>
  <c r="AA188" i="7"/>
  <c r="AB188" i="7"/>
  <c r="AC188" i="7"/>
  <c r="AD188" i="7"/>
  <c r="U189" i="7"/>
  <c r="V189" i="7"/>
  <c r="W189" i="7"/>
  <c r="X189" i="7"/>
  <c r="Y189" i="7"/>
  <c r="Z189" i="7"/>
  <c r="AA189" i="7"/>
  <c r="AB189" i="7"/>
  <c r="AC189" i="7"/>
  <c r="AD189" i="7"/>
  <c r="U190" i="7"/>
  <c r="V190" i="7"/>
  <c r="W190" i="7"/>
  <c r="X190" i="7"/>
  <c r="Y190" i="7"/>
  <c r="Z190" i="7"/>
  <c r="AA190" i="7"/>
  <c r="AB190" i="7"/>
  <c r="AC190" i="7"/>
  <c r="AD190" i="7"/>
  <c r="U191" i="7"/>
  <c r="V191" i="7"/>
  <c r="W191" i="7"/>
  <c r="X191" i="7"/>
  <c r="Y191" i="7"/>
  <c r="Z191" i="7"/>
  <c r="AA191" i="7"/>
  <c r="AB191" i="7"/>
  <c r="AC191" i="7"/>
  <c r="AD191" i="7"/>
  <c r="U192" i="7"/>
  <c r="V192" i="7"/>
  <c r="W192" i="7"/>
  <c r="X192" i="7"/>
  <c r="Y192" i="7"/>
  <c r="Z192" i="7"/>
  <c r="AA192" i="7"/>
  <c r="AB192" i="7"/>
  <c r="AC192" i="7"/>
  <c r="AD192" i="7"/>
  <c r="U193" i="7"/>
  <c r="V193" i="7"/>
  <c r="W193" i="7"/>
  <c r="X193" i="7"/>
  <c r="Y193" i="7"/>
  <c r="Z193" i="7"/>
  <c r="AA193" i="7"/>
  <c r="AB193" i="7"/>
  <c r="AC193" i="7"/>
  <c r="AD193" i="7"/>
  <c r="U194" i="7"/>
  <c r="V194" i="7"/>
  <c r="W194" i="7"/>
  <c r="X194" i="7"/>
  <c r="Y194" i="7"/>
  <c r="Z194" i="7"/>
  <c r="AA194" i="7"/>
  <c r="AB194" i="7"/>
  <c r="AC194" i="7"/>
  <c r="AD194" i="7"/>
  <c r="U195" i="7"/>
  <c r="V195" i="7"/>
  <c r="W195" i="7"/>
  <c r="X195" i="7"/>
  <c r="Y195" i="7"/>
  <c r="Z195" i="7"/>
  <c r="AA195" i="7"/>
  <c r="AB195" i="7"/>
  <c r="AC195" i="7"/>
  <c r="AD195" i="7"/>
  <c r="U196" i="7"/>
  <c r="V196" i="7"/>
  <c r="W196" i="7"/>
  <c r="X196" i="7"/>
  <c r="Y196" i="7"/>
  <c r="Z196" i="7"/>
  <c r="AA196" i="7"/>
  <c r="AB196" i="7"/>
  <c r="AC196" i="7"/>
  <c r="AD196" i="7"/>
  <c r="U197" i="7"/>
  <c r="V197" i="7"/>
  <c r="W197" i="7"/>
  <c r="X197" i="7"/>
  <c r="Y197" i="7"/>
  <c r="Z197" i="7"/>
  <c r="AA197" i="7"/>
  <c r="AB197" i="7"/>
  <c r="AC197" i="7"/>
  <c r="AD197" i="7"/>
  <c r="U198" i="7"/>
  <c r="V198" i="7"/>
  <c r="W198" i="7"/>
  <c r="X198" i="7"/>
  <c r="Y198" i="7"/>
  <c r="Z198" i="7"/>
  <c r="AA198" i="7"/>
  <c r="AB198" i="7"/>
  <c r="AC198" i="7"/>
  <c r="AD198" i="7"/>
  <c r="U199" i="7"/>
  <c r="V199" i="7"/>
  <c r="W199" i="7"/>
  <c r="X199" i="7"/>
  <c r="Y199" i="7"/>
  <c r="Z199" i="7"/>
  <c r="AA199" i="7"/>
  <c r="AB199" i="7"/>
  <c r="AC199" i="7"/>
  <c r="AD199" i="7"/>
  <c r="U200" i="7"/>
  <c r="V200" i="7"/>
  <c r="W200" i="7"/>
  <c r="X200" i="7"/>
  <c r="Y200" i="7"/>
  <c r="Z200" i="7"/>
  <c r="AA200" i="7"/>
  <c r="AB200" i="7"/>
  <c r="AC200" i="7"/>
  <c r="AD200" i="7"/>
  <c r="U201" i="7"/>
  <c r="V201" i="7"/>
  <c r="W201" i="7"/>
  <c r="X201" i="7"/>
  <c r="Y201" i="7"/>
  <c r="Z201" i="7"/>
  <c r="AA201" i="7"/>
  <c r="AB201" i="7"/>
  <c r="AC201" i="7"/>
  <c r="AD201" i="7"/>
  <c r="U202" i="7"/>
  <c r="V202" i="7"/>
  <c r="W202" i="7"/>
  <c r="X202" i="7"/>
  <c r="Y202" i="7"/>
  <c r="Z202" i="7"/>
  <c r="AA202" i="7"/>
  <c r="AB202" i="7"/>
  <c r="AC202" i="7"/>
  <c r="AD202" i="7"/>
  <c r="U203" i="7"/>
  <c r="V203" i="7"/>
  <c r="W203" i="7"/>
  <c r="X203" i="7"/>
  <c r="Y203" i="7"/>
  <c r="Z203" i="7"/>
  <c r="AA203" i="7"/>
  <c r="AB203" i="7"/>
  <c r="AC203" i="7"/>
  <c r="AD203" i="7"/>
  <c r="U204" i="7"/>
  <c r="V204" i="7"/>
  <c r="W204" i="7"/>
  <c r="X204" i="7"/>
  <c r="Y204" i="7"/>
  <c r="Z204" i="7"/>
  <c r="AA204" i="7"/>
  <c r="AB204" i="7"/>
  <c r="AC204" i="7"/>
  <c r="AD204" i="7"/>
  <c r="U205" i="7"/>
  <c r="V205" i="7"/>
  <c r="W205" i="7"/>
  <c r="X205" i="7"/>
  <c r="Y205" i="7"/>
  <c r="Z205" i="7"/>
  <c r="AA205" i="7"/>
  <c r="AB205" i="7"/>
  <c r="AC205" i="7"/>
  <c r="AD205" i="7"/>
  <c r="U206" i="7"/>
  <c r="V206" i="7"/>
  <c r="W206" i="7"/>
  <c r="X206" i="7"/>
  <c r="Y206" i="7"/>
  <c r="Z206" i="7"/>
  <c r="AA206" i="7"/>
  <c r="AB206" i="7"/>
  <c r="AC206" i="7"/>
  <c r="AD206" i="7"/>
  <c r="U207" i="7"/>
  <c r="V207" i="7"/>
  <c r="W207" i="7"/>
  <c r="X207" i="7"/>
  <c r="Y207" i="7"/>
  <c r="Z207" i="7"/>
  <c r="AA207" i="7"/>
  <c r="AB207" i="7"/>
  <c r="AC207" i="7"/>
  <c r="AD207" i="7"/>
  <c r="U208" i="7"/>
  <c r="V208" i="7"/>
  <c r="W208" i="7"/>
  <c r="X208" i="7"/>
  <c r="Y208" i="7"/>
  <c r="Z208" i="7"/>
  <c r="AA208" i="7"/>
  <c r="AB208" i="7"/>
  <c r="AC208" i="7"/>
  <c r="AD208" i="7"/>
  <c r="U209" i="7"/>
  <c r="V209" i="7"/>
  <c r="W209" i="7"/>
  <c r="X209" i="7"/>
  <c r="Y209" i="7"/>
  <c r="Z209" i="7"/>
  <c r="AA209" i="7"/>
  <c r="AB209" i="7"/>
  <c r="AC209" i="7"/>
  <c r="AD209" i="7"/>
  <c r="U210" i="7"/>
  <c r="V210" i="7"/>
  <c r="W210" i="7"/>
  <c r="X210" i="7"/>
  <c r="Y210" i="7"/>
  <c r="Z210" i="7"/>
  <c r="AA210" i="7"/>
  <c r="AB210" i="7"/>
  <c r="AC210" i="7"/>
  <c r="AD210" i="7"/>
  <c r="U211" i="7"/>
  <c r="V211" i="7"/>
  <c r="W211" i="7"/>
  <c r="X211" i="7"/>
  <c r="Y211" i="7"/>
  <c r="Z211" i="7"/>
  <c r="AA211" i="7"/>
  <c r="AB211" i="7"/>
  <c r="AC211" i="7"/>
  <c r="AD211" i="7"/>
  <c r="U212" i="7"/>
  <c r="V212" i="7"/>
  <c r="W212" i="7"/>
  <c r="X212" i="7"/>
  <c r="Y212" i="7"/>
  <c r="Z212" i="7"/>
  <c r="AA212" i="7"/>
  <c r="AB212" i="7"/>
  <c r="AC212" i="7"/>
  <c r="AD212" i="7"/>
  <c r="U213" i="7"/>
  <c r="V213" i="7"/>
  <c r="W213" i="7"/>
  <c r="X213" i="7"/>
  <c r="Y213" i="7"/>
  <c r="Z213" i="7"/>
  <c r="AA213" i="7"/>
  <c r="AB213" i="7"/>
  <c r="AC213" i="7"/>
  <c r="AD213" i="7"/>
  <c r="U214" i="7"/>
  <c r="V214" i="7"/>
  <c r="W214" i="7"/>
  <c r="X214" i="7"/>
  <c r="Y214" i="7"/>
  <c r="Z214" i="7"/>
  <c r="AA214" i="7"/>
  <c r="AB214" i="7"/>
  <c r="AC214" i="7"/>
  <c r="AD214" i="7"/>
  <c r="U215" i="7"/>
  <c r="V215" i="7"/>
  <c r="W215" i="7"/>
  <c r="X215" i="7"/>
  <c r="Y215" i="7"/>
  <c r="Z215" i="7"/>
  <c r="AA215" i="7"/>
  <c r="AB215" i="7"/>
  <c r="AC215" i="7"/>
  <c r="AD215" i="7"/>
  <c r="U216" i="7"/>
  <c r="V216" i="7"/>
  <c r="W216" i="7"/>
  <c r="X216" i="7"/>
  <c r="Y216" i="7"/>
  <c r="Z216" i="7"/>
  <c r="AA216" i="7"/>
  <c r="AB216" i="7"/>
  <c r="AC216" i="7"/>
  <c r="AD216" i="7"/>
  <c r="U217" i="7"/>
  <c r="V217" i="7"/>
  <c r="W217" i="7"/>
  <c r="X217" i="7"/>
  <c r="Y217" i="7"/>
  <c r="Z217" i="7"/>
  <c r="AA217" i="7"/>
  <c r="AB217" i="7"/>
  <c r="AC217" i="7"/>
  <c r="AD217" i="7"/>
  <c r="U218" i="7"/>
  <c r="V218" i="7"/>
  <c r="W218" i="7"/>
  <c r="X218" i="7"/>
  <c r="Y218" i="7"/>
  <c r="Z218" i="7"/>
  <c r="AA218" i="7"/>
  <c r="AB218" i="7"/>
  <c r="AC218" i="7"/>
  <c r="AD218" i="7"/>
  <c r="U219" i="7"/>
  <c r="V219" i="7"/>
  <c r="W219" i="7"/>
  <c r="X219" i="7"/>
  <c r="Y219" i="7"/>
  <c r="Z219" i="7"/>
  <c r="AA219" i="7"/>
  <c r="AB219" i="7"/>
  <c r="AC219" i="7"/>
  <c r="AD219" i="7"/>
  <c r="V5" i="7"/>
  <c r="W5" i="7"/>
  <c r="X5" i="7"/>
  <c r="Y5" i="7"/>
  <c r="Z5" i="7"/>
  <c r="AA5" i="7"/>
  <c r="AB5" i="7"/>
  <c r="AC5" i="7"/>
  <c r="AD5" i="7"/>
  <c r="U5" i="7"/>
  <c r="N6" i="7"/>
  <c r="O6" i="7"/>
  <c r="P6" i="7"/>
  <c r="Q6" i="7"/>
  <c r="R6" i="7"/>
  <c r="S6" i="7"/>
  <c r="T6" i="7"/>
  <c r="N7" i="7"/>
  <c r="O7" i="7"/>
  <c r="P7" i="7"/>
  <c r="Q7" i="7"/>
  <c r="R7" i="7"/>
  <c r="S7" i="7"/>
  <c r="T7" i="7"/>
  <c r="N8" i="7"/>
  <c r="O8" i="7"/>
  <c r="P8" i="7"/>
  <c r="Q8" i="7"/>
  <c r="R8" i="7"/>
  <c r="S8" i="7"/>
  <c r="T8" i="7"/>
  <c r="N9" i="7"/>
  <c r="O9" i="7"/>
  <c r="P9" i="7"/>
  <c r="Q9" i="7"/>
  <c r="R9" i="7"/>
  <c r="S9" i="7"/>
  <c r="T9" i="7"/>
  <c r="N10" i="7"/>
  <c r="O10" i="7"/>
  <c r="P10" i="7"/>
  <c r="Q10" i="7"/>
  <c r="R10" i="7"/>
  <c r="S10" i="7"/>
  <c r="T10" i="7"/>
  <c r="N11" i="7"/>
  <c r="O11" i="7"/>
  <c r="P11" i="7"/>
  <c r="Q11" i="7"/>
  <c r="R11" i="7"/>
  <c r="S11" i="7"/>
  <c r="T11" i="7"/>
  <c r="N12" i="7"/>
  <c r="O12" i="7"/>
  <c r="P12" i="7"/>
  <c r="Q12" i="7"/>
  <c r="R12" i="7"/>
  <c r="S12" i="7"/>
  <c r="T12" i="7"/>
  <c r="N13" i="7"/>
  <c r="O13" i="7"/>
  <c r="P13" i="7"/>
  <c r="Q13" i="7"/>
  <c r="R13" i="7"/>
  <c r="S13" i="7"/>
  <c r="T13" i="7"/>
  <c r="N14" i="7"/>
  <c r="O14" i="7"/>
  <c r="P14" i="7"/>
  <c r="Q14" i="7"/>
  <c r="R14" i="7"/>
  <c r="S14" i="7"/>
  <c r="T14" i="7"/>
  <c r="N15" i="7"/>
  <c r="O15" i="7"/>
  <c r="P15" i="7"/>
  <c r="Q15" i="7"/>
  <c r="R15" i="7"/>
  <c r="S15" i="7"/>
  <c r="T15" i="7"/>
  <c r="N16" i="7"/>
  <c r="O16" i="7"/>
  <c r="P16" i="7"/>
  <c r="Q16" i="7"/>
  <c r="R16" i="7"/>
  <c r="S16" i="7"/>
  <c r="T16" i="7"/>
  <c r="N17" i="7"/>
  <c r="O17" i="7"/>
  <c r="P17" i="7"/>
  <c r="Q17" i="7"/>
  <c r="R17" i="7"/>
  <c r="S17" i="7"/>
  <c r="T17" i="7"/>
  <c r="N18" i="7"/>
  <c r="O18" i="7"/>
  <c r="P18" i="7"/>
  <c r="Q18" i="7"/>
  <c r="R18" i="7"/>
  <c r="S18" i="7"/>
  <c r="T18" i="7"/>
  <c r="N19" i="7"/>
  <c r="O19" i="7"/>
  <c r="P19" i="7"/>
  <c r="Q19" i="7"/>
  <c r="R19" i="7"/>
  <c r="S19" i="7"/>
  <c r="T19" i="7"/>
  <c r="N20" i="7"/>
  <c r="O20" i="7"/>
  <c r="P20" i="7"/>
  <c r="Q20" i="7"/>
  <c r="R20" i="7"/>
  <c r="S20" i="7"/>
  <c r="T20" i="7"/>
  <c r="N21" i="7"/>
  <c r="O21" i="7"/>
  <c r="P21" i="7"/>
  <c r="Q21" i="7"/>
  <c r="R21" i="7"/>
  <c r="S21" i="7"/>
  <c r="T21" i="7"/>
  <c r="N22" i="7"/>
  <c r="O22" i="7"/>
  <c r="P22" i="7"/>
  <c r="Q22" i="7"/>
  <c r="R22" i="7"/>
  <c r="S22" i="7"/>
  <c r="T22" i="7"/>
  <c r="N23" i="7"/>
  <c r="O23" i="7"/>
  <c r="P23" i="7"/>
  <c r="Q23" i="7"/>
  <c r="R23" i="7"/>
  <c r="S23" i="7"/>
  <c r="T23" i="7"/>
  <c r="N24" i="7"/>
  <c r="O24" i="7"/>
  <c r="P24" i="7"/>
  <c r="Q24" i="7"/>
  <c r="R24" i="7"/>
  <c r="S24" i="7"/>
  <c r="T24" i="7"/>
  <c r="N25" i="7"/>
  <c r="O25" i="7"/>
  <c r="P25" i="7"/>
  <c r="Q25" i="7"/>
  <c r="R25" i="7"/>
  <c r="S25" i="7"/>
  <c r="T25" i="7"/>
  <c r="N26" i="7"/>
  <c r="O26" i="7"/>
  <c r="P26" i="7"/>
  <c r="Q26" i="7"/>
  <c r="R26" i="7"/>
  <c r="S26" i="7"/>
  <c r="T26" i="7"/>
  <c r="N27" i="7"/>
  <c r="O27" i="7"/>
  <c r="P27" i="7"/>
  <c r="Q27" i="7"/>
  <c r="R27" i="7"/>
  <c r="S27" i="7"/>
  <c r="T27" i="7"/>
  <c r="N28" i="7"/>
  <c r="O28" i="7"/>
  <c r="P28" i="7"/>
  <c r="Q28" i="7"/>
  <c r="R28" i="7"/>
  <c r="S28" i="7"/>
  <c r="T28" i="7"/>
  <c r="N29" i="7"/>
  <c r="O29" i="7"/>
  <c r="P29" i="7"/>
  <c r="Q29" i="7"/>
  <c r="R29" i="7"/>
  <c r="S29" i="7"/>
  <c r="T29" i="7"/>
  <c r="N30" i="7"/>
  <c r="O30" i="7"/>
  <c r="P30" i="7"/>
  <c r="Q30" i="7"/>
  <c r="R30" i="7"/>
  <c r="S30" i="7"/>
  <c r="T30" i="7"/>
  <c r="N31" i="7"/>
  <c r="O31" i="7"/>
  <c r="P31" i="7"/>
  <c r="Q31" i="7"/>
  <c r="R31" i="7"/>
  <c r="S31" i="7"/>
  <c r="T31" i="7"/>
  <c r="N32" i="7"/>
  <c r="O32" i="7"/>
  <c r="P32" i="7"/>
  <c r="Q32" i="7"/>
  <c r="R32" i="7"/>
  <c r="S32" i="7"/>
  <c r="T32" i="7"/>
  <c r="N33" i="7"/>
  <c r="O33" i="7"/>
  <c r="P33" i="7"/>
  <c r="Q33" i="7"/>
  <c r="R33" i="7"/>
  <c r="S33" i="7"/>
  <c r="T33" i="7"/>
  <c r="N34" i="7"/>
  <c r="O34" i="7"/>
  <c r="P34" i="7"/>
  <c r="Q34" i="7"/>
  <c r="R34" i="7"/>
  <c r="S34" i="7"/>
  <c r="T34" i="7"/>
  <c r="N35" i="7"/>
  <c r="O35" i="7"/>
  <c r="P35" i="7"/>
  <c r="Q35" i="7"/>
  <c r="R35" i="7"/>
  <c r="S35" i="7"/>
  <c r="T35" i="7"/>
  <c r="N36" i="7"/>
  <c r="O36" i="7"/>
  <c r="P36" i="7"/>
  <c r="Q36" i="7"/>
  <c r="R36" i="7"/>
  <c r="S36" i="7"/>
  <c r="T36" i="7"/>
  <c r="N37" i="7"/>
  <c r="O37" i="7"/>
  <c r="P37" i="7"/>
  <c r="Q37" i="7"/>
  <c r="R37" i="7"/>
  <c r="S37" i="7"/>
  <c r="T37" i="7"/>
  <c r="N38" i="7"/>
  <c r="O38" i="7"/>
  <c r="P38" i="7"/>
  <c r="Q38" i="7"/>
  <c r="R38" i="7"/>
  <c r="S38" i="7"/>
  <c r="T38" i="7"/>
  <c r="N39" i="7"/>
  <c r="O39" i="7"/>
  <c r="P39" i="7"/>
  <c r="Q39" i="7"/>
  <c r="R39" i="7"/>
  <c r="S39" i="7"/>
  <c r="T39" i="7"/>
  <c r="N40" i="7"/>
  <c r="O40" i="7"/>
  <c r="P40" i="7"/>
  <c r="Q40" i="7"/>
  <c r="R40" i="7"/>
  <c r="S40" i="7"/>
  <c r="T40" i="7"/>
  <c r="N41" i="7"/>
  <c r="O41" i="7"/>
  <c r="P41" i="7"/>
  <c r="Q41" i="7"/>
  <c r="R41" i="7"/>
  <c r="S41" i="7"/>
  <c r="T41" i="7"/>
  <c r="N42" i="7"/>
  <c r="O42" i="7"/>
  <c r="P42" i="7"/>
  <c r="Q42" i="7"/>
  <c r="R42" i="7"/>
  <c r="S42" i="7"/>
  <c r="T42" i="7"/>
  <c r="N43" i="7"/>
  <c r="O43" i="7"/>
  <c r="P43" i="7"/>
  <c r="Q43" i="7"/>
  <c r="R43" i="7"/>
  <c r="S43" i="7"/>
  <c r="T43" i="7"/>
  <c r="N44" i="7"/>
  <c r="O44" i="7"/>
  <c r="P44" i="7"/>
  <c r="Q44" i="7"/>
  <c r="R44" i="7"/>
  <c r="S44" i="7"/>
  <c r="T44" i="7"/>
  <c r="N45" i="7"/>
  <c r="O45" i="7"/>
  <c r="P45" i="7"/>
  <c r="Q45" i="7"/>
  <c r="R45" i="7"/>
  <c r="S45" i="7"/>
  <c r="T45" i="7"/>
  <c r="N46" i="7"/>
  <c r="O46" i="7"/>
  <c r="P46" i="7"/>
  <c r="Q46" i="7"/>
  <c r="R46" i="7"/>
  <c r="S46" i="7"/>
  <c r="T46" i="7"/>
  <c r="N47" i="7"/>
  <c r="O47" i="7"/>
  <c r="P47" i="7"/>
  <c r="Q47" i="7"/>
  <c r="R47" i="7"/>
  <c r="S47" i="7"/>
  <c r="T47" i="7"/>
  <c r="N48" i="7"/>
  <c r="O48" i="7"/>
  <c r="P48" i="7"/>
  <c r="Q48" i="7"/>
  <c r="R48" i="7"/>
  <c r="S48" i="7"/>
  <c r="T48" i="7"/>
  <c r="N49" i="7"/>
  <c r="O49" i="7"/>
  <c r="P49" i="7"/>
  <c r="Q49" i="7"/>
  <c r="R49" i="7"/>
  <c r="S49" i="7"/>
  <c r="T49" i="7"/>
  <c r="N50" i="7"/>
  <c r="O50" i="7"/>
  <c r="P50" i="7"/>
  <c r="Q50" i="7"/>
  <c r="R50" i="7"/>
  <c r="S50" i="7"/>
  <c r="T50" i="7"/>
  <c r="N51" i="7"/>
  <c r="O51" i="7"/>
  <c r="P51" i="7"/>
  <c r="Q51" i="7"/>
  <c r="R51" i="7"/>
  <c r="S51" i="7"/>
  <c r="T51" i="7"/>
  <c r="N52" i="7"/>
  <c r="O52" i="7"/>
  <c r="P52" i="7"/>
  <c r="Q52" i="7"/>
  <c r="R52" i="7"/>
  <c r="S52" i="7"/>
  <c r="T52" i="7"/>
  <c r="N53" i="7"/>
  <c r="O53" i="7"/>
  <c r="P53" i="7"/>
  <c r="Q53" i="7"/>
  <c r="R53" i="7"/>
  <c r="S53" i="7"/>
  <c r="T53" i="7"/>
  <c r="N54" i="7"/>
  <c r="O54" i="7"/>
  <c r="P54" i="7"/>
  <c r="Q54" i="7"/>
  <c r="R54" i="7"/>
  <c r="S54" i="7"/>
  <c r="T54" i="7"/>
  <c r="N55" i="7"/>
  <c r="O55" i="7"/>
  <c r="P55" i="7"/>
  <c r="Q55" i="7"/>
  <c r="R55" i="7"/>
  <c r="S55" i="7"/>
  <c r="T55" i="7"/>
  <c r="N56" i="7"/>
  <c r="O56" i="7"/>
  <c r="P56" i="7"/>
  <c r="Q56" i="7"/>
  <c r="R56" i="7"/>
  <c r="S56" i="7"/>
  <c r="T56" i="7"/>
  <c r="N57" i="7"/>
  <c r="O57" i="7"/>
  <c r="P57" i="7"/>
  <c r="Q57" i="7"/>
  <c r="R57" i="7"/>
  <c r="S57" i="7"/>
  <c r="T57" i="7"/>
  <c r="N58" i="7"/>
  <c r="O58" i="7"/>
  <c r="P58" i="7"/>
  <c r="Q58" i="7"/>
  <c r="R58" i="7"/>
  <c r="S58" i="7"/>
  <c r="T58" i="7"/>
  <c r="N59" i="7"/>
  <c r="O59" i="7"/>
  <c r="P59" i="7"/>
  <c r="Q59" i="7"/>
  <c r="R59" i="7"/>
  <c r="S59" i="7"/>
  <c r="T59" i="7"/>
  <c r="N60" i="7"/>
  <c r="O60" i="7"/>
  <c r="P60" i="7"/>
  <c r="Q60" i="7"/>
  <c r="R60" i="7"/>
  <c r="S60" i="7"/>
  <c r="T60" i="7"/>
  <c r="N61" i="7"/>
  <c r="O61" i="7"/>
  <c r="P61" i="7"/>
  <c r="Q61" i="7"/>
  <c r="R61" i="7"/>
  <c r="S61" i="7"/>
  <c r="T61" i="7"/>
  <c r="N62" i="7"/>
  <c r="O62" i="7"/>
  <c r="P62" i="7"/>
  <c r="Q62" i="7"/>
  <c r="R62" i="7"/>
  <c r="S62" i="7"/>
  <c r="T62" i="7"/>
  <c r="N63" i="7"/>
  <c r="O63" i="7"/>
  <c r="P63" i="7"/>
  <c r="Q63" i="7"/>
  <c r="R63" i="7"/>
  <c r="S63" i="7"/>
  <c r="T63" i="7"/>
  <c r="N64" i="7"/>
  <c r="O64" i="7"/>
  <c r="P64" i="7"/>
  <c r="Q64" i="7"/>
  <c r="R64" i="7"/>
  <c r="S64" i="7"/>
  <c r="T64" i="7"/>
  <c r="N65" i="7"/>
  <c r="O65" i="7"/>
  <c r="P65" i="7"/>
  <c r="Q65" i="7"/>
  <c r="R65" i="7"/>
  <c r="S65" i="7"/>
  <c r="T65" i="7"/>
  <c r="N66" i="7"/>
  <c r="O66" i="7"/>
  <c r="P66" i="7"/>
  <c r="Q66" i="7"/>
  <c r="R66" i="7"/>
  <c r="S66" i="7"/>
  <c r="T66" i="7"/>
  <c r="N67" i="7"/>
  <c r="O67" i="7"/>
  <c r="P67" i="7"/>
  <c r="Q67" i="7"/>
  <c r="R67" i="7"/>
  <c r="S67" i="7"/>
  <c r="T67" i="7"/>
  <c r="N68" i="7"/>
  <c r="O68" i="7"/>
  <c r="P68" i="7"/>
  <c r="Q68" i="7"/>
  <c r="R68" i="7"/>
  <c r="S68" i="7"/>
  <c r="T68" i="7"/>
  <c r="N69" i="7"/>
  <c r="O69" i="7"/>
  <c r="P69" i="7"/>
  <c r="Q69" i="7"/>
  <c r="R69" i="7"/>
  <c r="S69" i="7"/>
  <c r="T69" i="7"/>
  <c r="N70" i="7"/>
  <c r="O70" i="7"/>
  <c r="P70" i="7"/>
  <c r="Q70" i="7"/>
  <c r="R70" i="7"/>
  <c r="S70" i="7"/>
  <c r="T70" i="7"/>
  <c r="N71" i="7"/>
  <c r="O71" i="7"/>
  <c r="P71" i="7"/>
  <c r="Q71" i="7"/>
  <c r="R71" i="7"/>
  <c r="S71" i="7"/>
  <c r="T71" i="7"/>
  <c r="N72" i="7"/>
  <c r="O72" i="7"/>
  <c r="P72" i="7"/>
  <c r="Q72" i="7"/>
  <c r="R72" i="7"/>
  <c r="S72" i="7"/>
  <c r="T72" i="7"/>
  <c r="N73" i="7"/>
  <c r="O73" i="7"/>
  <c r="P73" i="7"/>
  <c r="Q73" i="7"/>
  <c r="R73" i="7"/>
  <c r="S73" i="7"/>
  <c r="T73" i="7"/>
  <c r="N74" i="7"/>
  <c r="O74" i="7"/>
  <c r="P74" i="7"/>
  <c r="Q74" i="7"/>
  <c r="R74" i="7"/>
  <c r="S74" i="7"/>
  <c r="T74" i="7"/>
  <c r="N75" i="7"/>
  <c r="O75" i="7"/>
  <c r="P75" i="7"/>
  <c r="Q75" i="7"/>
  <c r="R75" i="7"/>
  <c r="S75" i="7"/>
  <c r="T75" i="7"/>
  <c r="N76" i="7"/>
  <c r="O76" i="7"/>
  <c r="P76" i="7"/>
  <c r="Q76" i="7"/>
  <c r="R76" i="7"/>
  <c r="S76" i="7"/>
  <c r="T76" i="7"/>
  <c r="N77" i="7"/>
  <c r="O77" i="7"/>
  <c r="P77" i="7"/>
  <c r="Q77" i="7"/>
  <c r="R77" i="7"/>
  <c r="S77" i="7"/>
  <c r="T77" i="7"/>
  <c r="N78" i="7"/>
  <c r="O78" i="7"/>
  <c r="P78" i="7"/>
  <c r="Q78" i="7"/>
  <c r="R78" i="7"/>
  <c r="S78" i="7"/>
  <c r="T78" i="7"/>
  <c r="N79" i="7"/>
  <c r="O79" i="7"/>
  <c r="P79" i="7"/>
  <c r="Q79" i="7"/>
  <c r="R79" i="7"/>
  <c r="S79" i="7"/>
  <c r="T79" i="7"/>
  <c r="N80" i="7"/>
  <c r="O80" i="7"/>
  <c r="P80" i="7"/>
  <c r="Q80" i="7"/>
  <c r="R80" i="7"/>
  <c r="S80" i="7"/>
  <c r="T80" i="7"/>
  <c r="N81" i="7"/>
  <c r="O81" i="7"/>
  <c r="P81" i="7"/>
  <c r="Q81" i="7"/>
  <c r="R81" i="7"/>
  <c r="S81" i="7"/>
  <c r="T81" i="7"/>
  <c r="N82" i="7"/>
  <c r="O82" i="7"/>
  <c r="P82" i="7"/>
  <c r="Q82" i="7"/>
  <c r="R82" i="7"/>
  <c r="S82" i="7"/>
  <c r="T82" i="7"/>
  <c r="N83" i="7"/>
  <c r="O83" i="7"/>
  <c r="P83" i="7"/>
  <c r="Q83" i="7"/>
  <c r="R83" i="7"/>
  <c r="S83" i="7"/>
  <c r="T83" i="7"/>
  <c r="N84" i="7"/>
  <c r="O84" i="7"/>
  <c r="P84" i="7"/>
  <c r="Q84" i="7"/>
  <c r="R84" i="7"/>
  <c r="S84" i="7"/>
  <c r="T84" i="7"/>
  <c r="N85" i="7"/>
  <c r="O85" i="7"/>
  <c r="P85" i="7"/>
  <c r="Q85" i="7"/>
  <c r="R85" i="7"/>
  <c r="S85" i="7"/>
  <c r="T85" i="7"/>
  <c r="N86" i="7"/>
  <c r="O86" i="7"/>
  <c r="P86" i="7"/>
  <c r="Q86" i="7"/>
  <c r="R86" i="7"/>
  <c r="S86" i="7"/>
  <c r="T86" i="7"/>
  <c r="N87" i="7"/>
  <c r="O87" i="7"/>
  <c r="P87" i="7"/>
  <c r="Q87" i="7"/>
  <c r="R87" i="7"/>
  <c r="S87" i="7"/>
  <c r="T87" i="7"/>
  <c r="N88" i="7"/>
  <c r="O88" i="7"/>
  <c r="P88" i="7"/>
  <c r="Q88" i="7"/>
  <c r="R88" i="7"/>
  <c r="S88" i="7"/>
  <c r="T88" i="7"/>
  <c r="N89" i="7"/>
  <c r="O89" i="7"/>
  <c r="P89" i="7"/>
  <c r="Q89" i="7"/>
  <c r="R89" i="7"/>
  <c r="S89" i="7"/>
  <c r="T89" i="7"/>
  <c r="N90" i="7"/>
  <c r="O90" i="7"/>
  <c r="P90" i="7"/>
  <c r="Q90" i="7"/>
  <c r="R90" i="7"/>
  <c r="S90" i="7"/>
  <c r="T90" i="7"/>
  <c r="N91" i="7"/>
  <c r="O91" i="7"/>
  <c r="P91" i="7"/>
  <c r="Q91" i="7"/>
  <c r="R91" i="7"/>
  <c r="S91" i="7"/>
  <c r="T91" i="7"/>
  <c r="N92" i="7"/>
  <c r="O92" i="7"/>
  <c r="P92" i="7"/>
  <c r="Q92" i="7"/>
  <c r="R92" i="7"/>
  <c r="S92" i="7"/>
  <c r="T92" i="7"/>
  <c r="N93" i="7"/>
  <c r="O93" i="7"/>
  <c r="P93" i="7"/>
  <c r="Q93" i="7"/>
  <c r="R93" i="7"/>
  <c r="S93" i="7"/>
  <c r="T93" i="7"/>
  <c r="N94" i="7"/>
  <c r="O94" i="7"/>
  <c r="P94" i="7"/>
  <c r="Q94" i="7"/>
  <c r="R94" i="7"/>
  <c r="S94" i="7"/>
  <c r="T94" i="7"/>
  <c r="N95" i="7"/>
  <c r="O95" i="7"/>
  <c r="P95" i="7"/>
  <c r="Q95" i="7"/>
  <c r="R95" i="7"/>
  <c r="S95" i="7"/>
  <c r="T95" i="7"/>
  <c r="N96" i="7"/>
  <c r="O96" i="7"/>
  <c r="P96" i="7"/>
  <c r="Q96" i="7"/>
  <c r="R96" i="7"/>
  <c r="S96" i="7"/>
  <c r="T96" i="7"/>
  <c r="N97" i="7"/>
  <c r="O97" i="7"/>
  <c r="P97" i="7"/>
  <c r="Q97" i="7"/>
  <c r="R97" i="7"/>
  <c r="S97" i="7"/>
  <c r="T97" i="7"/>
  <c r="N98" i="7"/>
  <c r="O98" i="7"/>
  <c r="P98" i="7"/>
  <c r="Q98" i="7"/>
  <c r="R98" i="7"/>
  <c r="S98" i="7"/>
  <c r="T98" i="7"/>
  <c r="N99" i="7"/>
  <c r="O99" i="7"/>
  <c r="P99" i="7"/>
  <c r="Q99" i="7"/>
  <c r="R99" i="7"/>
  <c r="S99" i="7"/>
  <c r="T99" i="7"/>
  <c r="N100" i="7"/>
  <c r="O100" i="7"/>
  <c r="P100" i="7"/>
  <c r="Q100" i="7"/>
  <c r="R100" i="7"/>
  <c r="S100" i="7"/>
  <c r="T100" i="7"/>
  <c r="N101" i="7"/>
  <c r="O101" i="7"/>
  <c r="P101" i="7"/>
  <c r="Q101" i="7"/>
  <c r="R101" i="7"/>
  <c r="S101" i="7"/>
  <c r="T101" i="7"/>
  <c r="N102" i="7"/>
  <c r="O102" i="7"/>
  <c r="P102" i="7"/>
  <c r="Q102" i="7"/>
  <c r="R102" i="7"/>
  <c r="S102" i="7"/>
  <c r="T102" i="7"/>
  <c r="N103" i="7"/>
  <c r="O103" i="7"/>
  <c r="P103" i="7"/>
  <c r="Q103" i="7"/>
  <c r="R103" i="7"/>
  <c r="S103" i="7"/>
  <c r="T103" i="7"/>
  <c r="N104" i="7"/>
  <c r="O104" i="7"/>
  <c r="P104" i="7"/>
  <c r="Q104" i="7"/>
  <c r="R104" i="7"/>
  <c r="S104" i="7"/>
  <c r="T104" i="7"/>
  <c r="N105" i="7"/>
  <c r="O105" i="7"/>
  <c r="P105" i="7"/>
  <c r="Q105" i="7"/>
  <c r="R105" i="7"/>
  <c r="S105" i="7"/>
  <c r="T105" i="7"/>
  <c r="N106" i="7"/>
  <c r="O106" i="7"/>
  <c r="P106" i="7"/>
  <c r="Q106" i="7"/>
  <c r="R106" i="7"/>
  <c r="S106" i="7"/>
  <c r="T106" i="7"/>
  <c r="N107" i="7"/>
  <c r="O107" i="7"/>
  <c r="P107" i="7"/>
  <c r="Q107" i="7"/>
  <c r="R107" i="7"/>
  <c r="S107" i="7"/>
  <c r="T107" i="7"/>
  <c r="N108" i="7"/>
  <c r="O108" i="7"/>
  <c r="P108" i="7"/>
  <c r="Q108" i="7"/>
  <c r="R108" i="7"/>
  <c r="S108" i="7"/>
  <c r="T108" i="7"/>
  <c r="N109" i="7"/>
  <c r="O109" i="7"/>
  <c r="P109" i="7"/>
  <c r="Q109" i="7"/>
  <c r="R109" i="7"/>
  <c r="S109" i="7"/>
  <c r="T109" i="7"/>
  <c r="N110" i="7"/>
  <c r="O110" i="7"/>
  <c r="P110" i="7"/>
  <c r="Q110" i="7"/>
  <c r="R110" i="7"/>
  <c r="S110" i="7"/>
  <c r="T110" i="7"/>
  <c r="N111" i="7"/>
  <c r="O111" i="7"/>
  <c r="P111" i="7"/>
  <c r="Q111" i="7"/>
  <c r="R111" i="7"/>
  <c r="S111" i="7"/>
  <c r="T111" i="7"/>
  <c r="N112" i="7"/>
  <c r="O112" i="7"/>
  <c r="P112" i="7"/>
  <c r="Q112" i="7"/>
  <c r="R112" i="7"/>
  <c r="S112" i="7"/>
  <c r="T112" i="7"/>
  <c r="N113" i="7"/>
  <c r="O113" i="7"/>
  <c r="P113" i="7"/>
  <c r="Q113" i="7"/>
  <c r="R113" i="7"/>
  <c r="S113" i="7"/>
  <c r="T113" i="7"/>
  <c r="N114" i="7"/>
  <c r="O114" i="7"/>
  <c r="P114" i="7"/>
  <c r="Q114" i="7"/>
  <c r="R114" i="7"/>
  <c r="S114" i="7"/>
  <c r="T114" i="7"/>
  <c r="N115" i="7"/>
  <c r="O115" i="7"/>
  <c r="P115" i="7"/>
  <c r="Q115" i="7"/>
  <c r="R115" i="7"/>
  <c r="S115" i="7"/>
  <c r="T115" i="7"/>
  <c r="N116" i="7"/>
  <c r="O116" i="7"/>
  <c r="P116" i="7"/>
  <c r="Q116" i="7"/>
  <c r="R116" i="7"/>
  <c r="S116" i="7"/>
  <c r="T116" i="7"/>
  <c r="N117" i="7"/>
  <c r="O117" i="7"/>
  <c r="P117" i="7"/>
  <c r="Q117" i="7"/>
  <c r="R117" i="7"/>
  <c r="S117" i="7"/>
  <c r="T117" i="7"/>
  <c r="N118" i="7"/>
  <c r="O118" i="7"/>
  <c r="P118" i="7"/>
  <c r="Q118" i="7"/>
  <c r="R118" i="7"/>
  <c r="S118" i="7"/>
  <c r="T118" i="7"/>
  <c r="N119" i="7"/>
  <c r="O119" i="7"/>
  <c r="P119" i="7"/>
  <c r="Q119" i="7"/>
  <c r="R119" i="7"/>
  <c r="S119" i="7"/>
  <c r="T119" i="7"/>
  <c r="N120" i="7"/>
  <c r="O120" i="7"/>
  <c r="P120" i="7"/>
  <c r="Q120" i="7"/>
  <c r="R120" i="7"/>
  <c r="S120" i="7"/>
  <c r="T120" i="7"/>
  <c r="N121" i="7"/>
  <c r="O121" i="7"/>
  <c r="P121" i="7"/>
  <c r="Q121" i="7"/>
  <c r="R121" i="7"/>
  <c r="S121" i="7"/>
  <c r="T121" i="7"/>
  <c r="N122" i="7"/>
  <c r="O122" i="7"/>
  <c r="P122" i="7"/>
  <c r="Q122" i="7"/>
  <c r="R122" i="7"/>
  <c r="S122" i="7"/>
  <c r="T122" i="7"/>
  <c r="N123" i="7"/>
  <c r="O123" i="7"/>
  <c r="P123" i="7"/>
  <c r="Q123" i="7"/>
  <c r="R123" i="7"/>
  <c r="S123" i="7"/>
  <c r="T123" i="7"/>
  <c r="N124" i="7"/>
  <c r="O124" i="7"/>
  <c r="P124" i="7"/>
  <c r="Q124" i="7"/>
  <c r="R124" i="7"/>
  <c r="S124" i="7"/>
  <c r="T124" i="7"/>
  <c r="N125" i="7"/>
  <c r="O125" i="7"/>
  <c r="P125" i="7"/>
  <c r="Q125" i="7"/>
  <c r="R125" i="7"/>
  <c r="S125" i="7"/>
  <c r="T125" i="7"/>
  <c r="N126" i="7"/>
  <c r="O126" i="7"/>
  <c r="P126" i="7"/>
  <c r="Q126" i="7"/>
  <c r="R126" i="7"/>
  <c r="S126" i="7"/>
  <c r="T126" i="7"/>
  <c r="N127" i="7"/>
  <c r="O127" i="7"/>
  <c r="P127" i="7"/>
  <c r="Q127" i="7"/>
  <c r="R127" i="7"/>
  <c r="S127" i="7"/>
  <c r="T127" i="7"/>
  <c r="N128" i="7"/>
  <c r="O128" i="7"/>
  <c r="P128" i="7"/>
  <c r="Q128" i="7"/>
  <c r="R128" i="7"/>
  <c r="S128" i="7"/>
  <c r="T128" i="7"/>
  <c r="N129" i="7"/>
  <c r="O129" i="7"/>
  <c r="P129" i="7"/>
  <c r="Q129" i="7"/>
  <c r="R129" i="7"/>
  <c r="S129" i="7"/>
  <c r="T129" i="7"/>
  <c r="N130" i="7"/>
  <c r="O130" i="7"/>
  <c r="P130" i="7"/>
  <c r="Q130" i="7"/>
  <c r="R130" i="7"/>
  <c r="S130" i="7"/>
  <c r="T130" i="7"/>
  <c r="N131" i="7"/>
  <c r="O131" i="7"/>
  <c r="P131" i="7"/>
  <c r="Q131" i="7"/>
  <c r="R131" i="7"/>
  <c r="S131" i="7"/>
  <c r="T131" i="7"/>
  <c r="N132" i="7"/>
  <c r="O132" i="7"/>
  <c r="P132" i="7"/>
  <c r="Q132" i="7"/>
  <c r="R132" i="7"/>
  <c r="S132" i="7"/>
  <c r="T132" i="7"/>
  <c r="N133" i="7"/>
  <c r="O133" i="7"/>
  <c r="P133" i="7"/>
  <c r="Q133" i="7"/>
  <c r="R133" i="7"/>
  <c r="S133" i="7"/>
  <c r="T133" i="7"/>
  <c r="N134" i="7"/>
  <c r="O134" i="7"/>
  <c r="P134" i="7"/>
  <c r="Q134" i="7"/>
  <c r="R134" i="7"/>
  <c r="S134" i="7"/>
  <c r="T134" i="7"/>
  <c r="N135" i="7"/>
  <c r="O135" i="7"/>
  <c r="P135" i="7"/>
  <c r="Q135" i="7"/>
  <c r="R135" i="7"/>
  <c r="S135" i="7"/>
  <c r="T135" i="7"/>
  <c r="N136" i="7"/>
  <c r="O136" i="7"/>
  <c r="P136" i="7"/>
  <c r="Q136" i="7"/>
  <c r="R136" i="7"/>
  <c r="S136" i="7"/>
  <c r="T136" i="7"/>
  <c r="N137" i="7"/>
  <c r="O137" i="7"/>
  <c r="P137" i="7"/>
  <c r="Q137" i="7"/>
  <c r="R137" i="7"/>
  <c r="S137" i="7"/>
  <c r="T137" i="7"/>
  <c r="N138" i="7"/>
  <c r="O138" i="7"/>
  <c r="P138" i="7"/>
  <c r="Q138" i="7"/>
  <c r="R138" i="7"/>
  <c r="S138" i="7"/>
  <c r="T138" i="7"/>
  <c r="N139" i="7"/>
  <c r="O139" i="7"/>
  <c r="P139" i="7"/>
  <c r="Q139" i="7"/>
  <c r="R139" i="7"/>
  <c r="S139" i="7"/>
  <c r="T139" i="7"/>
  <c r="N140" i="7"/>
  <c r="O140" i="7"/>
  <c r="P140" i="7"/>
  <c r="Q140" i="7"/>
  <c r="R140" i="7"/>
  <c r="S140" i="7"/>
  <c r="T140" i="7"/>
  <c r="N141" i="7"/>
  <c r="O141" i="7"/>
  <c r="P141" i="7"/>
  <c r="Q141" i="7"/>
  <c r="R141" i="7"/>
  <c r="S141" i="7"/>
  <c r="T141" i="7"/>
  <c r="N142" i="7"/>
  <c r="O142" i="7"/>
  <c r="P142" i="7"/>
  <c r="Q142" i="7"/>
  <c r="R142" i="7"/>
  <c r="S142" i="7"/>
  <c r="T142" i="7"/>
  <c r="N143" i="7"/>
  <c r="O143" i="7"/>
  <c r="P143" i="7"/>
  <c r="Q143" i="7"/>
  <c r="R143" i="7"/>
  <c r="S143" i="7"/>
  <c r="T143" i="7"/>
  <c r="N144" i="7"/>
  <c r="O144" i="7"/>
  <c r="P144" i="7"/>
  <c r="Q144" i="7"/>
  <c r="R144" i="7"/>
  <c r="S144" i="7"/>
  <c r="T144" i="7"/>
  <c r="N145" i="7"/>
  <c r="O145" i="7"/>
  <c r="P145" i="7"/>
  <c r="Q145" i="7"/>
  <c r="R145" i="7"/>
  <c r="S145" i="7"/>
  <c r="T145" i="7"/>
  <c r="N146" i="7"/>
  <c r="O146" i="7"/>
  <c r="P146" i="7"/>
  <c r="Q146" i="7"/>
  <c r="R146" i="7"/>
  <c r="S146" i="7"/>
  <c r="T146" i="7"/>
  <c r="N147" i="7"/>
  <c r="O147" i="7"/>
  <c r="P147" i="7"/>
  <c r="Q147" i="7"/>
  <c r="R147" i="7"/>
  <c r="S147" i="7"/>
  <c r="T147" i="7"/>
  <c r="N148" i="7"/>
  <c r="O148" i="7"/>
  <c r="P148" i="7"/>
  <c r="Q148" i="7"/>
  <c r="R148" i="7"/>
  <c r="S148" i="7"/>
  <c r="T148" i="7"/>
  <c r="N149" i="7"/>
  <c r="O149" i="7"/>
  <c r="P149" i="7"/>
  <c r="Q149" i="7"/>
  <c r="R149" i="7"/>
  <c r="S149" i="7"/>
  <c r="T149" i="7"/>
  <c r="N150" i="7"/>
  <c r="O150" i="7"/>
  <c r="P150" i="7"/>
  <c r="Q150" i="7"/>
  <c r="R150" i="7"/>
  <c r="S150" i="7"/>
  <c r="T150" i="7"/>
  <c r="N151" i="7"/>
  <c r="O151" i="7"/>
  <c r="P151" i="7"/>
  <c r="Q151" i="7"/>
  <c r="R151" i="7"/>
  <c r="S151" i="7"/>
  <c r="T151" i="7"/>
  <c r="N152" i="7"/>
  <c r="O152" i="7"/>
  <c r="P152" i="7"/>
  <c r="Q152" i="7"/>
  <c r="R152" i="7"/>
  <c r="S152" i="7"/>
  <c r="T152" i="7"/>
  <c r="N153" i="7"/>
  <c r="O153" i="7"/>
  <c r="P153" i="7"/>
  <c r="Q153" i="7"/>
  <c r="R153" i="7"/>
  <c r="S153" i="7"/>
  <c r="T153" i="7"/>
  <c r="N154" i="7"/>
  <c r="O154" i="7"/>
  <c r="P154" i="7"/>
  <c r="Q154" i="7"/>
  <c r="R154" i="7"/>
  <c r="S154" i="7"/>
  <c r="T154" i="7"/>
  <c r="N155" i="7"/>
  <c r="O155" i="7"/>
  <c r="P155" i="7"/>
  <c r="Q155" i="7"/>
  <c r="R155" i="7"/>
  <c r="S155" i="7"/>
  <c r="T155" i="7"/>
  <c r="N156" i="7"/>
  <c r="O156" i="7"/>
  <c r="P156" i="7"/>
  <c r="Q156" i="7"/>
  <c r="R156" i="7"/>
  <c r="S156" i="7"/>
  <c r="T156" i="7"/>
  <c r="N157" i="7"/>
  <c r="O157" i="7"/>
  <c r="P157" i="7"/>
  <c r="Q157" i="7"/>
  <c r="R157" i="7"/>
  <c r="S157" i="7"/>
  <c r="T157" i="7"/>
  <c r="N158" i="7"/>
  <c r="O158" i="7"/>
  <c r="P158" i="7"/>
  <c r="Q158" i="7"/>
  <c r="R158" i="7"/>
  <c r="S158" i="7"/>
  <c r="T158" i="7"/>
  <c r="N159" i="7"/>
  <c r="O159" i="7"/>
  <c r="P159" i="7"/>
  <c r="Q159" i="7"/>
  <c r="R159" i="7"/>
  <c r="S159" i="7"/>
  <c r="T159" i="7"/>
  <c r="N160" i="7"/>
  <c r="O160" i="7"/>
  <c r="P160" i="7"/>
  <c r="Q160" i="7"/>
  <c r="R160" i="7"/>
  <c r="S160" i="7"/>
  <c r="T160" i="7"/>
  <c r="N161" i="7"/>
  <c r="O161" i="7"/>
  <c r="P161" i="7"/>
  <c r="Q161" i="7"/>
  <c r="R161" i="7"/>
  <c r="S161" i="7"/>
  <c r="T161" i="7"/>
  <c r="N162" i="7"/>
  <c r="O162" i="7"/>
  <c r="P162" i="7"/>
  <c r="Q162" i="7"/>
  <c r="R162" i="7"/>
  <c r="S162" i="7"/>
  <c r="T162" i="7"/>
  <c r="N163" i="7"/>
  <c r="O163" i="7"/>
  <c r="P163" i="7"/>
  <c r="Q163" i="7"/>
  <c r="R163" i="7"/>
  <c r="S163" i="7"/>
  <c r="T163" i="7"/>
  <c r="N164" i="7"/>
  <c r="O164" i="7"/>
  <c r="P164" i="7"/>
  <c r="Q164" i="7"/>
  <c r="R164" i="7"/>
  <c r="S164" i="7"/>
  <c r="T164" i="7"/>
  <c r="N165" i="7"/>
  <c r="O165" i="7"/>
  <c r="P165" i="7"/>
  <c r="Q165" i="7"/>
  <c r="R165" i="7"/>
  <c r="S165" i="7"/>
  <c r="T165" i="7"/>
  <c r="N166" i="7"/>
  <c r="O166" i="7"/>
  <c r="P166" i="7"/>
  <c r="Q166" i="7"/>
  <c r="R166" i="7"/>
  <c r="S166" i="7"/>
  <c r="T166" i="7"/>
  <c r="N167" i="7"/>
  <c r="O167" i="7"/>
  <c r="P167" i="7"/>
  <c r="Q167" i="7"/>
  <c r="R167" i="7"/>
  <c r="S167" i="7"/>
  <c r="T167" i="7"/>
  <c r="N168" i="7"/>
  <c r="O168" i="7"/>
  <c r="P168" i="7"/>
  <c r="Q168" i="7"/>
  <c r="R168" i="7"/>
  <c r="S168" i="7"/>
  <c r="T168" i="7"/>
  <c r="N169" i="7"/>
  <c r="O169" i="7"/>
  <c r="P169" i="7"/>
  <c r="Q169" i="7"/>
  <c r="R169" i="7"/>
  <c r="S169" i="7"/>
  <c r="T169" i="7"/>
  <c r="N170" i="7"/>
  <c r="O170" i="7"/>
  <c r="P170" i="7"/>
  <c r="Q170" i="7"/>
  <c r="R170" i="7"/>
  <c r="S170" i="7"/>
  <c r="T170" i="7"/>
  <c r="N171" i="7"/>
  <c r="O171" i="7"/>
  <c r="P171" i="7"/>
  <c r="Q171" i="7"/>
  <c r="R171" i="7"/>
  <c r="S171" i="7"/>
  <c r="T171" i="7"/>
  <c r="N172" i="7"/>
  <c r="O172" i="7"/>
  <c r="P172" i="7"/>
  <c r="Q172" i="7"/>
  <c r="R172" i="7"/>
  <c r="S172" i="7"/>
  <c r="T172" i="7"/>
  <c r="N173" i="7"/>
  <c r="O173" i="7"/>
  <c r="P173" i="7"/>
  <c r="Q173" i="7"/>
  <c r="R173" i="7"/>
  <c r="S173" i="7"/>
  <c r="T173" i="7"/>
  <c r="N174" i="7"/>
  <c r="O174" i="7"/>
  <c r="P174" i="7"/>
  <c r="Q174" i="7"/>
  <c r="R174" i="7"/>
  <c r="S174" i="7"/>
  <c r="T174" i="7"/>
  <c r="N175" i="7"/>
  <c r="O175" i="7"/>
  <c r="P175" i="7"/>
  <c r="Q175" i="7"/>
  <c r="R175" i="7"/>
  <c r="S175" i="7"/>
  <c r="T175" i="7"/>
  <c r="N176" i="7"/>
  <c r="O176" i="7"/>
  <c r="P176" i="7"/>
  <c r="Q176" i="7"/>
  <c r="R176" i="7"/>
  <c r="S176" i="7"/>
  <c r="T176" i="7"/>
  <c r="N177" i="7"/>
  <c r="O177" i="7"/>
  <c r="P177" i="7"/>
  <c r="Q177" i="7"/>
  <c r="R177" i="7"/>
  <c r="S177" i="7"/>
  <c r="T177" i="7"/>
  <c r="N178" i="7"/>
  <c r="O178" i="7"/>
  <c r="P178" i="7"/>
  <c r="Q178" i="7"/>
  <c r="R178" i="7"/>
  <c r="S178" i="7"/>
  <c r="T178" i="7"/>
  <c r="N179" i="7"/>
  <c r="O179" i="7"/>
  <c r="P179" i="7"/>
  <c r="Q179" i="7"/>
  <c r="R179" i="7"/>
  <c r="S179" i="7"/>
  <c r="T179" i="7"/>
  <c r="N180" i="7"/>
  <c r="O180" i="7"/>
  <c r="P180" i="7"/>
  <c r="Q180" i="7"/>
  <c r="R180" i="7"/>
  <c r="S180" i="7"/>
  <c r="T180" i="7"/>
  <c r="N181" i="7"/>
  <c r="O181" i="7"/>
  <c r="P181" i="7"/>
  <c r="Q181" i="7"/>
  <c r="R181" i="7"/>
  <c r="S181" i="7"/>
  <c r="T181" i="7"/>
  <c r="N182" i="7"/>
  <c r="O182" i="7"/>
  <c r="P182" i="7"/>
  <c r="Q182" i="7"/>
  <c r="R182" i="7"/>
  <c r="S182" i="7"/>
  <c r="T182" i="7"/>
  <c r="N183" i="7"/>
  <c r="O183" i="7"/>
  <c r="P183" i="7"/>
  <c r="Q183" i="7"/>
  <c r="R183" i="7"/>
  <c r="S183" i="7"/>
  <c r="T183" i="7"/>
  <c r="N184" i="7"/>
  <c r="O184" i="7"/>
  <c r="P184" i="7"/>
  <c r="Q184" i="7"/>
  <c r="R184" i="7"/>
  <c r="S184" i="7"/>
  <c r="T184" i="7"/>
  <c r="N185" i="7"/>
  <c r="O185" i="7"/>
  <c r="P185" i="7"/>
  <c r="Q185" i="7"/>
  <c r="R185" i="7"/>
  <c r="S185" i="7"/>
  <c r="T185" i="7"/>
  <c r="N186" i="7"/>
  <c r="O186" i="7"/>
  <c r="P186" i="7"/>
  <c r="Q186" i="7"/>
  <c r="R186" i="7"/>
  <c r="S186" i="7"/>
  <c r="T186" i="7"/>
  <c r="N187" i="7"/>
  <c r="O187" i="7"/>
  <c r="P187" i="7"/>
  <c r="Q187" i="7"/>
  <c r="R187" i="7"/>
  <c r="S187" i="7"/>
  <c r="T187" i="7"/>
  <c r="N188" i="7"/>
  <c r="O188" i="7"/>
  <c r="P188" i="7"/>
  <c r="Q188" i="7"/>
  <c r="R188" i="7"/>
  <c r="S188" i="7"/>
  <c r="T188" i="7"/>
  <c r="N189" i="7"/>
  <c r="O189" i="7"/>
  <c r="P189" i="7"/>
  <c r="Q189" i="7"/>
  <c r="R189" i="7"/>
  <c r="S189" i="7"/>
  <c r="T189" i="7"/>
  <c r="N190" i="7"/>
  <c r="O190" i="7"/>
  <c r="P190" i="7"/>
  <c r="Q190" i="7"/>
  <c r="R190" i="7"/>
  <c r="S190" i="7"/>
  <c r="T190" i="7"/>
  <c r="N191" i="7"/>
  <c r="O191" i="7"/>
  <c r="P191" i="7"/>
  <c r="Q191" i="7"/>
  <c r="R191" i="7"/>
  <c r="S191" i="7"/>
  <c r="T191" i="7"/>
  <c r="N192" i="7"/>
  <c r="O192" i="7"/>
  <c r="P192" i="7"/>
  <c r="Q192" i="7"/>
  <c r="R192" i="7"/>
  <c r="S192" i="7"/>
  <c r="T192" i="7"/>
  <c r="N193" i="7"/>
  <c r="O193" i="7"/>
  <c r="P193" i="7"/>
  <c r="Q193" i="7"/>
  <c r="R193" i="7"/>
  <c r="S193" i="7"/>
  <c r="T193" i="7"/>
  <c r="N194" i="7"/>
  <c r="O194" i="7"/>
  <c r="P194" i="7"/>
  <c r="Q194" i="7"/>
  <c r="R194" i="7"/>
  <c r="S194" i="7"/>
  <c r="T194" i="7"/>
  <c r="N195" i="7"/>
  <c r="O195" i="7"/>
  <c r="P195" i="7"/>
  <c r="Q195" i="7"/>
  <c r="R195" i="7"/>
  <c r="S195" i="7"/>
  <c r="T195" i="7"/>
  <c r="N196" i="7"/>
  <c r="O196" i="7"/>
  <c r="P196" i="7"/>
  <c r="Q196" i="7"/>
  <c r="R196" i="7"/>
  <c r="S196" i="7"/>
  <c r="T196" i="7"/>
  <c r="N197" i="7"/>
  <c r="O197" i="7"/>
  <c r="P197" i="7"/>
  <c r="Q197" i="7"/>
  <c r="R197" i="7"/>
  <c r="S197" i="7"/>
  <c r="T197" i="7"/>
  <c r="N198" i="7"/>
  <c r="O198" i="7"/>
  <c r="P198" i="7"/>
  <c r="Q198" i="7"/>
  <c r="R198" i="7"/>
  <c r="S198" i="7"/>
  <c r="T198" i="7"/>
  <c r="N199" i="7"/>
  <c r="O199" i="7"/>
  <c r="P199" i="7"/>
  <c r="Q199" i="7"/>
  <c r="R199" i="7"/>
  <c r="S199" i="7"/>
  <c r="T199" i="7"/>
  <c r="N200" i="7"/>
  <c r="O200" i="7"/>
  <c r="P200" i="7"/>
  <c r="Q200" i="7"/>
  <c r="R200" i="7"/>
  <c r="S200" i="7"/>
  <c r="T200" i="7"/>
  <c r="N201" i="7"/>
  <c r="O201" i="7"/>
  <c r="P201" i="7"/>
  <c r="Q201" i="7"/>
  <c r="R201" i="7"/>
  <c r="S201" i="7"/>
  <c r="T201" i="7"/>
  <c r="N202" i="7"/>
  <c r="O202" i="7"/>
  <c r="P202" i="7"/>
  <c r="Q202" i="7"/>
  <c r="R202" i="7"/>
  <c r="S202" i="7"/>
  <c r="T202" i="7"/>
  <c r="N203" i="7"/>
  <c r="O203" i="7"/>
  <c r="P203" i="7"/>
  <c r="Q203" i="7"/>
  <c r="R203" i="7"/>
  <c r="S203" i="7"/>
  <c r="T203" i="7"/>
  <c r="N204" i="7"/>
  <c r="O204" i="7"/>
  <c r="P204" i="7"/>
  <c r="Q204" i="7"/>
  <c r="R204" i="7"/>
  <c r="S204" i="7"/>
  <c r="T204" i="7"/>
  <c r="N205" i="7"/>
  <c r="O205" i="7"/>
  <c r="P205" i="7"/>
  <c r="Q205" i="7"/>
  <c r="R205" i="7"/>
  <c r="S205" i="7"/>
  <c r="T205" i="7"/>
  <c r="N206" i="7"/>
  <c r="O206" i="7"/>
  <c r="P206" i="7"/>
  <c r="Q206" i="7"/>
  <c r="R206" i="7"/>
  <c r="S206" i="7"/>
  <c r="T206" i="7"/>
  <c r="N207" i="7"/>
  <c r="O207" i="7"/>
  <c r="P207" i="7"/>
  <c r="Q207" i="7"/>
  <c r="R207" i="7"/>
  <c r="S207" i="7"/>
  <c r="T207" i="7"/>
  <c r="N208" i="7"/>
  <c r="O208" i="7"/>
  <c r="P208" i="7"/>
  <c r="Q208" i="7"/>
  <c r="R208" i="7"/>
  <c r="S208" i="7"/>
  <c r="T208" i="7"/>
  <c r="N209" i="7"/>
  <c r="O209" i="7"/>
  <c r="P209" i="7"/>
  <c r="Q209" i="7"/>
  <c r="R209" i="7"/>
  <c r="S209" i="7"/>
  <c r="T209" i="7"/>
  <c r="N210" i="7"/>
  <c r="O210" i="7"/>
  <c r="P210" i="7"/>
  <c r="Q210" i="7"/>
  <c r="R210" i="7"/>
  <c r="S210" i="7"/>
  <c r="T210" i="7"/>
  <c r="N211" i="7"/>
  <c r="O211" i="7"/>
  <c r="P211" i="7"/>
  <c r="Q211" i="7"/>
  <c r="R211" i="7"/>
  <c r="S211" i="7"/>
  <c r="T211" i="7"/>
  <c r="N212" i="7"/>
  <c r="O212" i="7"/>
  <c r="P212" i="7"/>
  <c r="Q212" i="7"/>
  <c r="R212" i="7"/>
  <c r="S212" i="7"/>
  <c r="T212" i="7"/>
  <c r="N213" i="7"/>
  <c r="O213" i="7"/>
  <c r="P213" i="7"/>
  <c r="Q213" i="7"/>
  <c r="R213" i="7"/>
  <c r="S213" i="7"/>
  <c r="T213" i="7"/>
  <c r="N214" i="7"/>
  <c r="O214" i="7"/>
  <c r="P214" i="7"/>
  <c r="Q214" i="7"/>
  <c r="R214" i="7"/>
  <c r="S214" i="7"/>
  <c r="T214" i="7"/>
  <c r="N215" i="7"/>
  <c r="O215" i="7"/>
  <c r="P215" i="7"/>
  <c r="Q215" i="7"/>
  <c r="R215" i="7"/>
  <c r="S215" i="7"/>
  <c r="T215" i="7"/>
  <c r="N216" i="7"/>
  <c r="O216" i="7"/>
  <c r="P216" i="7"/>
  <c r="Q216" i="7"/>
  <c r="R216" i="7"/>
  <c r="S216" i="7"/>
  <c r="T216" i="7"/>
  <c r="N217" i="7"/>
  <c r="O217" i="7"/>
  <c r="P217" i="7"/>
  <c r="Q217" i="7"/>
  <c r="R217" i="7"/>
  <c r="S217" i="7"/>
  <c r="T217" i="7"/>
  <c r="N218" i="7"/>
  <c r="O218" i="7"/>
  <c r="P218" i="7"/>
  <c r="Q218" i="7"/>
  <c r="R218" i="7"/>
  <c r="S218" i="7"/>
  <c r="T218" i="7"/>
  <c r="N219" i="7"/>
  <c r="O219" i="7"/>
  <c r="P219" i="7"/>
  <c r="Q219" i="7"/>
  <c r="R219" i="7"/>
  <c r="S219" i="7"/>
  <c r="T219" i="7"/>
  <c r="O5" i="7"/>
  <c r="P5" i="7"/>
  <c r="Q5" i="7"/>
  <c r="R5" i="7"/>
  <c r="S5" i="7"/>
  <c r="T5" i="7"/>
  <c r="N5" i="7"/>
  <c r="L6" i="7"/>
  <c r="M6" i="7"/>
  <c r="L7" i="7"/>
  <c r="M7" i="7"/>
  <c r="L8" i="7"/>
  <c r="M8" i="7"/>
  <c r="L9" i="7"/>
  <c r="M9" i="7"/>
  <c r="L10" i="7"/>
  <c r="M10" i="7"/>
  <c r="L11" i="7"/>
  <c r="M11" i="7"/>
  <c r="L12" i="7"/>
  <c r="M12" i="7"/>
  <c r="L13" i="7"/>
  <c r="M13" i="7"/>
  <c r="L14" i="7"/>
  <c r="M14" i="7"/>
  <c r="L15" i="7"/>
  <c r="M15" i="7"/>
  <c r="L16" i="7"/>
  <c r="M16" i="7"/>
  <c r="L17" i="7"/>
  <c r="M17" i="7"/>
  <c r="L18" i="7"/>
  <c r="M18" i="7"/>
  <c r="L19" i="7"/>
  <c r="M19" i="7"/>
  <c r="L20" i="7"/>
  <c r="M20" i="7"/>
  <c r="L21" i="7"/>
  <c r="M21" i="7"/>
  <c r="L22" i="7"/>
  <c r="M22" i="7"/>
  <c r="L23" i="7"/>
  <c r="M23" i="7"/>
  <c r="L24" i="7"/>
  <c r="M24" i="7"/>
  <c r="L25" i="7"/>
  <c r="M25" i="7"/>
  <c r="L26" i="7"/>
  <c r="M26" i="7"/>
  <c r="L27" i="7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5" i="7"/>
  <c r="M35" i="7"/>
  <c r="L36" i="7"/>
  <c r="M36" i="7"/>
  <c r="L37" i="7"/>
  <c r="M37" i="7"/>
  <c r="L38" i="7"/>
  <c r="M38" i="7"/>
  <c r="L39" i="7"/>
  <c r="M39" i="7"/>
  <c r="L40" i="7"/>
  <c r="M40" i="7"/>
  <c r="L41" i="7"/>
  <c r="M41" i="7"/>
  <c r="L42" i="7"/>
  <c r="M42" i="7"/>
  <c r="L43" i="7"/>
  <c r="M43" i="7"/>
  <c r="L44" i="7"/>
  <c r="M44" i="7"/>
  <c r="L45" i="7"/>
  <c r="M45" i="7"/>
  <c r="L46" i="7"/>
  <c r="M46" i="7"/>
  <c r="L47" i="7"/>
  <c r="M47" i="7"/>
  <c r="L48" i="7"/>
  <c r="M48" i="7"/>
  <c r="L49" i="7"/>
  <c r="M49" i="7"/>
  <c r="L50" i="7"/>
  <c r="M50" i="7"/>
  <c r="L51" i="7"/>
  <c r="M51" i="7"/>
  <c r="L52" i="7"/>
  <c r="M52" i="7"/>
  <c r="L53" i="7"/>
  <c r="M53" i="7"/>
  <c r="L54" i="7"/>
  <c r="M54" i="7"/>
  <c r="L55" i="7"/>
  <c r="M55" i="7"/>
  <c r="L56" i="7"/>
  <c r="M56" i="7"/>
  <c r="L57" i="7"/>
  <c r="M57" i="7"/>
  <c r="L58" i="7"/>
  <c r="M58" i="7"/>
  <c r="L59" i="7"/>
  <c r="M59" i="7"/>
  <c r="L60" i="7"/>
  <c r="M60" i="7"/>
  <c r="L61" i="7"/>
  <c r="M61" i="7"/>
  <c r="L62" i="7"/>
  <c r="M62" i="7"/>
  <c r="L63" i="7"/>
  <c r="M63" i="7"/>
  <c r="L64" i="7"/>
  <c r="M64" i="7"/>
  <c r="L65" i="7"/>
  <c r="M65" i="7"/>
  <c r="L66" i="7"/>
  <c r="M66" i="7"/>
  <c r="L67" i="7"/>
  <c r="M67" i="7"/>
  <c r="L68" i="7"/>
  <c r="M68" i="7"/>
  <c r="L69" i="7"/>
  <c r="M69" i="7"/>
  <c r="L70" i="7"/>
  <c r="M70" i="7"/>
  <c r="L71" i="7"/>
  <c r="M71" i="7"/>
  <c r="L72" i="7"/>
  <c r="M72" i="7"/>
  <c r="L73" i="7"/>
  <c r="M73" i="7"/>
  <c r="L74" i="7"/>
  <c r="M74" i="7"/>
  <c r="L75" i="7"/>
  <c r="M75" i="7"/>
  <c r="L76" i="7"/>
  <c r="M76" i="7"/>
  <c r="L77" i="7"/>
  <c r="M77" i="7"/>
  <c r="L78" i="7"/>
  <c r="M78" i="7"/>
  <c r="L79" i="7"/>
  <c r="M79" i="7"/>
  <c r="L80" i="7"/>
  <c r="M80" i="7"/>
  <c r="L81" i="7"/>
  <c r="M81" i="7"/>
  <c r="L82" i="7"/>
  <c r="M82" i="7"/>
  <c r="L83" i="7"/>
  <c r="M83" i="7"/>
  <c r="L84" i="7"/>
  <c r="M84" i="7"/>
  <c r="L85" i="7"/>
  <c r="M85" i="7"/>
  <c r="L86" i="7"/>
  <c r="M86" i="7"/>
  <c r="L87" i="7"/>
  <c r="M87" i="7"/>
  <c r="L88" i="7"/>
  <c r="M88" i="7"/>
  <c r="L89" i="7"/>
  <c r="M89" i="7"/>
  <c r="L90" i="7"/>
  <c r="M90" i="7"/>
  <c r="L91" i="7"/>
  <c r="M91" i="7"/>
  <c r="L92" i="7"/>
  <c r="M92" i="7"/>
  <c r="L93" i="7"/>
  <c r="M93" i="7"/>
  <c r="L94" i="7"/>
  <c r="M94" i="7"/>
  <c r="L95" i="7"/>
  <c r="M95" i="7"/>
  <c r="L96" i="7"/>
  <c r="M96" i="7"/>
  <c r="L97" i="7"/>
  <c r="M97" i="7"/>
  <c r="L98" i="7"/>
  <c r="M98" i="7"/>
  <c r="L99" i="7"/>
  <c r="M99" i="7"/>
  <c r="L100" i="7"/>
  <c r="M100" i="7"/>
  <c r="L101" i="7"/>
  <c r="M101" i="7"/>
  <c r="L102" i="7"/>
  <c r="M102" i="7"/>
  <c r="L103" i="7"/>
  <c r="M103" i="7"/>
  <c r="L104" i="7"/>
  <c r="M104" i="7"/>
  <c r="L105" i="7"/>
  <c r="M105" i="7"/>
  <c r="L106" i="7"/>
  <c r="M106" i="7"/>
  <c r="L107" i="7"/>
  <c r="M107" i="7"/>
  <c r="L108" i="7"/>
  <c r="M108" i="7"/>
  <c r="L109" i="7"/>
  <c r="M109" i="7"/>
  <c r="L110" i="7"/>
  <c r="M110" i="7"/>
  <c r="L111" i="7"/>
  <c r="M111" i="7"/>
  <c r="L112" i="7"/>
  <c r="M112" i="7"/>
  <c r="L113" i="7"/>
  <c r="M113" i="7"/>
  <c r="L114" i="7"/>
  <c r="M114" i="7"/>
  <c r="L115" i="7"/>
  <c r="M115" i="7"/>
  <c r="L116" i="7"/>
  <c r="M116" i="7"/>
  <c r="L117" i="7"/>
  <c r="M117" i="7"/>
  <c r="L118" i="7"/>
  <c r="M118" i="7"/>
  <c r="L119" i="7"/>
  <c r="M119" i="7"/>
  <c r="L120" i="7"/>
  <c r="M120" i="7"/>
  <c r="L121" i="7"/>
  <c r="M121" i="7"/>
  <c r="L122" i="7"/>
  <c r="M122" i="7"/>
  <c r="L123" i="7"/>
  <c r="M123" i="7"/>
  <c r="L124" i="7"/>
  <c r="M124" i="7"/>
  <c r="L125" i="7"/>
  <c r="M125" i="7"/>
  <c r="L126" i="7"/>
  <c r="M126" i="7"/>
  <c r="L127" i="7"/>
  <c r="M127" i="7"/>
  <c r="L128" i="7"/>
  <c r="M128" i="7"/>
  <c r="L129" i="7"/>
  <c r="M129" i="7"/>
  <c r="L130" i="7"/>
  <c r="M130" i="7"/>
  <c r="L131" i="7"/>
  <c r="M131" i="7"/>
  <c r="L132" i="7"/>
  <c r="M132" i="7"/>
  <c r="L133" i="7"/>
  <c r="M133" i="7"/>
  <c r="L134" i="7"/>
  <c r="M134" i="7"/>
  <c r="L135" i="7"/>
  <c r="M135" i="7"/>
  <c r="L136" i="7"/>
  <c r="M136" i="7"/>
  <c r="L137" i="7"/>
  <c r="M137" i="7"/>
  <c r="L138" i="7"/>
  <c r="M138" i="7"/>
  <c r="L139" i="7"/>
  <c r="M139" i="7"/>
  <c r="L140" i="7"/>
  <c r="M140" i="7"/>
  <c r="L141" i="7"/>
  <c r="M141" i="7"/>
  <c r="L142" i="7"/>
  <c r="M142" i="7"/>
  <c r="L143" i="7"/>
  <c r="M143" i="7"/>
  <c r="L144" i="7"/>
  <c r="M144" i="7"/>
  <c r="L145" i="7"/>
  <c r="M145" i="7"/>
  <c r="L146" i="7"/>
  <c r="M146" i="7"/>
  <c r="L147" i="7"/>
  <c r="M147" i="7"/>
  <c r="L148" i="7"/>
  <c r="M148" i="7"/>
  <c r="L149" i="7"/>
  <c r="M149" i="7"/>
  <c r="L150" i="7"/>
  <c r="M150" i="7"/>
  <c r="L151" i="7"/>
  <c r="M151" i="7"/>
  <c r="L152" i="7"/>
  <c r="M152" i="7"/>
  <c r="L153" i="7"/>
  <c r="M153" i="7"/>
  <c r="L154" i="7"/>
  <c r="M154" i="7"/>
  <c r="L155" i="7"/>
  <c r="M155" i="7"/>
  <c r="L156" i="7"/>
  <c r="M156" i="7"/>
  <c r="L157" i="7"/>
  <c r="M157" i="7"/>
  <c r="L158" i="7"/>
  <c r="M158" i="7"/>
  <c r="L159" i="7"/>
  <c r="M159" i="7"/>
  <c r="L160" i="7"/>
  <c r="M160" i="7"/>
  <c r="L161" i="7"/>
  <c r="M161" i="7"/>
  <c r="L162" i="7"/>
  <c r="M162" i="7"/>
  <c r="L163" i="7"/>
  <c r="M163" i="7"/>
  <c r="L164" i="7"/>
  <c r="M164" i="7"/>
  <c r="L165" i="7"/>
  <c r="M165" i="7"/>
  <c r="L166" i="7"/>
  <c r="M166" i="7"/>
  <c r="L167" i="7"/>
  <c r="M167" i="7"/>
  <c r="L168" i="7"/>
  <c r="M168" i="7"/>
  <c r="L169" i="7"/>
  <c r="M169" i="7"/>
  <c r="L170" i="7"/>
  <c r="M170" i="7"/>
  <c r="L171" i="7"/>
  <c r="M171" i="7"/>
  <c r="L172" i="7"/>
  <c r="M172" i="7"/>
  <c r="L173" i="7"/>
  <c r="M173" i="7"/>
  <c r="L174" i="7"/>
  <c r="M174" i="7"/>
  <c r="L175" i="7"/>
  <c r="M175" i="7"/>
  <c r="L176" i="7"/>
  <c r="M176" i="7"/>
  <c r="L177" i="7"/>
  <c r="M177" i="7"/>
  <c r="L178" i="7"/>
  <c r="M178" i="7"/>
  <c r="L179" i="7"/>
  <c r="M179" i="7"/>
  <c r="L180" i="7"/>
  <c r="M180" i="7"/>
  <c r="L181" i="7"/>
  <c r="M181" i="7"/>
  <c r="L182" i="7"/>
  <c r="M182" i="7"/>
  <c r="L183" i="7"/>
  <c r="M183" i="7"/>
  <c r="L184" i="7"/>
  <c r="M184" i="7"/>
  <c r="L185" i="7"/>
  <c r="M185" i="7"/>
  <c r="L186" i="7"/>
  <c r="M186" i="7"/>
  <c r="L187" i="7"/>
  <c r="M187" i="7"/>
  <c r="L188" i="7"/>
  <c r="M188" i="7"/>
  <c r="L189" i="7"/>
  <c r="M189" i="7"/>
  <c r="L190" i="7"/>
  <c r="M190" i="7"/>
  <c r="L191" i="7"/>
  <c r="M191" i="7"/>
  <c r="L192" i="7"/>
  <c r="M192" i="7"/>
  <c r="L193" i="7"/>
  <c r="M193" i="7"/>
  <c r="L194" i="7"/>
  <c r="M194" i="7"/>
  <c r="L195" i="7"/>
  <c r="M195" i="7"/>
  <c r="L196" i="7"/>
  <c r="M196" i="7"/>
  <c r="L197" i="7"/>
  <c r="M197" i="7"/>
  <c r="L198" i="7"/>
  <c r="M198" i="7"/>
  <c r="L199" i="7"/>
  <c r="M199" i="7"/>
  <c r="L200" i="7"/>
  <c r="M200" i="7"/>
  <c r="L201" i="7"/>
  <c r="M201" i="7"/>
  <c r="L202" i="7"/>
  <c r="M202" i="7"/>
  <c r="L203" i="7"/>
  <c r="M203" i="7"/>
  <c r="L204" i="7"/>
  <c r="M204" i="7"/>
  <c r="L205" i="7"/>
  <c r="M205" i="7"/>
  <c r="L206" i="7"/>
  <c r="M206" i="7"/>
  <c r="L207" i="7"/>
  <c r="M207" i="7"/>
  <c r="L208" i="7"/>
  <c r="M208" i="7"/>
  <c r="L209" i="7"/>
  <c r="M209" i="7"/>
  <c r="L210" i="7"/>
  <c r="M210" i="7"/>
  <c r="L211" i="7"/>
  <c r="M211" i="7"/>
  <c r="L212" i="7"/>
  <c r="M212" i="7"/>
  <c r="L213" i="7"/>
  <c r="M213" i="7"/>
  <c r="L214" i="7"/>
  <c r="M214" i="7"/>
  <c r="L215" i="7"/>
  <c r="M215" i="7"/>
  <c r="L216" i="7"/>
  <c r="M216" i="7"/>
  <c r="L217" i="7"/>
  <c r="M217" i="7"/>
  <c r="L218" i="7"/>
  <c r="M218" i="7"/>
  <c r="L219" i="7"/>
  <c r="M219" i="7"/>
  <c r="M5" i="7"/>
  <c r="L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5" i="7"/>
  <c r="I6" i="7"/>
  <c r="J6" i="7"/>
  <c r="I7" i="7"/>
  <c r="J7" i="7"/>
  <c r="I8" i="7"/>
  <c r="J8" i="7"/>
  <c r="I9" i="7"/>
  <c r="J9" i="7"/>
  <c r="I10" i="7"/>
  <c r="J10" i="7"/>
  <c r="I11" i="7"/>
  <c r="J11" i="7"/>
  <c r="I12" i="7"/>
  <c r="J12" i="7"/>
  <c r="I13" i="7"/>
  <c r="J13" i="7"/>
  <c r="I14" i="7"/>
  <c r="J14" i="7"/>
  <c r="I15" i="7"/>
  <c r="J15" i="7"/>
  <c r="I16" i="7"/>
  <c r="J16" i="7"/>
  <c r="I17" i="7"/>
  <c r="J17" i="7"/>
  <c r="I18" i="7"/>
  <c r="J18" i="7"/>
  <c r="I19" i="7"/>
  <c r="J19" i="7"/>
  <c r="I20" i="7"/>
  <c r="J20" i="7"/>
  <c r="I21" i="7"/>
  <c r="J21" i="7"/>
  <c r="I22" i="7"/>
  <c r="J22" i="7"/>
  <c r="I23" i="7"/>
  <c r="J23" i="7"/>
  <c r="I24" i="7"/>
  <c r="J24" i="7"/>
  <c r="I25" i="7"/>
  <c r="J25" i="7"/>
  <c r="I26" i="7"/>
  <c r="J26" i="7"/>
  <c r="I27" i="7"/>
  <c r="J27" i="7"/>
  <c r="I28" i="7"/>
  <c r="J28" i="7"/>
  <c r="I29" i="7"/>
  <c r="J29" i="7"/>
  <c r="I30" i="7"/>
  <c r="J30" i="7"/>
  <c r="I31" i="7"/>
  <c r="J31" i="7"/>
  <c r="I32" i="7"/>
  <c r="J32" i="7"/>
  <c r="I33" i="7"/>
  <c r="J33" i="7"/>
  <c r="I34" i="7"/>
  <c r="J34" i="7"/>
  <c r="I35" i="7"/>
  <c r="J35" i="7"/>
  <c r="I36" i="7"/>
  <c r="J36" i="7"/>
  <c r="I37" i="7"/>
  <c r="J37" i="7"/>
  <c r="I38" i="7"/>
  <c r="J38" i="7"/>
  <c r="I39" i="7"/>
  <c r="J39" i="7"/>
  <c r="I40" i="7"/>
  <c r="J40" i="7"/>
  <c r="I41" i="7"/>
  <c r="J41" i="7"/>
  <c r="I42" i="7"/>
  <c r="J42" i="7"/>
  <c r="I43" i="7"/>
  <c r="J43" i="7"/>
  <c r="I44" i="7"/>
  <c r="J44" i="7"/>
  <c r="I45" i="7"/>
  <c r="J45" i="7"/>
  <c r="I46" i="7"/>
  <c r="J46" i="7"/>
  <c r="I47" i="7"/>
  <c r="J47" i="7"/>
  <c r="I48" i="7"/>
  <c r="J48" i="7"/>
  <c r="I49" i="7"/>
  <c r="J49" i="7"/>
  <c r="I50" i="7"/>
  <c r="J50" i="7"/>
  <c r="I51" i="7"/>
  <c r="J51" i="7"/>
  <c r="I52" i="7"/>
  <c r="J52" i="7"/>
  <c r="I53" i="7"/>
  <c r="J53" i="7"/>
  <c r="I54" i="7"/>
  <c r="J54" i="7"/>
  <c r="I55" i="7"/>
  <c r="J55" i="7"/>
  <c r="I56" i="7"/>
  <c r="J56" i="7"/>
  <c r="I57" i="7"/>
  <c r="J57" i="7"/>
  <c r="I58" i="7"/>
  <c r="J58" i="7"/>
  <c r="I59" i="7"/>
  <c r="J59" i="7"/>
  <c r="I60" i="7"/>
  <c r="J60" i="7"/>
  <c r="I61" i="7"/>
  <c r="J61" i="7"/>
  <c r="I62" i="7"/>
  <c r="J62" i="7"/>
  <c r="I63" i="7"/>
  <c r="J63" i="7"/>
  <c r="I64" i="7"/>
  <c r="J64" i="7"/>
  <c r="I65" i="7"/>
  <c r="J65" i="7"/>
  <c r="I66" i="7"/>
  <c r="J66" i="7"/>
  <c r="I67" i="7"/>
  <c r="J67" i="7"/>
  <c r="I68" i="7"/>
  <c r="J68" i="7"/>
  <c r="I69" i="7"/>
  <c r="J69" i="7"/>
  <c r="I70" i="7"/>
  <c r="J70" i="7"/>
  <c r="I71" i="7"/>
  <c r="J71" i="7"/>
  <c r="I72" i="7"/>
  <c r="J72" i="7"/>
  <c r="I73" i="7"/>
  <c r="J73" i="7"/>
  <c r="I74" i="7"/>
  <c r="J74" i="7"/>
  <c r="I75" i="7"/>
  <c r="J75" i="7"/>
  <c r="I76" i="7"/>
  <c r="J76" i="7"/>
  <c r="I77" i="7"/>
  <c r="J77" i="7"/>
  <c r="I78" i="7"/>
  <c r="J78" i="7"/>
  <c r="I79" i="7"/>
  <c r="J79" i="7"/>
  <c r="I80" i="7"/>
  <c r="J80" i="7"/>
  <c r="I81" i="7"/>
  <c r="J81" i="7"/>
  <c r="I82" i="7"/>
  <c r="J82" i="7"/>
  <c r="I83" i="7"/>
  <c r="J83" i="7"/>
  <c r="I84" i="7"/>
  <c r="J84" i="7"/>
  <c r="I85" i="7"/>
  <c r="J85" i="7"/>
  <c r="I86" i="7"/>
  <c r="J86" i="7"/>
  <c r="I87" i="7"/>
  <c r="J87" i="7"/>
  <c r="I88" i="7"/>
  <c r="J88" i="7"/>
  <c r="I89" i="7"/>
  <c r="J89" i="7"/>
  <c r="I90" i="7"/>
  <c r="J90" i="7"/>
  <c r="I91" i="7"/>
  <c r="J91" i="7"/>
  <c r="I92" i="7"/>
  <c r="J92" i="7"/>
  <c r="I93" i="7"/>
  <c r="J93" i="7"/>
  <c r="I94" i="7"/>
  <c r="J94" i="7"/>
  <c r="I95" i="7"/>
  <c r="J95" i="7"/>
  <c r="I96" i="7"/>
  <c r="J96" i="7"/>
  <c r="I97" i="7"/>
  <c r="J97" i="7"/>
  <c r="I98" i="7"/>
  <c r="J98" i="7"/>
  <c r="I99" i="7"/>
  <c r="J99" i="7"/>
  <c r="I100" i="7"/>
  <c r="J100" i="7"/>
  <c r="I101" i="7"/>
  <c r="J101" i="7"/>
  <c r="I102" i="7"/>
  <c r="J102" i="7"/>
  <c r="I103" i="7"/>
  <c r="J103" i="7"/>
  <c r="I104" i="7"/>
  <c r="J104" i="7"/>
  <c r="I105" i="7"/>
  <c r="J105" i="7"/>
  <c r="I106" i="7"/>
  <c r="J106" i="7"/>
  <c r="I107" i="7"/>
  <c r="J107" i="7"/>
  <c r="I108" i="7"/>
  <c r="J108" i="7"/>
  <c r="I109" i="7"/>
  <c r="J109" i="7"/>
  <c r="I110" i="7"/>
  <c r="J110" i="7"/>
  <c r="I111" i="7"/>
  <c r="J111" i="7"/>
  <c r="I112" i="7"/>
  <c r="J112" i="7"/>
  <c r="I113" i="7"/>
  <c r="J113" i="7"/>
  <c r="I114" i="7"/>
  <c r="J114" i="7"/>
  <c r="I115" i="7"/>
  <c r="J115" i="7"/>
  <c r="I116" i="7"/>
  <c r="J116" i="7"/>
  <c r="I117" i="7"/>
  <c r="J117" i="7"/>
  <c r="I118" i="7"/>
  <c r="J118" i="7"/>
  <c r="I119" i="7"/>
  <c r="J119" i="7"/>
  <c r="I120" i="7"/>
  <c r="J120" i="7"/>
  <c r="I121" i="7"/>
  <c r="J121" i="7"/>
  <c r="I122" i="7"/>
  <c r="J122" i="7"/>
  <c r="I123" i="7"/>
  <c r="J123" i="7"/>
  <c r="I124" i="7"/>
  <c r="J124" i="7"/>
  <c r="I125" i="7"/>
  <c r="J125" i="7"/>
  <c r="I126" i="7"/>
  <c r="J126" i="7"/>
  <c r="I127" i="7"/>
  <c r="J127" i="7"/>
  <c r="I128" i="7"/>
  <c r="J128" i="7"/>
  <c r="I129" i="7"/>
  <c r="J129" i="7"/>
  <c r="I130" i="7"/>
  <c r="J130" i="7"/>
  <c r="I131" i="7"/>
  <c r="J131" i="7"/>
  <c r="I132" i="7"/>
  <c r="J132" i="7"/>
  <c r="I133" i="7"/>
  <c r="J133" i="7"/>
  <c r="I134" i="7"/>
  <c r="J134" i="7"/>
  <c r="I135" i="7"/>
  <c r="J135" i="7"/>
  <c r="I136" i="7"/>
  <c r="J136" i="7"/>
  <c r="I137" i="7"/>
  <c r="J137" i="7"/>
  <c r="I138" i="7"/>
  <c r="J138" i="7"/>
  <c r="I139" i="7"/>
  <c r="J139" i="7"/>
  <c r="I140" i="7"/>
  <c r="J140" i="7"/>
  <c r="I141" i="7"/>
  <c r="J141" i="7"/>
  <c r="I142" i="7"/>
  <c r="J142" i="7"/>
  <c r="I143" i="7"/>
  <c r="J143" i="7"/>
  <c r="I144" i="7"/>
  <c r="J144" i="7"/>
  <c r="I145" i="7"/>
  <c r="J145" i="7"/>
  <c r="I146" i="7"/>
  <c r="J146" i="7"/>
  <c r="I147" i="7"/>
  <c r="J147" i="7"/>
  <c r="I148" i="7"/>
  <c r="J148" i="7"/>
  <c r="I149" i="7"/>
  <c r="J149" i="7"/>
  <c r="I150" i="7"/>
  <c r="J150" i="7"/>
  <c r="I151" i="7"/>
  <c r="J151" i="7"/>
  <c r="I152" i="7"/>
  <c r="J152" i="7"/>
  <c r="I153" i="7"/>
  <c r="J153" i="7"/>
  <c r="I154" i="7"/>
  <c r="J154" i="7"/>
  <c r="I155" i="7"/>
  <c r="J155" i="7"/>
  <c r="I156" i="7"/>
  <c r="J156" i="7"/>
  <c r="I157" i="7"/>
  <c r="J157" i="7"/>
  <c r="I158" i="7"/>
  <c r="J158" i="7"/>
  <c r="I159" i="7"/>
  <c r="J159" i="7"/>
  <c r="I160" i="7"/>
  <c r="J160" i="7"/>
  <c r="I161" i="7"/>
  <c r="J161" i="7"/>
  <c r="I162" i="7"/>
  <c r="J162" i="7"/>
  <c r="I163" i="7"/>
  <c r="J163" i="7"/>
  <c r="I164" i="7"/>
  <c r="J164" i="7"/>
  <c r="I165" i="7"/>
  <c r="J165" i="7"/>
  <c r="I166" i="7"/>
  <c r="J166" i="7"/>
  <c r="I167" i="7"/>
  <c r="J167" i="7"/>
  <c r="I168" i="7"/>
  <c r="J168" i="7"/>
  <c r="I169" i="7"/>
  <c r="J169" i="7"/>
  <c r="I170" i="7"/>
  <c r="J170" i="7"/>
  <c r="I171" i="7"/>
  <c r="J171" i="7"/>
  <c r="I172" i="7"/>
  <c r="J172" i="7"/>
  <c r="I173" i="7"/>
  <c r="J173" i="7"/>
  <c r="I174" i="7"/>
  <c r="J174" i="7"/>
  <c r="I175" i="7"/>
  <c r="J175" i="7"/>
  <c r="I176" i="7"/>
  <c r="J176" i="7"/>
  <c r="I177" i="7"/>
  <c r="J177" i="7"/>
  <c r="I178" i="7"/>
  <c r="J178" i="7"/>
  <c r="I179" i="7"/>
  <c r="J179" i="7"/>
  <c r="I180" i="7"/>
  <c r="J180" i="7"/>
  <c r="I181" i="7"/>
  <c r="J181" i="7"/>
  <c r="I182" i="7"/>
  <c r="J182" i="7"/>
  <c r="I183" i="7"/>
  <c r="J183" i="7"/>
  <c r="I184" i="7"/>
  <c r="J184" i="7"/>
  <c r="I185" i="7"/>
  <c r="J185" i="7"/>
  <c r="I186" i="7"/>
  <c r="J186" i="7"/>
  <c r="I187" i="7"/>
  <c r="J187" i="7"/>
  <c r="I188" i="7"/>
  <c r="J188" i="7"/>
  <c r="I189" i="7"/>
  <c r="J189" i="7"/>
  <c r="I190" i="7"/>
  <c r="J190" i="7"/>
  <c r="I191" i="7"/>
  <c r="J191" i="7"/>
  <c r="I192" i="7"/>
  <c r="J192" i="7"/>
  <c r="I193" i="7"/>
  <c r="J193" i="7"/>
  <c r="I194" i="7"/>
  <c r="J194" i="7"/>
  <c r="I195" i="7"/>
  <c r="J195" i="7"/>
  <c r="I196" i="7"/>
  <c r="J196" i="7"/>
  <c r="I197" i="7"/>
  <c r="J197" i="7"/>
  <c r="I198" i="7"/>
  <c r="J198" i="7"/>
  <c r="I199" i="7"/>
  <c r="J199" i="7"/>
  <c r="I200" i="7"/>
  <c r="J200" i="7"/>
  <c r="I201" i="7"/>
  <c r="J201" i="7"/>
  <c r="I202" i="7"/>
  <c r="J202" i="7"/>
  <c r="I203" i="7"/>
  <c r="J203" i="7"/>
  <c r="I204" i="7"/>
  <c r="J204" i="7"/>
  <c r="I205" i="7"/>
  <c r="J205" i="7"/>
  <c r="I206" i="7"/>
  <c r="J206" i="7"/>
  <c r="I207" i="7"/>
  <c r="J207" i="7"/>
  <c r="I208" i="7"/>
  <c r="J208" i="7"/>
  <c r="I209" i="7"/>
  <c r="J209" i="7"/>
  <c r="I210" i="7"/>
  <c r="J210" i="7"/>
  <c r="I211" i="7"/>
  <c r="J211" i="7"/>
  <c r="I212" i="7"/>
  <c r="J212" i="7"/>
  <c r="I213" i="7"/>
  <c r="J213" i="7"/>
  <c r="I214" i="7"/>
  <c r="J214" i="7"/>
  <c r="I215" i="7"/>
  <c r="J215" i="7"/>
  <c r="I216" i="7"/>
  <c r="J216" i="7"/>
  <c r="I217" i="7"/>
  <c r="J217" i="7"/>
  <c r="I218" i="7"/>
  <c r="J218" i="7"/>
  <c r="I219" i="7"/>
  <c r="J219" i="7"/>
  <c r="J5" i="7"/>
  <c r="I5" i="7"/>
  <c r="F6" i="7"/>
  <c r="G6" i="7"/>
  <c r="H6" i="7"/>
  <c r="F7" i="7"/>
  <c r="G7" i="7"/>
  <c r="H7" i="7"/>
  <c r="F8" i="7"/>
  <c r="G8" i="7"/>
  <c r="H8" i="7"/>
  <c r="F9" i="7"/>
  <c r="G9" i="7"/>
  <c r="H9" i="7"/>
  <c r="F10" i="7"/>
  <c r="G10" i="7"/>
  <c r="H10" i="7"/>
  <c r="F11" i="7"/>
  <c r="G11" i="7"/>
  <c r="H11" i="7"/>
  <c r="F12" i="7"/>
  <c r="G12" i="7"/>
  <c r="H12" i="7"/>
  <c r="F13" i="7"/>
  <c r="G13" i="7"/>
  <c r="H13" i="7"/>
  <c r="F14" i="7"/>
  <c r="G14" i="7"/>
  <c r="H14" i="7"/>
  <c r="F15" i="7"/>
  <c r="G15" i="7"/>
  <c r="H15" i="7"/>
  <c r="F16" i="7"/>
  <c r="G16" i="7"/>
  <c r="H16" i="7"/>
  <c r="F17" i="7"/>
  <c r="G17" i="7"/>
  <c r="H17" i="7"/>
  <c r="F18" i="7"/>
  <c r="G18" i="7"/>
  <c r="H18" i="7"/>
  <c r="F19" i="7"/>
  <c r="G19" i="7"/>
  <c r="H19" i="7"/>
  <c r="F20" i="7"/>
  <c r="G20" i="7"/>
  <c r="H20" i="7"/>
  <c r="F21" i="7"/>
  <c r="G21" i="7"/>
  <c r="H21" i="7"/>
  <c r="F22" i="7"/>
  <c r="G22" i="7"/>
  <c r="H22" i="7"/>
  <c r="F23" i="7"/>
  <c r="G23" i="7"/>
  <c r="H23" i="7"/>
  <c r="F24" i="7"/>
  <c r="G24" i="7"/>
  <c r="H24" i="7"/>
  <c r="F25" i="7"/>
  <c r="G25" i="7"/>
  <c r="H25" i="7"/>
  <c r="F26" i="7"/>
  <c r="G26" i="7"/>
  <c r="H26" i="7"/>
  <c r="F27" i="7"/>
  <c r="G27" i="7"/>
  <c r="H27" i="7"/>
  <c r="F28" i="7"/>
  <c r="G28" i="7"/>
  <c r="H28" i="7"/>
  <c r="F29" i="7"/>
  <c r="G29" i="7"/>
  <c r="H29" i="7"/>
  <c r="F30" i="7"/>
  <c r="G30" i="7"/>
  <c r="H30" i="7"/>
  <c r="F31" i="7"/>
  <c r="G31" i="7"/>
  <c r="H31" i="7"/>
  <c r="F32" i="7"/>
  <c r="G32" i="7"/>
  <c r="H32" i="7"/>
  <c r="F33" i="7"/>
  <c r="G33" i="7"/>
  <c r="H33" i="7"/>
  <c r="F34" i="7"/>
  <c r="G34" i="7"/>
  <c r="H34" i="7"/>
  <c r="F35" i="7"/>
  <c r="G35" i="7"/>
  <c r="H35" i="7"/>
  <c r="F36" i="7"/>
  <c r="G36" i="7"/>
  <c r="H36" i="7"/>
  <c r="F37" i="7"/>
  <c r="G37" i="7"/>
  <c r="H37" i="7"/>
  <c r="F38" i="7"/>
  <c r="G38" i="7"/>
  <c r="H38" i="7"/>
  <c r="F39" i="7"/>
  <c r="G39" i="7"/>
  <c r="H39" i="7"/>
  <c r="F40" i="7"/>
  <c r="G40" i="7"/>
  <c r="H40" i="7"/>
  <c r="F41" i="7"/>
  <c r="G41" i="7"/>
  <c r="H41" i="7"/>
  <c r="F42" i="7"/>
  <c r="G42" i="7"/>
  <c r="H42" i="7"/>
  <c r="F43" i="7"/>
  <c r="G43" i="7"/>
  <c r="H43" i="7"/>
  <c r="F44" i="7"/>
  <c r="G44" i="7"/>
  <c r="H44" i="7"/>
  <c r="F45" i="7"/>
  <c r="G45" i="7"/>
  <c r="H45" i="7"/>
  <c r="F46" i="7"/>
  <c r="G46" i="7"/>
  <c r="H46" i="7"/>
  <c r="F47" i="7"/>
  <c r="G47" i="7"/>
  <c r="H47" i="7"/>
  <c r="F48" i="7"/>
  <c r="G48" i="7"/>
  <c r="H48" i="7"/>
  <c r="F49" i="7"/>
  <c r="G49" i="7"/>
  <c r="H49" i="7"/>
  <c r="F50" i="7"/>
  <c r="G50" i="7"/>
  <c r="H50" i="7"/>
  <c r="F51" i="7"/>
  <c r="G51" i="7"/>
  <c r="H51" i="7"/>
  <c r="F52" i="7"/>
  <c r="G52" i="7"/>
  <c r="H52" i="7"/>
  <c r="F53" i="7"/>
  <c r="G53" i="7"/>
  <c r="H53" i="7"/>
  <c r="F54" i="7"/>
  <c r="G54" i="7"/>
  <c r="H54" i="7"/>
  <c r="F55" i="7"/>
  <c r="G55" i="7"/>
  <c r="H55" i="7"/>
  <c r="F56" i="7"/>
  <c r="G56" i="7"/>
  <c r="H56" i="7"/>
  <c r="F57" i="7"/>
  <c r="G57" i="7"/>
  <c r="H57" i="7"/>
  <c r="F58" i="7"/>
  <c r="G58" i="7"/>
  <c r="H58" i="7"/>
  <c r="F59" i="7"/>
  <c r="G59" i="7"/>
  <c r="H59" i="7"/>
  <c r="F60" i="7"/>
  <c r="G60" i="7"/>
  <c r="H60" i="7"/>
  <c r="F61" i="7"/>
  <c r="G61" i="7"/>
  <c r="H61" i="7"/>
  <c r="F62" i="7"/>
  <c r="G62" i="7"/>
  <c r="H62" i="7"/>
  <c r="F63" i="7"/>
  <c r="G63" i="7"/>
  <c r="H63" i="7"/>
  <c r="F64" i="7"/>
  <c r="G64" i="7"/>
  <c r="H64" i="7"/>
  <c r="F65" i="7"/>
  <c r="G65" i="7"/>
  <c r="H65" i="7"/>
  <c r="F66" i="7"/>
  <c r="G66" i="7"/>
  <c r="H66" i="7"/>
  <c r="F67" i="7"/>
  <c r="G67" i="7"/>
  <c r="H67" i="7"/>
  <c r="F68" i="7"/>
  <c r="G68" i="7"/>
  <c r="H68" i="7"/>
  <c r="F69" i="7"/>
  <c r="G69" i="7"/>
  <c r="H69" i="7"/>
  <c r="F70" i="7"/>
  <c r="G70" i="7"/>
  <c r="H70" i="7"/>
  <c r="F71" i="7"/>
  <c r="G71" i="7"/>
  <c r="H71" i="7"/>
  <c r="F72" i="7"/>
  <c r="G72" i="7"/>
  <c r="H72" i="7"/>
  <c r="F73" i="7"/>
  <c r="G73" i="7"/>
  <c r="H73" i="7"/>
  <c r="F74" i="7"/>
  <c r="G74" i="7"/>
  <c r="H74" i="7"/>
  <c r="F75" i="7"/>
  <c r="G75" i="7"/>
  <c r="H75" i="7"/>
  <c r="F76" i="7"/>
  <c r="G76" i="7"/>
  <c r="H76" i="7"/>
  <c r="F77" i="7"/>
  <c r="G77" i="7"/>
  <c r="H77" i="7"/>
  <c r="F78" i="7"/>
  <c r="G78" i="7"/>
  <c r="H78" i="7"/>
  <c r="F79" i="7"/>
  <c r="G79" i="7"/>
  <c r="H79" i="7"/>
  <c r="F80" i="7"/>
  <c r="G80" i="7"/>
  <c r="H80" i="7"/>
  <c r="F81" i="7"/>
  <c r="G81" i="7"/>
  <c r="H81" i="7"/>
  <c r="F82" i="7"/>
  <c r="G82" i="7"/>
  <c r="H82" i="7"/>
  <c r="F83" i="7"/>
  <c r="G83" i="7"/>
  <c r="H83" i="7"/>
  <c r="F84" i="7"/>
  <c r="G84" i="7"/>
  <c r="H84" i="7"/>
  <c r="F85" i="7"/>
  <c r="G85" i="7"/>
  <c r="H85" i="7"/>
  <c r="F86" i="7"/>
  <c r="G86" i="7"/>
  <c r="H86" i="7"/>
  <c r="F87" i="7"/>
  <c r="G87" i="7"/>
  <c r="H87" i="7"/>
  <c r="F88" i="7"/>
  <c r="G88" i="7"/>
  <c r="H88" i="7"/>
  <c r="F89" i="7"/>
  <c r="G89" i="7"/>
  <c r="H89" i="7"/>
  <c r="F90" i="7"/>
  <c r="G90" i="7"/>
  <c r="H90" i="7"/>
  <c r="F91" i="7"/>
  <c r="G91" i="7"/>
  <c r="H91" i="7"/>
  <c r="F92" i="7"/>
  <c r="G92" i="7"/>
  <c r="H92" i="7"/>
  <c r="F93" i="7"/>
  <c r="G93" i="7"/>
  <c r="H93" i="7"/>
  <c r="F94" i="7"/>
  <c r="G94" i="7"/>
  <c r="H94" i="7"/>
  <c r="F95" i="7"/>
  <c r="G95" i="7"/>
  <c r="H95" i="7"/>
  <c r="F96" i="7"/>
  <c r="G96" i="7"/>
  <c r="H96" i="7"/>
  <c r="F97" i="7"/>
  <c r="G97" i="7"/>
  <c r="H97" i="7"/>
  <c r="F98" i="7"/>
  <c r="G98" i="7"/>
  <c r="H98" i="7"/>
  <c r="F99" i="7"/>
  <c r="G99" i="7"/>
  <c r="H99" i="7"/>
  <c r="F100" i="7"/>
  <c r="G100" i="7"/>
  <c r="H100" i="7"/>
  <c r="F101" i="7"/>
  <c r="G101" i="7"/>
  <c r="H101" i="7"/>
  <c r="F102" i="7"/>
  <c r="G102" i="7"/>
  <c r="H102" i="7"/>
  <c r="F103" i="7"/>
  <c r="G103" i="7"/>
  <c r="H103" i="7"/>
  <c r="F104" i="7"/>
  <c r="G104" i="7"/>
  <c r="H104" i="7"/>
  <c r="F105" i="7"/>
  <c r="G105" i="7"/>
  <c r="H105" i="7"/>
  <c r="F106" i="7"/>
  <c r="G106" i="7"/>
  <c r="H106" i="7"/>
  <c r="F107" i="7"/>
  <c r="G107" i="7"/>
  <c r="H107" i="7"/>
  <c r="F108" i="7"/>
  <c r="G108" i="7"/>
  <c r="H108" i="7"/>
  <c r="F109" i="7"/>
  <c r="G109" i="7"/>
  <c r="H109" i="7"/>
  <c r="F110" i="7"/>
  <c r="G110" i="7"/>
  <c r="H110" i="7"/>
  <c r="F111" i="7"/>
  <c r="G111" i="7"/>
  <c r="H111" i="7"/>
  <c r="F112" i="7"/>
  <c r="G112" i="7"/>
  <c r="H112" i="7"/>
  <c r="F113" i="7"/>
  <c r="G113" i="7"/>
  <c r="H113" i="7"/>
  <c r="F114" i="7"/>
  <c r="G114" i="7"/>
  <c r="H114" i="7"/>
  <c r="F115" i="7"/>
  <c r="G115" i="7"/>
  <c r="H115" i="7"/>
  <c r="F116" i="7"/>
  <c r="G116" i="7"/>
  <c r="H116" i="7"/>
  <c r="F117" i="7"/>
  <c r="G117" i="7"/>
  <c r="H117" i="7"/>
  <c r="F118" i="7"/>
  <c r="G118" i="7"/>
  <c r="H118" i="7"/>
  <c r="F119" i="7"/>
  <c r="G119" i="7"/>
  <c r="H119" i="7"/>
  <c r="F120" i="7"/>
  <c r="G120" i="7"/>
  <c r="H120" i="7"/>
  <c r="F121" i="7"/>
  <c r="G121" i="7"/>
  <c r="H121" i="7"/>
  <c r="F122" i="7"/>
  <c r="G122" i="7"/>
  <c r="H122" i="7"/>
  <c r="F123" i="7"/>
  <c r="G123" i="7"/>
  <c r="H123" i="7"/>
  <c r="F124" i="7"/>
  <c r="G124" i="7"/>
  <c r="H124" i="7"/>
  <c r="F125" i="7"/>
  <c r="G125" i="7"/>
  <c r="H125" i="7"/>
  <c r="F126" i="7"/>
  <c r="G126" i="7"/>
  <c r="H126" i="7"/>
  <c r="F127" i="7"/>
  <c r="G127" i="7"/>
  <c r="H127" i="7"/>
  <c r="F128" i="7"/>
  <c r="G128" i="7"/>
  <c r="H128" i="7"/>
  <c r="F129" i="7"/>
  <c r="G129" i="7"/>
  <c r="H129" i="7"/>
  <c r="F130" i="7"/>
  <c r="G130" i="7"/>
  <c r="H130" i="7"/>
  <c r="F131" i="7"/>
  <c r="G131" i="7"/>
  <c r="H131" i="7"/>
  <c r="F132" i="7"/>
  <c r="G132" i="7"/>
  <c r="H132" i="7"/>
  <c r="F133" i="7"/>
  <c r="G133" i="7"/>
  <c r="H133" i="7"/>
  <c r="F134" i="7"/>
  <c r="G134" i="7"/>
  <c r="H134" i="7"/>
  <c r="F135" i="7"/>
  <c r="G135" i="7"/>
  <c r="H135" i="7"/>
  <c r="F136" i="7"/>
  <c r="G136" i="7"/>
  <c r="H136" i="7"/>
  <c r="F137" i="7"/>
  <c r="G137" i="7"/>
  <c r="H137" i="7"/>
  <c r="F138" i="7"/>
  <c r="G138" i="7"/>
  <c r="H138" i="7"/>
  <c r="F139" i="7"/>
  <c r="G139" i="7"/>
  <c r="H139" i="7"/>
  <c r="F140" i="7"/>
  <c r="G140" i="7"/>
  <c r="H140" i="7"/>
  <c r="F141" i="7"/>
  <c r="G141" i="7"/>
  <c r="H141" i="7"/>
  <c r="F142" i="7"/>
  <c r="G142" i="7"/>
  <c r="H142" i="7"/>
  <c r="F143" i="7"/>
  <c r="G143" i="7"/>
  <c r="H143" i="7"/>
  <c r="F144" i="7"/>
  <c r="G144" i="7"/>
  <c r="H144" i="7"/>
  <c r="F145" i="7"/>
  <c r="G145" i="7"/>
  <c r="H145" i="7"/>
  <c r="F146" i="7"/>
  <c r="G146" i="7"/>
  <c r="H146" i="7"/>
  <c r="F147" i="7"/>
  <c r="G147" i="7"/>
  <c r="H147" i="7"/>
  <c r="F148" i="7"/>
  <c r="G148" i="7"/>
  <c r="H148" i="7"/>
  <c r="F149" i="7"/>
  <c r="G149" i="7"/>
  <c r="H149" i="7"/>
  <c r="F150" i="7"/>
  <c r="G150" i="7"/>
  <c r="H150" i="7"/>
  <c r="F151" i="7"/>
  <c r="G151" i="7"/>
  <c r="H151" i="7"/>
  <c r="F152" i="7"/>
  <c r="G152" i="7"/>
  <c r="H152" i="7"/>
  <c r="F153" i="7"/>
  <c r="G153" i="7"/>
  <c r="H153" i="7"/>
  <c r="F154" i="7"/>
  <c r="G154" i="7"/>
  <c r="H154" i="7"/>
  <c r="F155" i="7"/>
  <c r="G155" i="7"/>
  <c r="H155" i="7"/>
  <c r="F156" i="7"/>
  <c r="G156" i="7"/>
  <c r="H156" i="7"/>
  <c r="F157" i="7"/>
  <c r="G157" i="7"/>
  <c r="H157" i="7"/>
  <c r="F158" i="7"/>
  <c r="G158" i="7"/>
  <c r="H158" i="7"/>
  <c r="F159" i="7"/>
  <c r="G159" i="7"/>
  <c r="H159" i="7"/>
  <c r="F160" i="7"/>
  <c r="G160" i="7"/>
  <c r="H160" i="7"/>
  <c r="F161" i="7"/>
  <c r="G161" i="7"/>
  <c r="H161" i="7"/>
  <c r="F162" i="7"/>
  <c r="G162" i="7"/>
  <c r="H162" i="7"/>
  <c r="F163" i="7"/>
  <c r="G163" i="7"/>
  <c r="H163" i="7"/>
  <c r="F164" i="7"/>
  <c r="G164" i="7"/>
  <c r="H164" i="7"/>
  <c r="F165" i="7"/>
  <c r="G165" i="7"/>
  <c r="H165" i="7"/>
  <c r="F166" i="7"/>
  <c r="G166" i="7"/>
  <c r="H166" i="7"/>
  <c r="F167" i="7"/>
  <c r="G167" i="7"/>
  <c r="H167" i="7"/>
  <c r="F168" i="7"/>
  <c r="G168" i="7"/>
  <c r="H168" i="7"/>
  <c r="F169" i="7"/>
  <c r="G169" i="7"/>
  <c r="H169" i="7"/>
  <c r="F170" i="7"/>
  <c r="G170" i="7"/>
  <c r="H170" i="7"/>
  <c r="F171" i="7"/>
  <c r="G171" i="7"/>
  <c r="H171" i="7"/>
  <c r="F172" i="7"/>
  <c r="G172" i="7"/>
  <c r="H172" i="7"/>
  <c r="F173" i="7"/>
  <c r="G173" i="7"/>
  <c r="H173" i="7"/>
  <c r="F174" i="7"/>
  <c r="G174" i="7"/>
  <c r="H174" i="7"/>
  <c r="F175" i="7"/>
  <c r="G175" i="7"/>
  <c r="H175" i="7"/>
  <c r="F176" i="7"/>
  <c r="G176" i="7"/>
  <c r="H176" i="7"/>
  <c r="F177" i="7"/>
  <c r="G177" i="7"/>
  <c r="H177" i="7"/>
  <c r="F178" i="7"/>
  <c r="G178" i="7"/>
  <c r="H178" i="7"/>
  <c r="F179" i="7"/>
  <c r="G179" i="7"/>
  <c r="H179" i="7"/>
  <c r="F180" i="7"/>
  <c r="G180" i="7"/>
  <c r="H180" i="7"/>
  <c r="F181" i="7"/>
  <c r="G181" i="7"/>
  <c r="H181" i="7"/>
  <c r="F182" i="7"/>
  <c r="G182" i="7"/>
  <c r="H182" i="7"/>
  <c r="F183" i="7"/>
  <c r="G183" i="7"/>
  <c r="H183" i="7"/>
  <c r="F184" i="7"/>
  <c r="G184" i="7"/>
  <c r="H184" i="7"/>
  <c r="F185" i="7"/>
  <c r="G185" i="7"/>
  <c r="H185" i="7"/>
  <c r="F186" i="7"/>
  <c r="G186" i="7"/>
  <c r="H186" i="7"/>
  <c r="F187" i="7"/>
  <c r="G187" i="7"/>
  <c r="H187" i="7"/>
  <c r="F188" i="7"/>
  <c r="G188" i="7"/>
  <c r="H188" i="7"/>
  <c r="F189" i="7"/>
  <c r="G189" i="7"/>
  <c r="H189" i="7"/>
  <c r="F190" i="7"/>
  <c r="G190" i="7"/>
  <c r="H190" i="7"/>
  <c r="F191" i="7"/>
  <c r="G191" i="7"/>
  <c r="H191" i="7"/>
  <c r="F192" i="7"/>
  <c r="G192" i="7"/>
  <c r="H192" i="7"/>
  <c r="F193" i="7"/>
  <c r="G193" i="7"/>
  <c r="H193" i="7"/>
  <c r="F194" i="7"/>
  <c r="G194" i="7"/>
  <c r="H194" i="7"/>
  <c r="F195" i="7"/>
  <c r="G195" i="7"/>
  <c r="H195" i="7"/>
  <c r="F196" i="7"/>
  <c r="G196" i="7"/>
  <c r="H196" i="7"/>
  <c r="F197" i="7"/>
  <c r="G197" i="7"/>
  <c r="H197" i="7"/>
  <c r="F198" i="7"/>
  <c r="G198" i="7"/>
  <c r="H198" i="7"/>
  <c r="F199" i="7"/>
  <c r="G199" i="7"/>
  <c r="H199" i="7"/>
  <c r="F200" i="7"/>
  <c r="G200" i="7"/>
  <c r="H200" i="7"/>
  <c r="F201" i="7"/>
  <c r="G201" i="7"/>
  <c r="H201" i="7"/>
  <c r="F202" i="7"/>
  <c r="G202" i="7"/>
  <c r="H202" i="7"/>
  <c r="F203" i="7"/>
  <c r="G203" i="7"/>
  <c r="H203" i="7"/>
  <c r="F204" i="7"/>
  <c r="G204" i="7"/>
  <c r="H204" i="7"/>
  <c r="F205" i="7"/>
  <c r="G205" i="7"/>
  <c r="H205" i="7"/>
  <c r="F206" i="7"/>
  <c r="G206" i="7"/>
  <c r="H206" i="7"/>
  <c r="F207" i="7"/>
  <c r="G207" i="7"/>
  <c r="H207" i="7"/>
  <c r="F208" i="7"/>
  <c r="G208" i="7"/>
  <c r="H208" i="7"/>
  <c r="F209" i="7"/>
  <c r="G209" i="7"/>
  <c r="H209" i="7"/>
  <c r="F210" i="7"/>
  <c r="G210" i="7"/>
  <c r="H210" i="7"/>
  <c r="F211" i="7"/>
  <c r="G211" i="7"/>
  <c r="H211" i="7"/>
  <c r="F212" i="7"/>
  <c r="G212" i="7"/>
  <c r="H212" i="7"/>
  <c r="F213" i="7"/>
  <c r="G213" i="7"/>
  <c r="H213" i="7"/>
  <c r="F214" i="7"/>
  <c r="G214" i="7"/>
  <c r="H214" i="7"/>
  <c r="F215" i="7"/>
  <c r="G215" i="7"/>
  <c r="H215" i="7"/>
  <c r="F216" i="7"/>
  <c r="G216" i="7"/>
  <c r="H216" i="7"/>
  <c r="F217" i="7"/>
  <c r="G217" i="7"/>
  <c r="H217" i="7"/>
  <c r="F218" i="7"/>
  <c r="G218" i="7"/>
  <c r="H218" i="7"/>
  <c r="F219" i="7"/>
  <c r="G219" i="7"/>
  <c r="H219" i="7"/>
  <c r="G5" i="7"/>
  <c r="H5" i="7"/>
  <c r="F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5" i="7"/>
  <c r="C6" i="7"/>
  <c r="D6" i="7"/>
  <c r="C7" i="7"/>
  <c r="D7" i="7"/>
  <c r="C8" i="7"/>
  <c r="D8" i="7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C38" i="7"/>
  <c r="D38" i="7"/>
  <c r="C39" i="7"/>
  <c r="D39" i="7"/>
  <c r="C40" i="7"/>
  <c r="D40" i="7"/>
  <c r="C41" i="7"/>
  <c r="D41" i="7"/>
  <c r="C42" i="7"/>
  <c r="D42" i="7"/>
  <c r="C43" i="7"/>
  <c r="D43" i="7"/>
  <c r="C44" i="7"/>
  <c r="D44" i="7"/>
  <c r="C45" i="7"/>
  <c r="D45" i="7"/>
  <c r="C46" i="7"/>
  <c r="D46" i="7"/>
  <c r="C47" i="7"/>
  <c r="D47" i="7"/>
  <c r="C48" i="7"/>
  <c r="D48" i="7"/>
  <c r="C49" i="7"/>
  <c r="D49" i="7"/>
  <c r="C50" i="7"/>
  <c r="D50" i="7"/>
  <c r="C51" i="7"/>
  <c r="D51" i="7"/>
  <c r="C52" i="7"/>
  <c r="D52" i="7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C63" i="7"/>
  <c r="D63" i="7"/>
  <c r="C64" i="7"/>
  <c r="D64" i="7"/>
  <c r="C65" i="7"/>
  <c r="D65" i="7"/>
  <c r="C66" i="7"/>
  <c r="D66" i="7"/>
  <c r="C67" i="7"/>
  <c r="D67" i="7"/>
  <c r="C68" i="7"/>
  <c r="D68" i="7"/>
  <c r="C69" i="7"/>
  <c r="D69" i="7"/>
  <c r="C70" i="7"/>
  <c r="D70" i="7"/>
  <c r="C71" i="7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D78" i="7"/>
  <c r="C79" i="7"/>
  <c r="D79" i="7"/>
  <c r="C80" i="7"/>
  <c r="D80" i="7"/>
  <c r="C81" i="7"/>
  <c r="D81" i="7"/>
  <c r="C82" i="7"/>
  <c r="D82" i="7"/>
  <c r="C83" i="7"/>
  <c r="D83" i="7"/>
  <c r="C84" i="7"/>
  <c r="D84" i="7"/>
  <c r="C85" i="7"/>
  <c r="D85" i="7"/>
  <c r="C86" i="7"/>
  <c r="D86" i="7"/>
  <c r="C87" i="7"/>
  <c r="D87" i="7"/>
  <c r="C88" i="7"/>
  <c r="D88" i="7"/>
  <c r="C89" i="7"/>
  <c r="D89" i="7"/>
  <c r="C90" i="7"/>
  <c r="D90" i="7"/>
  <c r="C91" i="7"/>
  <c r="D91" i="7"/>
  <c r="C92" i="7"/>
  <c r="D92" i="7"/>
  <c r="C93" i="7"/>
  <c r="D93" i="7"/>
  <c r="C94" i="7"/>
  <c r="D94" i="7"/>
  <c r="C95" i="7"/>
  <c r="D95" i="7"/>
  <c r="C96" i="7"/>
  <c r="D96" i="7"/>
  <c r="C97" i="7"/>
  <c r="D97" i="7"/>
  <c r="C98" i="7"/>
  <c r="D98" i="7"/>
  <c r="C99" i="7"/>
  <c r="D99" i="7"/>
  <c r="C100" i="7"/>
  <c r="D100" i="7"/>
  <c r="C101" i="7"/>
  <c r="D101" i="7"/>
  <c r="C102" i="7"/>
  <c r="D102" i="7"/>
  <c r="C103" i="7"/>
  <c r="D103" i="7"/>
  <c r="C104" i="7"/>
  <c r="D104" i="7"/>
  <c r="C105" i="7"/>
  <c r="D105" i="7"/>
  <c r="C106" i="7"/>
  <c r="D106" i="7"/>
  <c r="C107" i="7"/>
  <c r="D107" i="7"/>
  <c r="C108" i="7"/>
  <c r="D108" i="7"/>
  <c r="C109" i="7"/>
  <c r="D109" i="7"/>
  <c r="C110" i="7"/>
  <c r="D110" i="7"/>
  <c r="C111" i="7"/>
  <c r="D111" i="7"/>
  <c r="C112" i="7"/>
  <c r="D112" i="7"/>
  <c r="C113" i="7"/>
  <c r="D113" i="7"/>
  <c r="C114" i="7"/>
  <c r="D114" i="7"/>
  <c r="C115" i="7"/>
  <c r="D115" i="7"/>
  <c r="C116" i="7"/>
  <c r="D116" i="7"/>
  <c r="C117" i="7"/>
  <c r="D117" i="7"/>
  <c r="C118" i="7"/>
  <c r="D118" i="7"/>
  <c r="C119" i="7"/>
  <c r="D119" i="7"/>
  <c r="C120" i="7"/>
  <c r="D120" i="7"/>
  <c r="C121" i="7"/>
  <c r="D121" i="7"/>
  <c r="C122" i="7"/>
  <c r="D122" i="7"/>
  <c r="C123" i="7"/>
  <c r="D123" i="7"/>
  <c r="C124" i="7"/>
  <c r="D124" i="7"/>
  <c r="C125" i="7"/>
  <c r="D125" i="7"/>
  <c r="C126" i="7"/>
  <c r="D126" i="7"/>
  <c r="C127" i="7"/>
  <c r="D127" i="7"/>
  <c r="C128" i="7"/>
  <c r="D128" i="7"/>
  <c r="C129" i="7"/>
  <c r="D129" i="7"/>
  <c r="C130" i="7"/>
  <c r="D130" i="7"/>
  <c r="C131" i="7"/>
  <c r="D131" i="7"/>
  <c r="C132" i="7"/>
  <c r="D132" i="7"/>
  <c r="C133" i="7"/>
  <c r="D133" i="7"/>
  <c r="C134" i="7"/>
  <c r="D134" i="7"/>
  <c r="C135" i="7"/>
  <c r="D135" i="7"/>
  <c r="C136" i="7"/>
  <c r="D136" i="7"/>
  <c r="C137" i="7"/>
  <c r="D137" i="7"/>
  <c r="C138" i="7"/>
  <c r="D138" i="7"/>
  <c r="C139" i="7"/>
  <c r="D139" i="7"/>
  <c r="C140" i="7"/>
  <c r="D140" i="7"/>
  <c r="C141" i="7"/>
  <c r="D141" i="7"/>
  <c r="C142" i="7"/>
  <c r="D142" i="7"/>
  <c r="C143" i="7"/>
  <c r="D143" i="7"/>
  <c r="C144" i="7"/>
  <c r="D144" i="7"/>
  <c r="C145" i="7"/>
  <c r="D145" i="7"/>
  <c r="C146" i="7"/>
  <c r="D146" i="7"/>
  <c r="C147" i="7"/>
  <c r="D147" i="7"/>
  <c r="C148" i="7"/>
  <c r="D148" i="7"/>
  <c r="C149" i="7"/>
  <c r="D149" i="7"/>
  <c r="C150" i="7"/>
  <c r="D150" i="7"/>
  <c r="C151" i="7"/>
  <c r="D151" i="7"/>
  <c r="C152" i="7"/>
  <c r="D152" i="7"/>
  <c r="C153" i="7"/>
  <c r="D153" i="7"/>
  <c r="C154" i="7"/>
  <c r="D154" i="7"/>
  <c r="C155" i="7"/>
  <c r="D155" i="7"/>
  <c r="C156" i="7"/>
  <c r="D156" i="7"/>
  <c r="C157" i="7"/>
  <c r="D157" i="7"/>
  <c r="C158" i="7"/>
  <c r="D158" i="7"/>
  <c r="C159" i="7"/>
  <c r="D159" i="7"/>
  <c r="C160" i="7"/>
  <c r="D160" i="7"/>
  <c r="C161" i="7"/>
  <c r="D161" i="7"/>
  <c r="C162" i="7"/>
  <c r="D162" i="7"/>
  <c r="C163" i="7"/>
  <c r="D163" i="7"/>
  <c r="C164" i="7"/>
  <c r="D164" i="7"/>
  <c r="C165" i="7"/>
  <c r="D165" i="7"/>
  <c r="C166" i="7"/>
  <c r="D166" i="7"/>
  <c r="C167" i="7"/>
  <c r="D167" i="7"/>
  <c r="C168" i="7"/>
  <c r="D168" i="7"/>
  <c r="C169" i="7"/>
  <c r="D169" i="7"/>
  <c r="C170" i="7"/>
  <c r="D170" i="7"/>
  <c r="C171" i="7"/>
  <c r="D171" i="7"/>
  <c r="C172" i="7"/>
  <c r="D172" i="7"/>
  <c r="C173" i="7"/>
  <c r="D173" i="7"/>
  <c r="C174" i="7"/>
  <c r="D174" i="7"/>
  <c r="C175" i="7"/>
  <c r="D175" i="7"/>
  <c r="C176" i="7"/>
  <c r="D176" i="7"/>
  <c r="C177" i="7"/>
  <c r="D177" i="7"/>
  <c r="C178" i="7"/>
  <c r="D178" i="7"/>
  <c r="C179" i="7"/>
  <c r="D179" i="7"/>
  <c r="C180" i="7"/>
  <c r="D180" i="7"/>
  <c r="C181" i="7"/>
  <c r="D181" i="7"/>
  <c r="C182" i="7"/>
  <c r="D182" i="7"/>
  <c r="C183" i="7"/>
  <c r="D183" i="7"/>
  <c r="C184" i="7"/>
  <c r="D184" i="7"/>
  <c r="C185" i="7"/>
  <c r="D185" i="7"/>
  <c r="C186" i="7"/>
  <c r="D186" i="7"/>
  <c r="C187" i="7"/>
  <c r="D187" i="7"/>
  <c r="C188" i="7"/>
  <c r="D188" i="7"/>
  <c r="C189" i="7"/>
  <c r="D189" i="7"/>
  <c r="C190" i="7"/>
  <c r="D190" i="7"/>
  <c r="C191" i="7"/>
  <c r="D191" i="7"/>
  <c r="C192" i="7"/>
  <c r="D192" i="7"/>
  <c r="C193" i="7"/>
  <c r="D193" i="7"/>
  <c r="C194" i="7"/>
  <c r="D194" i="7"/>
  <c r="C195" i="7"/>
  <c r="D195" i="7"/>
  <c r="C196" i="7"/>
  <c r="D196" i="7"/>
  <c r="C197" i="7"/>
  <c r="D197" i="7"/>
  <c r="C198" i="7"/>
  <c r="D198" i="7"/>
  <c r="C199" i="7"/>
  <c r="D199" i="7"/>
  <c r="C200" i="7"/>
  <c r="D200" i="7"/>
  <c r="C201" i="7"/>
  <c r="D201" i="7"/>
  <c r="C202" i="7"/>
  <c r="D202" i="7"/>
  <c r="C203" i="7"/>
  <c r="D203" i="7"/>
  <c r="C204" i="7"/>
  <c r="D204" i="7"/>
  <c r="C205" i="7"/>
  <c r="D205" i="7"/>
  <c r="C206" i="7"/>
  <c r="D206" i="7"/>
  <c r="C207" i="7"/>
  <c r="D207" i="7"/>
  <c r="C208" i="7"/>
  <c r="D208" i="7"/>
  <c r="C209" i="7"/>
  <c r="D209" i="7"/>
  <c r="C210" i="7"/>
  <c r="D210" i="7"/>
  <c r="C211" i="7"/>
  <c r="D211" i="7"/>
  <c r="C212" i="7"/>
  <c r="D212" i="7"/>
  <c r="C213" i="7"/>
  <c r="D213" i="7"/>
  <c r="C214" i="7"/>
  <c r="D214" i="7"/>
  <c r="C215" i="7"/>
  <c r="D215" i="7"/>
  <c r="C216" i="7"/>
  <c r="D216" i="7"/>
  <c r="C217" i="7"/>
  <c r="D217" i="7"/>
  <c r="C218" i="7"/>
  <c r="D218" i="7"/>
  <c r="C219" i="7"/>
  <c r="D219" i="7"/>
  <c r="D5" i="7"/>
  <c r="C5" i="7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3" i="5"/>
  <c r="L213" i="5"/>
  <c r="K214" i="5"/>
  <c r="L214" i="5"/>
  <c r="K215" i="5"/>
  <c r="L215" i="5"/>
  <c r="K216" i="5"/>
  <c r="L216" i="5"/>
  <c r="K217" i="5"/>
  <c r="L217" i="5"/>
  <c r="K218" i="5"/>
  <c r="L218" i="5"/>
  <c r="K219" i="5"/>
  <c r="L219" i="5"/>
  <c r="L5" i="5"/>
  <c r="K5" i="5"/>
  <c r="C6" i="5"/>
  <c r="D6" i="5"/>
  <c r="E6" i="5"/>
  <c r="F6" i="5"/>
  <c r="G6" i="5"/>
  <c r="H6" i="5"/>
  <c r="I6" i="5"/>
  <c r="J6" i="5"/>
  <c r="C7" i="5"/>
  <c r="D7" i="5"/>
  <c r="E7" i="5"/>
  <c r="F7" i="5"/>
  <c r="G7" i="5"/>
  <c r="H7" i="5"/>
  <c r="I7" i="5"/>
  <c r="J7" i="5"/>
  <c r="C8" i="5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  <c r="C85" i="5"/>
  <c r="D85" i="5"/>
  <c r="E85" i="5"/>
  <c r="F85" i="5"/>
  <c r="G85" i="5"/>
  <c r="H85" i="5"/>
  <c r="I85" i="5"/>
  <c r="J85" i="5"/>
  <c r="C86" i="5"/>
  <c r="D86" i="5"/>
  <c r="E86" i="5"/>
  <c r="F86" i="5"/>
  <c r="G86" i="5"/>
  <c r="H86" i="5"/>
  <c r="I86" i="5"/>
  <c r="J86" i="5"/>
  <c r="C87" i="5"/>
  <c r="D87" i="5"/>
  <c r="E87" i="5"/>
  <c r="F87" i="5"/>
  <c r="G87" i="5"/>
  <c r="H87" i="5"/>
  <c r="I87" i="5"/>
  <c r="J87" i="5"/>
  <c r="C88" i="5"/>
  <c r="D88" i="5"/>
  <c r="E88" i="5"/>
  <c r="F88" i="5"/>
  <c r="G88" i="5"/>
  <c r="H88" i="5"/>
  <c r="I88" i="5"/>
  <c r="J88" i="5"/>
  <c r="C89" i="5"/>
  <c r="D89" i="5"/>
  <c r="E89" i="5"/>
  <c r="F89" i="5"/>
  <c r="G89" i="5"/>
  <c r="H89" i="5"/>
  <c r="I89" i="5"/>
  <c r="J89" i="5"/>
  <c r="C90" i="5"/>
  <c r="D90" i="5"/>
  <c r="E90" i="5"/>
  <c r="F90" i="5"/>
  <c r="G90" i="5"/>
  <c r="H90" i="5"/>
  <c r="I90" i="5"/>
  <c r="J90" i="5"/>
  <c r="C91" i="5"/>
  <c r="D91" i="5"/>
  <c r="E91" i="5"/>
  <c r="F91" i="5"/>
  <c r="G91" i="5"/>
  <c r="H91" i="5"/>
  <c r="I91" i="5"/>
  <c r="J91" i="5"/>
  <c r="C92" i="5"/>
  <c r="D92" i="5"/>
  <c r="E92" i="5"/>
  <c r="F92" i="5"/>
  <c r="G92" i="5"/>
  <c r="H92" i="5"/>
  <c r="I92" i="5"/>
  <c r="J92" i="5"/>
  <c r="C93" i="5"/>
  <c r="D93" i="5"/>
  <c r="E93" i="5"/>
  <c r="F93" i="5"/>
  <c r="G93" i="5"/>
  <c r="H93" i="5"/>
  <c r="I93" i="5"/>
  <c r="J93" i="5"/>
  <c r="C94" i="5"/>
  <c r="D94" i="5"/>
  <c r="E94" i="5"/>
  <c r="F94" i="5"/>
  <c r="G94" i="5"/>
  <c r="H94" i="5"/>
  <c r="I94" i="5"/>
  <c r="J94" i="5"/>
  <c r="C95" i="5"/>
  <c r="D95" i="5"/>
  <c r="E95" i="5"/>
  <c r="F95" i="5"/>
  <c r="G95" i="5"/>
  <c r="H95" i="5"/>
  <c r="I95" i="5"/>
  <c r="J95" i="5"/>
  <c r="C96" i="5"/>
  <c r="D96" i="5"/>
  <c r="E96" i="5"/>
  <c r="F96" i="5"/>
  <c r="G96" i="5"/>
  <c r="H96" i="5"/>
  <c r="I96" i="5"/>
  <c r="J96" i="5"/>
  <c r="C97" i="5"/>
  <c r="D97" i="5"/>
  <c r="E97" i="5"/>
  <c r="F97" i="5"/>
  <c r="G97" i="5"/>
  <c r="H97" i="5"/>
  <c r="I97" i="5"/>
  <c r="J97" i="5"/>
  <c r="C98" i="5"/>
  <c r="D98" i="5"/>
  <c r="E98" i="5"/>
  <c r="F98" i="5"/>
  <c r="G98" i="5"/>
  <c r="H98" i="5"/>
  <c r="I98" i="5"/>
  <c r="J98" i="5"/>
  <c r="C99" i="5"/>
  <c r="D99" i="5"/>
  <c r="E99" i="5"/>
  <c r="F99" i="5"/>
  <c r="G99" i="5"/>
  <c r="H99" i="5"/>
  <c r="I99" i="5"/>
  <c r="J99" i="5"/>
  <c r="C100" i="5"/>
  <c r="D100" i="5"/>
  <c r="E100" i="5"/>
  <c r="F100" i="5"/>
  <c r="G100" i="5"/>
  <c r="H100" i="5"/>
  <c r="I100" i="5"/>
  <c r="J100" i="5"/>
  <c r="C101" i="5"/>
  <c r="D101" i="5"/>
  <c r="E101" i="5"/>
  <c r="F101" i="5"/>
  <c r="G101" i="5"/>
  <c r="H101" i="5"/>
  <c r="I101" i="5"/>
  <c r="J101" i="5"/>
  <c r="C102" i="5"/>
  <c r="D102" i="5"/>
  <c r="E102" i="5"/>
  <c r="F102" i="5"/>
  <c r="G102" i="5"/>
  <c r="H102" i="5"/>
  <c r="I102" i="5"/>
  <c r="J102" i="5"/>
  <c r="C103" i="5"/>
  <c r="D103" i="5"/>
  <c r="E103" i="5"/>
  <c r="F103" i="5"/>
  <c r="G103" i="5"/>
  <c r="H103" i="5"/>
  <c r="I103" i="5"/>
  <c r="J103" i="5"/>
  <c r="C104" i="5"/>
  <c r="D104" i="5"/>
  <c r="E104" i="5"/>
  <c r="F104" i="5"/>
  <c r="G104" i="5"/>
  <c r="H104" i="5"/>
  <c r="I104" i="5"/>
  <c r="J104" i="5"/>
  <c r="C105" i="5"/>
  <c r="D105" i="5"/>
  <c r="E105" i="5"/>
  <c r="F105" i="5"/>
  <c r="G105" i="5"/>
  <c r="H105" i="5"/>
  <c r="I105" i="5"/>
  <c r="J105" i="5"/>
  <c r="C106" i="5"/>
  <c r="D106" i="5"/>
  <c r="E106" i="5"/>
  <c r="F106" i="5"/>
  <c r="G106" i="5"/>
  <c r="H106" i="5"/>
  <c r="I106" i="5"/>
  <c r="J106" i="5"/>
  <c r="C107" i="5"/>
  <c r="D107" i="5"/>
  <c r="E107" i="5"/>
  <c r="F107" i="5"/>
  <c r="G107" i="5"/>
  <c r="H107" i="5"/>
  <c r="I107" i="5"/>
  <c r="J107" i="5"/>
  <c r="C108" i="5"/>
  <c r="D108" i="5"/>
  <c r="E108" i="5"/>
  <c r="F108" i="5"/>
  <c r="G108" i="5"/>
  <c r="H108" i="5"/>
  <c r="I108" i="5"/>
  <c r="J108" i="5"/>
  <c r="C109" i="5"/>
  <c r="D109" i="5"/>
  <c r="E109" i="5"/>
  <c r="F109" i="5"/>
  <c r="G109" i="5"/>
  <c r="H109" i="5"/>
  <c r="I109" i="5"/>
  <c r="J109" i="5"/>
  <c r="C110" i="5"/>
  <c r="D110" i="5"/>
  <c r="E110" i="5"/>
  <c r="F110" i="5"/>
  <c r="G110" i="5"/>
  <c r="H110" i="5"/>
  <c r="I110" i="5"/>
  <c r="J110" i="5"/>
  <c r="C111" i="5"/>
  <c r="D111" i="5"/>
  <c r="E111" i="5"/>
  <c r="F111" i="5"/>
  <c r="G111" i="5"/>
  <c r="H111" i="5"/>
  <c r="I111" i="5"/>
  <c r="J111" i="5"/>
  <c r="C112" i="5"/>
  <c r="D112" i="5"/>
  <c r="E112" i="5"/>
  <c r="F112" i="5"/>
  <c r="G112" i="5"/>
  <c r="H112" i="5"/>
  <c r="I112" i="5"/>
  <c r="J112" i="5"/>
  <c r="C113" i="5"/>
  <c r="D113" i="5"/>
  <c r="E113" i="5"/>
  <c r="F113" i="5"/>
  <c r="G113" i="5"/>
  <c r="H113" i="5"/>
  <c r="I113" i="5"/>
  <c r="J113" i="5"/>
  <c r="C114" i="5"/>
  <c r="D114" i="5"/>
  <c r="E114" i="5"/>
  <c r="F114" i="5"/>
  <c r="G114" i="5"/>
  <c r="H114" i="5"/>
  <c r="I114" i="5"/>
  <c r="J114" i="5"/>
  <c r="C115" i="5"/>
  <c r="D115" i="5"/>
  <c r="E115" i="5"/>
  <c r="F115" i="5"/>
  <c r="G115" i="5"/>
  <c r="H115" i="5"/>
  <c r="I115" i="5"/>
  <c r="J115" i="5"/>
  <c r="C116" i="5"/>
  <c r="D116" i="5"/>
  <c r="E116" i="5"/>
  <c r="F116" i="5"/>
  <c r="G116" i="5"/>
  <c r="H116" i="5"/>
  <c r="I116" i="5"/>
  <c r="J116" i="5"/>
  <c r="C117" i="5"/>
  <c r="D117" i="5"/>
  <c r="E117" i="5"/>
  <c r="F117" i="5"/>
  <c r="G117" i="5"/>
  <c r="H117" i="5"/>
  <c r="I117" i="5"/>
  <c r="J117" i="5"/>
  <c r="C118" i="5"/>
  <c r="D118" i="5"/>
  <c r="E118" i="5"/>
  <c r="F118" i="5"/>
  <c r="G118" i="5"/>
  <c r="H118" i="5"/>
  <c r="I118" i="5"/>
  <c r="J118" i="5"/>
  <c r="C119" i="5"/>
  <c r="D119" i="5"/>
  <c r="E119" i="5"/>
  <c r="F119" i="5"/>
  <c r="G119" i="5"/>
  <c r="H119" i="5"/>
  <c r="I119" i="5"/>
  <c r="J119" i="5"/>
  <c r="C120" i="5"/>
  <c r="D120" i="5"/>
  <c r="E120" i="5"/>
  <c r="F120" i="5"/>
  <c r="G120" i="5"/>
  <c r="H120" i="5"/>
  <c r="I120" i="5"/>
  <c r="J120" i="5"/>
  <c r="C121" i="5"/>
  <c r="D121" i="5"/>
  <c r="E121" i="5"/>
  <c r="F121" i="5"/>
  <c r="G121" i="5"/>
  <c r="H121" i="5"/>
  <c r="I121" i="5"/>
  <c r="J121" i="5"/>
  <c r="C122" i="5"/>
  <c r="D122" i="5"/>
  <c r="E122" i="5"/>
  <c r="F122" i="5"/>
  <c r="G122" i="5"/>
  <c r="H122" i="5"/>
  <c r="I122" i="5"/>
  <c r="J122" i="5"/>
  <c r="C123" i="5"/>
  <c r="D123" i="5"/>
  <c r="E123" i="5"/>
  <c r="F123" i="5"/>
  <c r="G123" i="5"/>
  <c r="H123" i="5"/>
  <c r="I123" i="5"/>
  <c r="J123" i="5"/>
  <c r="C124" i="5"/>
  <c r="D124" i="5"/>
  <c r="E124" i="5"/>
  <c r="F124" i="5"/>
  <c r="G124" i="5"/>
  <c r="H124" i="5"/>
  <c r="I124" i="5"/>
  <c r="J124" i="5"/>
  <c r="C125" i="5"/>
  <c r="D125" i="5"/>
  <c r="E125" i="5"/>
  <c r="F125" i="5"/>
  <c r="G125" i="5"/>
  <c r="H125" i="5"/>
  <c r="I125" i="5"/>
  <c r="J125" i="5"/>
  <c r="C126" i="5"/>
  <c r="D126" i="5"/>
  <c r="E126" i="5"/>
  <c r="F126" i="5"/>
  <c r="G126" i="5"/>
  <c r="H126" i="5"/>
  <c r="I126" i="5"/>
  <c r="J126" i="5"/>
  <c r="C127" i="5"/>
  <c r="D127" i="5"/>
  <c r="E127" i="5"/>
  <c r="F127" i="5"/>
  <c r="G127" i="5"/>
  <c r="H127" i="5"/>
  <c r="I127" i="5"/>
  <c r="J127" i="5"/>
  <c r="C128" i="5"/>
  <c r="D128" i="5"/>
  <c r="E128" i="5"/>
  <c r="F128" i="5"/>
  <c r="G128" i="5"/>
  <c r="H128" i="5"/>
  <c r="I128" i="5"/>
  <c r="J128" i="5"/>
  <c r="C129" i="5"/>
  <c r="D129" i="5"/>
  <c r="E129" i="5"/>
  <c r="F129" i="5"/>
  <c r="G129" i="5"/>
  <c r="H129" i="5"/>
  <c r="I129" i="5"/>
  <c r="J129" i="5"/>
  <c r="C130" i="5"/>
  <c r="D130" i="5"/>
  <c r="E130" i="5"/>
  <c r="F130" i="5"/>
  <c r="G130" i="5"/>
  <c r="H130" i="5"/>
  <c r="I130" i="5"/>
  <c r="J130" i="5"/>
  <c r="C131" i="5"/>
  <c r="D131" i="5"/>
  <c r="E131" i="5"/>
  <c r="F131" i="5"/>
  <c r="G131" i="5"/>
  <c r="H131" i="5"/>
  <c r="I131" i="5"/>
  <c r="J131" i="5"/>
  <c r="C132" i="5"/>
  <c r="D132" i="5"/>
  <c r="E132" i="5"/>
  <c r="F132" i="5"/>
  <c r="G132" i="5"/>
  <c r="H132" i="5"/>
  <c r="I132" i="5"/>
  <c r="J132" i="5"/>
  <c r="C133" i="5"/>
  <c r="D133" i="5"/>
  <c r="E133" i="5"/>
  <c r="F133" i="5"/>
  <c r="G133" i="5"/>
  <c r="H133" i="5"/>
  <c r="I133" i="5"/>
  <c r="J133" i="5"/>
  <c r="C134" i="5"/>
  <c r="D134" i="5"/>
  <c r="E134" i="5"/>
  <c r="F134" i="5"/>
  <c r="G134" i="5"/>
  <c r="H134" i="5"/>
  <c r="I134" i="5"/>
  <c r="J134" i="5"/>
  <c r="C135" i="5"/>
  <c r="D135" i="5"/>
  <c r="E135" i="5"/>
  <c r="F135" i="5"/>
  <c r="G135" i="5"/>
  <c r="H135" i="5"/>
  <c r="I135" i="5"/>
  <c r="J135" i="5"/>
  <c r="C136" i="5"/>
  <c r="D136" i="5"/>
  <c r="E136" i="5"/>
  <c r="F136" i="5"/>
  <c r="G136" i="5"/>
  <c r="H136" i="5"/>
  <c r="I136" i="5"/>
  <c r="J136" i="5"/>
  <c r="C137" i="5"/>
  <c r="D137" i="5"/>
  <c r="E137" i="5"/>
  <c r="F137" i="5"/>
  <c r="G137" i="5"/>
  <c r="H137" i="5"/>
  <c r="I137" i="5"/>
  <c r="J137" i="5"/>
  <c r="C138" i="5"/>
  <c r="D138" i="5"/>
  <c r="E138" i="5"/>
  <c r="F138" i="5"/>
  <c r="G138" i="5"/>
  <c r="H138" i="5"/>
  <c r="I138" i="5"/>
  <c r="J138" i="5"/>
  <c r="C139" i="5"/>
  <c r="D139" i="5"/>
  <c r="E139" i="5"/>
  <c r="F139" i="5"/>
  <c r="G139" i="5"/>
  <c r="H139" i="5"/>
  <c r="I139" i="5"/>
  <c r="J139" i="5"/>
  <c r="C140" i="5"/>
  <c r="D140" i="5"/>
  <c r="E140" i="5"/>
  <c r="F140" i="5"/>
  <c r="G140" i="5"/>
  <c r="H140" i="5"/>
  <c r="I140" i="5"/>
  <c r="J140" i="5"/>
  <c r="C141" i="5"/>
  <c r="D141" i="5"/>
  <c r="E141" i="5"/>
  <c r="F141" i="5"/>
  <c r="G141" i="5"/>
  <c r="H141" i="5"/>
  <c r="I141" i="5"/>
  <c r="J141" i="5"/>
  <c r="C142" i="5"/>
  <c r="D142" i="5"/>
  <c r="E142" i="5"/>
  <c r="F142" i="5"/>
  <c r="G142" i="5"/>
  <c r="H142" i="5"/>
  <c r="I142" i="5"/>
  <c r="J142" i="5"/>
  <c r="C143" i="5"/>
  <c r="D143" i="5"/>
  <c r="E143" i="5"/>
  <c r="F143" i="5"/>
  <c r="G143" i="5"/>
  <c r="H143" i="5"/>
  <c r="I143" i="5"/>
  <c r="J143" i="5"/>
  <c r="C144" i="5"/>
  <c r="D144" i="5"/>
  <c r="E144" i="5"/>
  <c r="F144" i="5"/>
  <c r="G144" i="5"/>
  <c r="H144" i="5"/>
  <c r="I144" i="5"/>
  <c r="J144" i="5"/>
  <c r="C145" i="5"/>
  <c r="D145" i="5"/>
  <c r="E145" i="5"/>
  <c r="F145" i="5"/>
  <c r="G145" i="5"/>
  <c r="H145" i="5"/>
  <c r="I145" i="5"/>
  <c r="J145" i="5"/>
  <c r="C146" i="5"/>
  <c r="D146" i="5"/>
  <c r="E146" i="5"/>
  <c r="F146" i="5"/>
  <c r="G146" i="5"/>
  <c r="H146" i="5"/>
  <c r="I146" i="5"/>
  <c r="J146" i="5"/>
  <c r="C147" i="5"/>
  <c r="D147" i="5"/>
  <c r="E147" i="5"/>
  <c r="F147" i="5"/>
  <c r="G147" i="5"/>
  <c r="H147" i="5"/>
  <c r="I147" i="5"/>
  <c r="J147" i="5"/>
  <c r="C148" i="5"/>
  <c r="D148" i="5"/>
  <c r="E148" i="5"/>
  <c r="F148" i="5"/>
  <c r="G148" i="5"/>
  <c r="H148" i="5"/>
  <c r="I148" i="5"/>
  <c r="J148" i="5"/>
  <c r="C149" i="5"/>
  <c r="D149" i="5"/>
  <c r="E149" i="5"/>
  <c r="F149" i="5"/>
  <c r="G149" i="5"/>
  <c r="H149" i="5"/>
  <c r="I149" i="5"/>
  <c r="J149" i="5"/>
  <c r="C150" i="5"/>
  <c r="D150" i="5"/>
  <c r="E150" i="5"/>
  <c r="F150" i="5"/>
  <c r="G150" i="5"/>
  <c r="H150" i="5"/>
  <c r="I150" i="5"/>
  <c r="J150" i="5"/>
  <c r="C151" i="5"/>
  <c r="D151" i="5"/>
  <c r="E151" i="5"/>
  <c r="F151" i="5"/>
  <c r="G151" i="5"/>
  <c r="H151" i="5"/>
  <c r="I151" i="5"/>
  <c r="J151" i="5"/>
  <c r="C152" i="5"/>
  <c r="D152" i="5"/>
  <c r="E152" i="5"/>
  <c r="F152" i="5"/>
  <c r="G152" i="5"/>
  <c r="H152" i="5"/>
  <c r="I152" i="5"/>
  <c r="J152" i="5"/>
  <c r="C153" i="5"/>
  <c r="D153" i="5"/>
  <c r="E153" i="5"/>
  <c r="F153" i="5"/>
  <c r="G153" i="5"/>
  <c r="H153" i="5"/>
  <c r="I153" i="5"/>
  <c r="J153" i="5"/>
  <c r="C154" i="5"/>
  <c r="D154" i="5"/>
  <c r="E154" i="5"/>
  <c r="F154" i="5"/>
  <c r="G154" i="5"/>
  <c r="H154" i="5"/>
  <c r="I154" i="5"/>
  <c r="J154" i="5"/>
  <c r="C155" i="5"/>
  <c r="D155" i="5"/>
  <c r="E155" i="5"/>
  <c r="F155" i="5"/>
  <c r="G155" i="5"/>
  <c r="H155" i="5"/>
  <c r="I155" i="5"/>
  <c r="J155" i="5"/>
  <c r="C156" i="5"/>
  <c r="D156" i="5"/>
  <c r="E156" i="5"/>
  <c r="F156" i="5"/>
  <c r="G156" i="5"/>
  <c r="H156" i="5"/>
  <c r="I156" i="5"/>
  <c r="J156" i="5"/>
  <c r="C157" i="5"/>
  <c r="D157" i="5"/>
  <c r="E157" i="5"/>
  <c r="F157" i="5"/>
  <c r="G157" i="5"/>
  <c r="H157" i="5"/>
  <c r="I157" i="5"/>
  <c r="J157" i="5"/>
  <c r="C158" i="5"/>
  <c r="D158" i="5"/>
  <c r="E158" i="5"/>
  <c r="F158" i="5"/>
  <c r="G158" i="5"/>
  <c r="H158" i="5"/>
  <c r="I158" i="5"/>
  <c r="J158" i="5"/>
  <c r="C159" i="5"/>
  <c r="D159" i="5"/>
  <c r="E159" i="5"/>
  <c r="F159" i="5"/>
  <c r="G159" i="5"/>
  <c r="H159" i="5"/>
  <c r="I159" i="5"/>
  <c r="J159" i="5"/>
  <c r="C160" i="5"/>
  <c r="D160" i="5"/>
  <c r="E160" i="5"/>
  <c r="F160" i="5"/>
  <c r="G160" i="5"/>
  <c r="H160" i="5"/>
  <c r="I160" i="5"/>
  <c r="J160" i="5"/>
  <c r="C161" i="5"/>
  <c r="D161" i="5"/>
  <c r="E161" i="5"/>
  <c r="F161" i="5"/>
  <c r="G161" i="5"/>
  <c r="H161" i="5"/>
  <c r="I161" i="5"/>
  <c r="J161" i="5"/>
  <c r="C162" i="5"/>
  <c r="D162" i="5"/>
  <c r="E162" i="5"/>
  <c r="F162" i="5"/>
  <c r="G162" i="5"/>
  <c r="H162" i="5"/>
  <c r="I162" i="5"/>
  <c r="J162" i="5"/>
  <c r="C163" i="5"/>
  <c r="D163" i="5"/>
  <c r="E163" i="5"/>
  <c r="F163" i="5"/>
  <c r="G163" i="5"/>
  <c r="H163" i="5"/>
  <c r="I163" i="5"/>
  <c r="J163" i="5"/>
  <c r="C164" i="5"/>
  <c r="D164" i="5"/>
  <c r="E164" i="5"/>
  <c r="F164" i="5"/>
  <c r="G164" i="5"/>
  <c r="H164" i="5"/>
  <c r="I164" i="5"/>
  <c r="J164" i="5"/>
  <c r="C165" i="5"/>
  <c r="D165" i="5"/>
  <c r="E165" i="5"/>
  <c r="F165" i="5"/>
  <c r="G165" i="5"/>
  <c r="H165" i="5"/>
  <c r="I165" i="5"/>
  <c r="J165" i="5"/>
  <c r="C166" i="5"/>
  <c r="D166" i="5"/>
  <c r="E166" i="5"/>
  <c r="F166" i="5"/>
  <c r="G166" i="5"/>
  <c r="H166" i="5"/>
  <c r="I166" i="5"/>
  <c r="J166" i="5"/>
  <c r="C167" i="5"/>
  <c r="D167" i="5"/>
  <c r="E167" i="5"/>
  <c r="F167" i="5"/>
  <c r="G167" i="5"/>
  <c r="H167" i="5"/>
  <c r="I167" i="5"/>
  <c r="J167" i="5"/>
  <c r="C168" i="5"/>
  <c r="D168" i="5"/>
  <c r="E168" i="5"/>
  <c r="F168" i="5"/>
  <c r="G168" i="5"/>
  <c r="H168" i="5"/>
  <c r="I168" i="5"/>
  <c r="J168" i="5"/>
  <c r="C169" i="5"/>
  <c r="D169" i="5"/>
  <c r="E169" i="5"/>
  <c r="F169" i="5"/>
  <c r="G169" i="5"/>
  <c r="H169" i="5"/>
  <c r="I169" i="5"/>
  <c r="J169" i="5"/>
  <c r="C170" i="5"/>
  <c r="D170" i="5"/>
  <c r="E170" i="5"/>
  <c r="F170" i="5"/>
  <c r="G170" i="5"/>
  <c r="H170" i="5"/>
  <c r="I170" i="5"/>
  <c r="J170" i="5"/>
  <c r="C171" i="5"/>
  <c r="D171" i="5"/>
  <c r="E171" i="5"/>
  <c r="F171" i="5"/>
  <c r="G171" i="5"/>
  <c r="H171" i="5"/>
  <c r="I171" i="5"/>
  <c r="J171" i="5"/>
  <c r="C172" i="5"/>
  <c r="D172" i="5"/>
  <c r="E172" i="5"/>
  <c r="F172" i="5"/>
  <c r="G172" i="5"/>
  <c r="H172" i="5"/>
  <c r="I172" i="5"/>
  <c r="J172" i="5"/>
  <c r="C173" i="5"/>
  <c r="D173" i="5"/>
  <c r="E173" i="5"/>
  <c r="F173" i="5"/>
  <c r="G173" i="5"/>
  <c r="H173" i="5"/>
  <c r="I173" i="5"/>
  <c r="J173" i="5"/>
  <c r="C174" i="5"/>
  <c r="D174" i="5"/>
  <c r="E174" i="5"/>
  <c r="F174" i="5"/>
  <c r="G174" i="5"/>
  <c r="H174" i="5"/>
  <c r="I174" i="5"/>
  <c r="J174" i="5"/>
  <c r="C175" i="5"/>
  <c r="D175" i="5"/>
  <c r="E175" i="5"/>
  <c r="F175" i="5"/>
  <c r="G175" i="5"/>
  <c r="H175" i="5"/>
  <c r="I175" i="5"/>
  <c r="J175" i="5"/>
  <c r="C176" i="5"/>
  <c r="D176" i="5"/>
  <c r="E176" i="5"/>
  <c r="F176" i="5"/>
  <c r="G176" i="5"/>
  <c r="H176" i="5"/>
  <c r="I176" i="5"/>
  <c r="J176" i="5"/>
  <c r="C177" i="5"/>
  <c r="D177" i="5"/>
  <c r="E177" i="5"/>
  <c r="F177" i="5"/>
  <c r="G177" i="5"/>
  <c r="H177" i="5"/>
  <c r="I177" i="5"/>
  <c r="J177" i="5"/>
  <c r="C178" i="5"/>
  <c r="D178" i="5"/>
  <c r="E178" i="5"/>
  <c r="F178" i="5"/>
  <c r="G178" i="5"/>
  <c r="H178" i="5"/>
  <c r="I178" i="5"/>
  <c r="J178" i="5"/>
  <c r="C179" i="5"/>
  <c r="D179" i="5"/>
  <c r="E179" i="5"/>
  <c r="F179" i="5"/>
  <c r="G179" i="5"/>
  <c r="H179" i="5"/>
  <c r="I179" i="5"/>
  <c r="J179" i="5"/>
  <c r="C180" i="5"/>
  <c r="D180" i="5"/>
  <c r="E180" i="5"/>
  <c r="F180" i="5"/>
  <c r="G180" i="5"/>
  <c r="H180" i="5"/>
  <c r="I180" i="5"/>
  <c r="J180" i="5"/>
  <c r="C181" i="5"/>
  <c r="D181" i="5"/>
  <c r="E181" i="5"/>
  <c r="F181" i="5"/>
  <c r="G181" i="5"/>
  <c r="H181" i="5"/>
  <c r="I181" i="5"/>
  <c r="J181" i="5"/>
  <c r="C182" i="5"/>
  <c r="D182" i="5"/>
  <c r="E182" i="5"/>
  <c r="F182" i="5"/>
  <c r="G182" i="5"/>
  <c r="H182" i="5"/>
  <c r="I182" i="5"/>
  <c r="J182" i="5"/>
  <c r="C183" i="5"/>
  <c r="D183" i="5"/>
  <c r="E183" i="5"/>
  <c r="F183" i="5"/>
  <c r="G183" i="5"/>
  <c r="H183" i="5"/>
  <c r="I183" i="5"/>
  <c r="J183" i="5"/>
  <c r="C184" i="5"/>
  <c r="D184" i="5"/>
  <c r="E184" i="5"/>
  <c r="F184" i="5"/>
  <c r="G184" i="5"/>
  <c r="H184" i="5"/>
  <c r="I184" i="5"/>
  <c r="J184" i="5"/>
  <c r="C185" i="5"/>
  <c r="D185" i="5"/>
  <c r="E185" i="5"/>
  <c r="F185" i="5"/>
  <c r="G185" i="5"/>
  <c r="H185" i="5"/>
  <c r="I185" i="5"/>
  <c r="J185" i="5"/>
  <c r="C186" i="5"/>
  <c r="D186" i="5"/>
  <c r="E186" i="5"/>
  <c r="F186" i="5"/>
  <c r="G186" i="5"/>
  <c r="H186" i="5"/>
  <c r="I186" i="5"/>
  <c r="J186" i="5"/>
  <c r="C187" i="5"/>
  <c r="D187" i="5"/>
  <c r="E187" i="5"/>
  <c r="F187" i="5"/>
  <c r="G187" i="5"/>
  <c r="H187" i="5"/>
  <c r="I187" i="5"/>
  <c r="J187" i="5"/>
  <c r="C188" i="5"/>
  <c r="D188" i="5"/>
  <c r="E188" i="5"/>
  <c r="F188" i="5"/>
  <c r="G188" i="5"/>
  <c r="H188" i="5"/>
  <c r="I188" i="5"/>
  <c r="J188" i="5"/>
  <c r="C189" i="5"/>
  <c r="D189" i="5"/>
  <c r="E189" i="5"/>
  <c r="F189" i="5"/>
  <c r="G189" i="5"/>
  <c r="H189" i="5"/>
  <c r="I189" i="5"/>
  <c r="J189" i="5"/>
  <c r="C190" i="5"/>
  <c r="D190" i="5"/>
  <c r="E190" i="5"/>
  <c r="F190" i="5"/>
  <c r="G190" i="5"/>
  <c r="H190" i="5"/>
  <c r="I190" i="5"/>
  <c r="J190" i="5"/>
  <c r="C191" i="5"/>
  <c r="D191" i="5"/>
  <c r="E191" i="5"/>
  <c r="F191" i="5"/>
  <c r="G191" i="5"/>
  <c r="H191" i="5"/>
  <c r="I191" i="5"/>
  <c r="J191" i="5"/>
  <c r="C192" i="5"/>
  <c r="D192" i="5"/>
  <c r="E192" i="5"/>
  <c r="F192" i="5"/>
  <c r="G192" i="5"/>
  <c r="H192" i="5"/>
  <c r="I192" i="5"/>
  <c r="J192" i="5"/>
  <c r="C193" i="5"/>
  <c r="D193" i="5"/>
  <c r="E193" i="5"/>
  <c r="F193" i="5"/>
  <c r="G193" i="5"/>
  <c r="H193" i="5"/>
  <c r="I193" i="5"/>
  <c r="J193" i="5"/>
  <c r="C194" i="5"/>
  <c r="D194" i="5"/>
  <c r="E194" i="5"/>
  <c r="F194" i="5"/>
  <c r="G194" i="5"/>
  <c r="H194" i="5"/>
  <c r="I194" i="5"/>
  <c r="J194" i="5"/>
  <c r="C195" i="5"/>
  <c r="D195" i="5"/>
  <c r="E195" i="5"/>
  <c r="F195" i="5"/>
  <c r="G195" i="5"/>
  <c r="H195" i="5"/>
  <c r="I195" i="5"/>
  <c r="J195" i="5"/>
  <c r="C196" i="5"/>
  <c r="D196" i="5"/>
  <c r="E196" i="5"/>
  <c r="F196" i="5"/>
  <c r="G196" i="5"/>
  <c r="H196" i="5"/>
  <c r="I196" i="5"/>
  <c r="J196" i="5"/>
  <c r="C197" i="5"/>
  <c r="D197" i="5"/>
  <c r="E197" i="5"/>
  <c r="F197" i="5"/>
  <c r="G197" i="5"/>
  <c r="H197" i="5"/>
  <c r="I197" i="5"/>
  <c r="J197" i="5"/>
  <c r="C198" i="5"/>
  <c r="D198" i="5"/>
  <c r="E198" i="5"/>
  <c r="F198" i="5"/>
  <c r="G198" i="5"/>
  <c r="H198" i="5"/>
  <c r="I198" i="5"/>
  <c r="J198" i="5"/>
  <c r="C199" i="5"/>
  <c r="D199" i="5"/>
  <c r="E199" i="5"/>
  <c r="F199" i="5"/>
  <c r="G199" i="5"/>
  <c r="H199" i="5"/>
  <c r="I199" i="5"/>
  <c r="J199" i="5"/>
  <c r="C200" i="5"/>
  <c r="D200" i="5"/>
  <c r="E200" i="5"/>
  <c r="F200" i="5"/>
  <c r="G200" i="5"/>
  <c r="H200" i="5"/>
  <c r="I200" i="5"/>
  <c r="J200" i="5"/>
  <c r="C201" i="5"/>
  <c r="D201" i="5"/>
  <c r="E201" i="5"/>
  <c r="F201" i="5"/>
  <c r="G201" i="5"/>
  <c r="H201" i="5"/>
  <c r="I201" i="5"/>
  <c r="J201" i="5"/>
  <c r="C202" i="5"/>
  <c r="D202" i="5"/>
  <c r="E202" i="5"/>
  <c r="F202" i="5"/>
  <c r="G202" i="5"/>
  <c r="H202" i="5"/>
  <c r="I202" i="5"/>
  <c r="J202" i="5"/>
  <c r="C203" i="5"/>
  <c r="D203" i="5"/>
  <c r="E203" i="5"/>
  <c r="F203" i="5"/>
  <c r="G203" i="5"/>
  <c r="H203" i="5"/>
  <c r="I203" i="5"/>
  <c r="J203" i="5"/>
  <c r="C204" i="5"/>
  <c r="D204" i="5"/>
  <c r="E204" i="5"/>
  <c r="F204" i="5"/>
  <c r="G204" i="5"/>
  <c r="H204" i="5"/>
  <c r="I204" i="5"/>
  <c r="J204" i="5"/>
  <c r="C205" i="5"/>
  <c r="D205" i="5"/>
  <c r="E205" i="5"/>
  <c r="F205" i="5"/>
  <c r="G205" i="5"/>
  <c r="H205" i="5"/>
  <c r="I205" i="5"/>
  <c r="J205" i="5"/>
  <c r="C206" i="5"/>
  <c r="D206" i="5"/>
  <c r="E206" i="5"/>
  <c r="F206" i="5"/>
  <c r="G206" i="5"/>
  <c r="H206" i="5"/>
  <c r="I206" i="5"/>
  <c r="J206" i="5"/>
  <c r="C207" i="5"/>
  <c r="D207" i="5"/>
  <c r="E207" i="5"/>
  <c r="F207" i="5"/>
  <c r="G207" i="5"/>
  <c r="H207" i="5"/>
  <c r="I207" i="5"/>
  <c r="J207" i="5"/>
  <c r="C208" i="5"/>
  <c r="D208" i="5"/>
  <c r="E208" i="5"/>
  <c r="F208" i="5"/>
  <c r="G208" i="5"/>
  <c r="H208" i="5"/>
  <c r="I208" i="5"/>
  <c r="J208" i="5"/>
  <c r="C209" i="5"/>
  <c r="D209" i="5"/>
  <c r="E209" i="5"/>
  <c r="F209" i="5"/>
  <c r="G209" i="5"/>
  <c r="H209" i="5"/>
  <c r="I209" i="5"/>
  <c r="J209" i="5"/>
  <c r="C210" i="5"/>
  <c r="D210" i="5"/>
  <c r="E210" i="5"/>
  <c r="F210" i="5"/>
  <c r="G210" i="5"/>
  <c r="H210" i="5"/>
  <c r="I210" i="5"/>
  <c r="J210" i="5"/>
  <c r="C211" i="5"/>
  <c r="D211" i="5"/>
  <c r="E211" i="5"/>
  <c r="F211" i="5"/>
  <c r="G211" i="5"/>
  <c r="H211" i="5"/>
  <c r="I211" i="5"/>
  <c r="J211" i="5"/>
  <c r="C212" i="5"/>
  <c r="D212" i="5"/>
  <c r="E212" i="5"/>
  <c r="F212" i="5"/>
  <c r="G212" i="5"/>
  <c r="H212" i="5"/>
  <c r="I212" i="5"/>
  <c r="J212" i="5"/>
  <c r="C213" i="5"/>
  <c r="D213" i="5"/>
  <c r="E213" i="5"/>
  <c r="F213" i="5"/>
  <c r="G213" i="5"/>
  <c r="H213" i="5"/>
  <c r="I213" i="5"/>
  <c r="J213" i="5"/>
  <c r="C214" i="5"/>
  <c r="D214" i="5"/>
  <c r="E214" i="5"/>
  <c r="F214" i="5"/>
  <c r="G214" i="5"/>
  <c r="H214" i="5"/>
  <c r="I214" i="5"/>
  <c r="J214" i="5"/>
  <c r="C215" i="5"/>
  <c r="D215" i="5"/>
  <c r="E215" i="5"/>
  <c r="F215" i="5"/>
  <c r="G215" i="5"/>
  <c r="H215" i="5"/>
  <c r="I215" i="5"/>
  <c r="J215" i="5"/>
  <c r="C216" i="5"/>
  <c r="D216" i="5"/>
  <c r="E216" i="5"/>
  <c r="F216" i="5"/>
  <c r="G216" i="5"/>
  <c r="H216" i="5"/>
  <c r="I216" i="5"/>
  <c r="J216" i="5"/>
  <c r="C217" i="5"/>
  <c r="D217" i="5"/>
  <c r="E217" i="5"/>
  <c r="F217" i="5"/>
  <c r="G217" i="5"/>
  <c r="H217" i="5"/>
  <c r="I217" i="5"/>
  <c r="J217" i="5"/>
  <c r="C218" i="5"/>
  <c r="D218" i="5"/>
  <c r="E218" i="5"/>
  <c r="F218" i="5"/>
  <c r="G218" i="5"/>
  <c r="H218" i="5"/>
  <c r="I218" i="5"/>
  <c r="J218" i="5"/>
  <c r="C219" i="5"/>
  <c r="D219" i="5"/>
  <c r="E219" i="5"/>
  <c r="F219" i="5"/>
  <c r="G219" i="5"/>
  <c r="H219" i="5"/>
  <c r="I219" i="5"/>
  <c r="J219" i="5"/>
  <c r="D5" i="5"/>
  <c r="E5" i="5"/>
  <c r="F5" i="5"/>
  <c r="G5" i="5"/>
  <c r="H5" i="5"/>
  <c r="I5" i="5"/>
  <c r="J5" i="5"/>
  <c r="C5" i="5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7" i="3"/>
  <c r="P11" i="3"/>
  <c r="P15" i="3"/>
  <c r="P19" i="3"/>
  <c r="P21" i="3"/>
  <c r="P23" i="3"/>
  <c r="P27" i="3"/>
  <c r="P31" i="3"/>
  <c r="P35" i="3"/>
  <c r="P37" i="3"/>
  <c r="P39" i="3"/>
  <c r="P43" i="3"/>
  <c r="P47" i="3"/>
  <c r="P51" i="3"/>
  <c r="P53" i="3"/>
  <c r="P55" i="3"/>
  <c r="P59" i="3"/>
  <c r="P63" i="3"/>
  <c r="P67" i="3"/>
  <c r="P69" i="3"/>
  <c r="P71" i="3"/>
  <c r="P75" i="3"/>
  <c r="P79" i="3"/>
  <c r="P83" i="3"/>
  <c r="P87" i="3"/>
  <c r="P91" i="3"/>
  <c r="P95" i="3"/>
  <c r="P99" i="3"/>
  <c r="P103" i="3"/>
  <c r="P107" i="3"/>
  <c r="P111" i="3"/>
  <c r="P115" i="3"/>
  <c r="P119" i="3"/>
  <c r="P123" i="3"/>
  <c r="P127" i="3"/>
  <c r="P131" i="3"/>
  <c r="P135" i="3"/>
  <c r="P139" i="3"/>
  <c r="P143" i="3"/>
  <c r="P147" i="3"/>
  <c r="P151" i="3"/>
  <c r="P155" i="3"/>
  <c r="P159" i="3"/>
  <c r="P163" i="3"/>
  <c r="P167" i="3"/>
  <c r="P171" i="3"/>
  <c r="P175" i="3"/>
  <c r="P179" i="3"/>
  <c r="P183" i="3"/>
  <c r="P187" i="3"/>
  <c r="P191" i="3"/>
  <c r="P195" i="3"/>
  <c r="P198" i="3"/>
  <c r="P199" i="3"/>
  <c r="P203" i="3"/>
  <c r="P207" i="3"/>
  <c r="P211" i="3"/>
  <c r="P215" i="3"/>
  <c r="P219" i="3"/>
  <c r="P8" i="3"/>
  <c r="P9" i="3"/>
  <c r="P10" i="3"/>
  <c r="P12" i="3"/>
  <c r="P13" i="3"/>
  <c r="P14" i="3"/>
  <c r="P16" i="3"/>
  <c r="P17" i="3"/>
  <c r="P18" i="3"/>
  <c r="P20" i="3"/>
  <c r="P22" i="3"/>
  <c r="P24" i="3"/>
  <c r="P25" i="3"/>
  <c r="P26" i="3"/>
  <c r="P28" i="3"/>
  <c r="P29" i="3"/>
  <c r="P30" i="3"/>
  <c r="P32" i="3"/>
  <c r="P33" i="3"/>
  <c r="P34" i="3"/>
  <c r="P36" i="3"/>
  <c r="P38" i="3"/>
  <c r="P40" i="3"/>
  <c r="P41" i="3"/>
  <c r="P42" i="3"/>
  <c r="P44" i="3"/>
  <c r="P45" i="3"/>
  <c r="P46" i="3"/>
  <c r="P48" i="3"/>
  <c r="P49" i="3"/>
  <c r="P50" i="3"/>
  <c r="P52" i="3"/>
  <c r="P54" i="3"/>
  <c r="P56" i="3"/>
  <c r="P57" i="3"/>
  <c r="P58" i="3"/>
  <c r="P60" i="3"/>
  <c r="P61" i="3"/>
  <c r="P62" i="3"/>
  <c r="P64" i="3"/>
  <c r="P65" i="3"/>
  <c r="P66" i="3"/>
  <c r="P68" i="3"/>
  <c r="P70" i="3"/>
  <c r="P72" i="3"/>
  <c r="P73" i="3"/>
  <c r="P74" i="3"/>
  <c r="P76" i="3"/>
  <c r="P77" i="3"/>
  <c r="P78" i="3"/>
  <c r="P80" i="3"/>
  <c r="P81" i="3"/>
  <c r="P82" i="3"/>
  <c r="P84" i="3"/>
  <c r="P85" i="3"/>
  <c r="P86" i="3"/>
  <c r="P88" i="3"/>
  <c r="P89" i="3"/>
  <c r="P90" i="3"/>
  <c r="P92" i="3"/>
  <c r="P93" i="3"/>
  <c r="P94" i="3"/>
  <c r="P96" i="3"/>
  <c r="P97" i="3"/>
  <c r="P98" i="3"/>
  <c r="P100" i="3"/>
  <c r="P101" i="3"/>
  <c r="P102" i="3"/>
  <c r="P104" i="3"/>
  <c r="P105" i="3"/>
  <c r="P106" i="3"/>
  <c r="P108" i="3"/>
  <c r="P109" i="3"/>
  <c r="P110" i="3"/>
  <c r="P112" i="3"/>
  <c r="P113" i="3"/>
  <c r="P114" i="3"/>
  <c r="P116" i="3"/>
  <c r="P117" i="3"/>
  <c r="P118" i="3"/>
  <c r="P120" i="3"/>
  <c r="P121" i="3"/>
  <c r="P122" i="3"/>
  <c r="P124" i="3"/>
  <c r="P125" i="3"/>
  <c r="P126" i="3"/>
  <c r="P128" i="3"/>
  <c r="P129" i="3"/>
  <c r="P130" i="3"/>
  <c r="P132" i="3"/>
  <c r="P133" i="3"/>
  <c r="P134" i="3"/>
  <c r="P136" i="3"/>
  <c r="P137" i="3"/>
  <c r="P138" i="3"/>
  <c r="P140" i="3"/>
  <c r="P141" i="3"/>
  <c r="P142" i="3"/>
  <c r="P144" i="3"/>
  <c r="P145" i="3"/>
  <c r="P146" i="3"/>
  <c r="P148" i="3"/>
  <c r="P149" i="3"/>
  <c r="P150" i="3"/>
  <c r="P152" i="3"/>
  <c r="P153" i="3"/>
  <c r="P154" i="3"/>
  <c r="P156" i="3"/>
  <c r="P157" i="3"/>
  <c r="P158" i="3"/>
  <c r="P160" i="3"/>
  <c r="P161" i="3"/>
  <c r="P162" i="3"/>
  <c r="P164" i="3"/>
  <c r="P165" i="3"/>
  <c r="P166" i="3"/>
  <c r="P168" i="3"/>
  <c r="P169" i="3"/>
  <c r="P170" i="3"/>
  <c r="P172" i="3"/>
  <c r="P173" i="3"/>
  <c r="P174" i="3"/>
  <c r="P176" i="3"/>
  <c r="P177" i="3"/>
  <c r="P178" i="3"/>
  <c r="P180" i="3"/>
  <c r="P181" i="3"/>
  <c r="P182" i="3"/>
  <c r="P184" i="3"/>
  <c r="P185" i="3"/>
  <c r="P186" i="3"/>
  <c r="P188" i="3"/>
  <c r="P189" i="3"/>
  <c r="P190" i="3"/>
  <c r="P192" i="3"/>
  <c r="P193" i="3"/>
  <c r="P194" i="3"/>
  <c r="P196" i="3"/>
  <c r="P197" i="3"/>
  <c r="P200" i="3"/>
  <c r="P201" i="3"/>
  <c r="P202" i="3"/>
  <c r="P204" i="3"/>
  <c r="P205" i="3"/>
  <c r="P206" i="3"/>
  <c r="P208" i="3"/>
  <c r="P209" i="3"/>
  <c r="P210" i="3"/>
  <c r="P212" i="3"/>
  <c r="P213" i="3"/>
  <c r="P214" i="3"/>
  <c r="P216" i="3"/>
  <c r="P217" i="3"/>
  <c r="P218" i="3"/>
  <c r="P220" i="3"/>
  <c r="P221" i="3"/>
  <c r="P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7" i="3"/>
  <c r="AK40" i="3"/>
  <c r="AL40" i="3"/>
  <c r="AM40" i="3"/>
  <c r="AN40" i="3"/>
  <c r="AJ40" i="3"/>
  <c r="AK38" i="3"/>
  <c r="AL38" i="3"/>
  <c r="AM38" i="3"/>
  <c r="AN38" i="3"/>
  <c r="AJ38" i="3"/>
  <c r="AK36" i="3"/>
  <c r="AL36" i="3"/>
  <c r="AM36" i="3"/>
  <c r="AN36" i="3"/>
  <c r="AJ36" i="3"/>
  <c r="AK24" i="3"/>
  <c r="AL24" i="3"/>
  <c r="AM24" i="3"/>
  <c r="AN24" i="3"/>
  <c r="AJ24" i="3"/>
  <c r="AK15" i="3"/>
  <c r="AL15" i="3"/>
  <c r="AM15" i="3"/>
  <c r="AN15" i="3"/>
  <c r="AJ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I136" i="3"/>
  <c r="AI137" i="3"/>
  <c r="AI138" i="3"/>
  <c r="AI139" i="3"/>
  <c r="AI140" i="3"/>
  <c r="AI141" i="3"/>
  <c r="AI142" i="3"/>
  <c r="AI143" i="3"/>
  <c r="AI144" i="3"/>
  <c r="AI145" i="3"/>
  <c r="AI146" i="3"/>
  <c r="AI147" i="3"/>
  <c r="AI148" i="3"/>
  <c r="AI149" i="3"/>
  <c r="AI150" i="3"/>
  <c r="AI151" i="3"/>
  <c r="AI152" i="3"/>
  <c r="AI153" i="3"/>
  <c r="AI154" i="3"/>
  <c r="AI155" i="3"/>
  <c r="AI156" i="3"/>
  <c r="AI157" i="3"/>
  <c r="AI158" i="3"/>
  <c r="AI159" i="3"/>
  <c r="AI160" i="3"/>
  <c r="AI161" i="3"/>
  <c r="AI162" i="3"/>
  <c r="AI163" i="3"/>
  <c r="AI164" i="3"/>
  <c r="AI165" i="3"/>
  <c r="AI166" i="3"/>
  <c r="AI167" i="3"/>
  <c r="AI168" i="3"/>
  <c r="AI169" i="3"/>
  <c r="AI170" i="3"/>
  <c r="AI171" i="3"/>
  <c r="AI172" i="3"/>
  <c r="AI173" i="3"/>
  <c r="AI174" i="3"/>
  <c r="AI175" i="3"/>
  <c r="AI176" i="3"/>
  <c r="AI177" i="3"/>
  <c r="AI178" i="3"/>
  <c r="AI179" i="3"/>
  <c r="AI180" i="3"/>
  <c r="AI181" i="3"/>
  <c r="AI182" i="3"/>
  <c r="AI183" i="3"/>
  <c r="AI184" i="3"/>
  <c r="AI185" i="3"/>
  <c r="AI186" i="3"/>
  <c r="AI187" i="3"/>
  <c r="AI188" i="3"/>
  <c r="AI189" i="3"/>
  <c r="AI190" i="3"/>
  <c r="AI191" i="3"/>
  <c r="AI192" i="3"/>
  <c r="AI193" i="3"/>
  <c r="AI194" i="3"/>
  <c r="AI195" i="3"/>
  <c r="AI196" i="3"/>
  <c r="AI197" i="3"/>
  <c r="AI198" i="3"/>
  <c r="AI199" i="3"/>
  <c r="AI200" i="3"/>
  <c r="AI201" i="3"/>
  <c r="AI202" i="3"/>
  <c r="AI203" i="3"/>
  <c r="AI204" i="3"/>
  <c r="AI205" i="3"/>
  <c r="AI206" i="3"/>
  <c r="AI207" i="3"/>
  <c r="AI208" i="3"/>
  <c r="AI209" i="3"/>
  <c r="AI210" i="3"/>
  <c r="AI211" i="3"/>
  <c r="AI212" i="3"/>
  <c r="AI213" i="3"/>
  <c r="AI214" i="3"/>
  <c r="AI215" i="3"/>
  <c r="AI216" i="3"/>
  <c r="AI217" i="3"/>
  <c r="AI218" i="3"/>
  <c r="AI219" i="3"/>
  <c r="AI220" i="3"/>
  <c r="AI221" i="3"/>
  <c r="AI7" i="3"/>
  <c r="AI8" i="3"/>
  <c r="AI9" i="3"/>
  <c r="AI10" i="3"/>
  <c r="AI11" i="3"/>
  <c r="AI12" i="3"/>
  <c r="AI13" i="3"/>
  <c r="AI14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36" i="3"/>
  <c r="AH137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154" i="3"/>
  <c r="AH155" i="3"/>
  <c r="AH156" i="3"/>
  <c r="AH157" i="3"/>
  <c r="AH15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2" i="3"/>
  <c r="AH173" i="3"/>
  <c r="AH174" i="3"/>
  <c r="AH175" i="3"/>
  <c r="AH176" i="3"/>
  <c r="AH177" i="3"/>
  <c r="AH178" i="3"/>
  <c r="AH179" i="3"/>
  <c r="AH180" i="3"/>
  <c r="AH181" i="3"/>
  <c r="AH182" i="3"/>
  <c r="AH183" i="3"/>
  <c r="AH184" i="3"/>
  <c r="AH185" i="3"/>
  <c r="AH186" i="3"/>
  <c r="AH187" i="3"/>
  <c r="AH188" i="3"/>
  <c r="AH189" i="3"/>
  <c r="AH190" i="3"/>
  <c r="AH191" i="3"/>
  <c r="AH192" i="3"/>
  <c r="AH193" i="3"/>
  <c r="AH194" i="3"/>
  <c r="AH195" i="3"/>
  <c r="AH196" i="3"/>
  <c r="AH197" i="3"/>
  <c r="AH198" i="3"/>
  <c r="AH199" i="3"/>
  <c r="AH200" i="3"/>
  <c r="AH201" i="3"/>
  <c r="AH202" i="3"/>
  <c r="AH203" i="3"/>
  <c r="AH204" i="3"/>
  <c r="AH205" i="3"/>
  <c r="AH206" i="3"/>
  <c r="AH207" i="3"/>
  <c r="AH208" i="3"/>
  <c r="AH209" i="3"/>
  <c r="AH210" i="3"/>
  <c r="AH211" i="3"/>
  <c r="AH212" i="3"/>
  <c r="AH213" i="3"/>
  <c r="AH214" i="3"/>
  <c r="AH215" i="3"/>
  <c r="AH216" i="3"/>
  <c r="AH217" i="3"/>
  <c r="AH218" i="3"/>
  <c r="AH219" i="3"/>
  <c r="AH220" i="3"/>
  <c r="AH221" i="3"/>
  <c r="AH7" i="3"/>
  <c r="AH8" i="3"/>
  <c r="AH9" i="3"/>
  <c r="AH10" i="3"/>
  <c r="AH11" i="3"/>
  <c r="AH12" i="3"/>
  <c r="AH13" i="3"/>
  <c r="AH14" i="3"/>
  <c r="AF40" i="3"/>
  <c r="AG40" i="3"/>
  <c r="AF38" i="3"/>
  <c r="AG38" i="3"/>
  <c r="AF36" i="3"/>
  <c r="AG36" i="3"/>
  <c r="AF24" i="3"/>
  <c r="AG24" i="3"/>
  <c r="AF15" i="3"/>
  <c r="AG15" i="3"/>
  <c r="AH15" i="3"/>
  <c r="AI15" i="3"/>
  <c r="AE40" i="3"/>
  <c r="AE38" i="3"/>
  <c r="AE36" i="3"/>
  <c r="AE24" i="3"/>
  <c r="AE15" i="3"/>
  <c r="AD40" i="3"/>
  <c r="AD38" i="3"/>
  <c r="AD36" i="3"/>
  <c r="AD24" i="3"/>
  <c r="AD15" i="3"/>
  <c r="AC40" i="3"/>
  <c r="AC38" i="3"/>
  <c r="AC36" i="3"/>
  <c r="AC24" i="3"/>
  <c r="AC15" i="3"/>
  <c r="Z40" i="3"/>
  <c r="AA40" i="3"/>
  <c r="AB40" i="3"/>
  <c r="Y40" i="3"/>
  <c r="Z38" i="3"/>
  <c r="AA38" i="3"/>
  <c r="AB38" i="3"/>
  <c r="Y38" i="3"/>
  <c r="Z36" i="3"/>
  <c r="AA36" i="3"/>
  <c r="AB36" i="3"/>
  <c r="Y36" i="3"/>
  <c r="Z24" i="3"/>
  <c r="AA24" i="3"/>
  <c r="AB24" i="3"/>
  <c r="Y24" i="3"/>
  <c r="Z15" i="3"/>
  <c r="AA15" i="3"/>
  <c r="AB15" i="3"/>
  <c r="Y15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7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M9" i="3"/>
  <c r="M12" i="3"/>
  <c r="AE11" i="7"/>
  <c r="AE15" i="7"/>
  <c r="M20" i="3"/>
  <c r="M25" i="3"/>
  <c r="M28" i="3"/>
  <c r="AE27" i="7"/>
  <c r="AE31" i="7"/>
  <c r="M36" i="3"/>
  <c r="M41" i="3"/>
  <c r="M44" i="3"/>
  <c r="AE43" i="7"/>
  <c r="AE47" i="7"/>
  <c r="M52" i="3"/>
  <c r="M57" i="3"/>
  <c r="M60" i="3"/>
  <c r="AE59" i="7"/>
  <c r="AE62" i="7"/>
  <c r="AE63" i="7"/>
  <c r="M68" i="3"/>
  <c r="M73" i="3"/>
  <c r="M76" i="3"/>
  <c r="AE75" i="7"/>
  <c r="AE78" i="7"/>
  <c r="AE79" i="7"/>
  <c r="M84" i="3"/>
  <c r="AE86" i="7"/>
  <c r="M89" i="3"/>
  <c r="M92" i="3"/>
  <c r="AE91" i="7"/>
  <c r="AE92" i="7"/>
  <c r="AE94" i="7"/>
  <c r="M97" i="3"/>
  <c r="M100" i="3"/>
  <c r="AE102" i="7"/>
  <c r="M108" i="3"/>
  <c r="AE107" i="7"/>
  <c r="AE108" i="7"/>
  <c r="AE110" i="7"/>
  <c r="M113" i="3"/>
  <c r="M116" i="3"/>
  <c r="AE116" i="7"/>
  <c r="AE118" i="7"/>
  <c r="AE119" i="7"/>
  <c r="M124" i="3"/>
  <c r="AE123" i="7"/>
  <c r="AE124" i="7"/>
  <c r="AE126" i="7"/>
  <c r="M129" i="3"/>
  <c r="M132" i="3"/>
  <c r="AE132" i="7"/>
  <c r="AE134" i="7"/>
  <c r="AE135" i="7"/>
  <c r="M140" i="3"/>
  <c r="AE139" i="7"/>
  <c r="AE140" i="7"/>
  <c r="AE142" i="7"/>
  <c r="M145" i="3"/>
  <c r="M148" i="3"/>
  <c r="AE148" i="7"/>
  <c r="AE150" i="7"/>
  <c r="M153" i="3"/>
  <c r="M156" i="3"/>
  <c r="AE155" i="7"/>
  <c r="AE156" i="7"/>
  <c r="AE158" i="7"/>
  <c r="M161" i="3"/>
  <c r="M164" i="3"/>
  <c r="AE164" i="7"/>
  <c r="AE166" i="7"/>
  <c r="M172" i="3"/>
  <c r="AE171" i="7"/>
  <c r="AE172" i="7"/>
  <c r="AE174" i="7"/>
  <c r="M177" i="3"/>
  <c r="AE177" i="7"/>
  <c r="M180" i="3"/>
  <c r="AE180" i="7"/>
  <c r="AE182" i="7"/>
  <c r="AE183" i="7"/>
  <c r="M188" i="3"/>
  <c r="AE187" i="7"/>
  <c r="AE188" i="7"/>
  <c r="AE190" i="7"/>
  <c r="M193" i="3"/>
  <c r="AE193" i="7"/>
  <c r="M196" i="3"/>
  <c r="AE196" i="7"/>
  <c r="AE198" i="7"/>
  <c r="AE199" i="7"/>
  <c r="M204" i="3"/>
  <c r="AE203" i="7"/>
  <c r="AE204" i="7"/>
  <c r="AE206" i="7"/>
  <c r="M209" i="3"/>
  <c r="AE209" i="7"/>
  <c r="M212" i="3"/>
  <c r="AE212" i="7"/>
  <c r="AE214" i="7"/>
  <c r="M217" i="3"/>
  <c r="AE218" i="7"/>
  <c r="AE219" i="7"/>
  <c r="M7" i="3"/>
  <c r="AE217" i="7"/>
  <c r="M219" i="3"/>
  <c r="M211" i="3"/>
  <c r="AE201" i="7"/>
  <c r="M203" i="3"/>
  <c r="M195" i="3"/>
  <c r="AE185" i="7"/>
  <c r="M187" i="3"/>
  <c r="M179" i="3"/>
  <c r="AE169" i="7"/>
  <c r="M171" i="3"/>
  <c r="AE161" i="7"/>
  <c r="M163" i="3"/>
  <c r="AE153" i="7"/>
  <c r="M155" i="3"/>
  <c r="AE145" i="7"/>
  <c r="M147" i="3"/>
  <c r="AE137" i="7"/>
  <c r="M139" i="3"/>
  <c r="AE129" i="7"/>
  <c r="M131" i="3"/>
  <c r="AE121" i="7"/>
  <c r="M123" i="3"/>
  <c r="AE113" i="7"/>
  <c r="M115" i="3"/>
  <c r="AE105" i="7"/>
  <c r="M107" i="3"/>
  <c r="AE97" i="7"/>
  <c r="M99" i="3"/>
  <c r="AE89" i="7"/>
  <c r="M91" i="3"/>
  <c r="AE81" i="7"/>
  <c r="M83" i="3"/>
  <c r="AE73" i="7"/>
  <c r="M75" i="3"/>
  <c r="AE65" i="7"/>
  <c r="M67" i="3"/>
  <c r="AE57" i="7"/>
  <c r="M59" i="3"/>
  <c r="AE49" i="7"/>
  <c r="M51" i="3"/>
  <c r="AE41" i="7"/>
  <c r="M43" i="3"/>
  <c r="AE33" i="7"/>
  <c r="M35" i="3"/>
  <c r="AE25" i="7"/>
  <c r="M27" i="3"/>
  <c r="AE17" i="7"/>
  <c r="M19" i="3"/>
  <c r="AE9" i="7"/>
  <c r="M11" i="3"/>
  <c r="AE210" i="7"/>
  <c r="AE202" i="7"/>
  <c r="AE194" i="7"/>
  <c r="AE186" i="7"/>
  <c r="AE178" i="7"/>
  <c r="AE170" i="7"/>
  <c r="AE162" i="7"/>
  <c r="AE154" i="7"/>
  <c r="AE146" i="7"/>
  <c r="AE138" i="7"/>
  <c r="AE130" i="7"/>
  <c r="AE122" i="7"/>
  <c r="AE114" i="7"/>
  <c r="AE106" i="7"/>
  <c r="AE98" i="7"/>
  <c r="AE90" i="7"/>
  <c r="AE82" i="7"/>
  <c r="AE74" i="7"/>
  <c r="AE66" i="7"/>
  <c r="AE58" i="7"/>
  <c r="AE50" i="7"/>
  <c r="AE42" i="7"/>
  <c r="AE34" i="7"/>
  <c r="AE26" i="7"/>
  <c r="AE18" i="7"/>
  <c r="AE10" i="7"/>
  <c r="M221" i="3"/>
  <c r="M173" i="3"/>
  <c r="M157" i="3"/>
  <c r="M109" i="3"/>
  <c r="M93" i="3"/>
  <c r="M45" i="3"/>
  <c r="M29" i="3"/>
  <c r="M214" i="3"/>
  <c r="M206" i="3"/>
  <c r="M198" i="3"/>
  <c r="M190" i="3"/>
  <c r="M182" i="3"/>
  <c r="M174" i="3"/>
  <c r="M166" i="3"/>
  <c r="M158" i="3"/>
  <c r="M150" i="3"/>
  <c r="M142" i="3"/>
  <c r="M134" i="3"/>
  <c r="M126" i="3"/>
  <c r="M118" i="3"/>
  <c r="M110" i="3"/>
  <c r="AE100" i="7"/>
  <c r="M102" i="3"/>
  <c r="M94" i="3"/>
  <c r="AE84" i="7"/>
  <c r="M86" i="3"/>
  <c r="AE76" i="7"/>
  <c r="M78" i="3"/>
  <c r="AE68" i="7"/>
  <c r="M70" i="3"/>
  <c r="AE60" i="7"/>
  <c r="M62" i="3"/>
  <c r="AE52" i="7"/>
  <c r="M54" i="3"/>
  <c r="AE44" i="7"/>
  <c r="M46" i="3"/>
  <c r="AE36" i="7"/>
  <c r="M38" i="3"/>
  <c r="AE28" i="7"/>
  <c r="M30" i="3"/>
  <c r="AE20" i="7"/>
  <c r="M22" i="3"/>
  <c r="AE12" i="7"/>
  <c r="M14" i="3"/>
  <c r="AE213" i="7"/>
  <c r="M215" i="3"/>
  <c r="AE205" i="7"/>
  <c r="M207" i="3"/>
  <c r="AE197" i="7"/>
  <c r="M199" i="3"/>
  <c r="AE189" i="7"/>
  <c r="M191" i="3"/>
  <c r="AE181" i="7"/>
  <c r="M183" i="3"/>
  <c r="AE173" i="7"/>
  <c r="M175" i="3"/>
  <c r="AE165" i="7"/>
  <c r="M167" i="3"/>
  <c r="AE157" i="7"/>
  <c r="M159" i="3"/>
  <c r="AE149" i="7"/>
  <c r="M151" i="3"/>
  <c r="AE141" i="7"/>
  <c r="M143" i="3"/>
  <c r="AE133" i="7"/>
  <c r="M135" i="3"/>
  <c r="AE125" i="7"/>
  <c r="M127" i="3"/>
  <c r="AE117" i="7"/>
  <c r="M119" i="3"/>
  <c r="AE109" i="7"/>
  <c r="M111" i="3"/>
  <c r="AE101" i="7"/>
  <c r="M103" i="3"/>
  <c r="AE93" i="7"/>
  <c r="M95" i="3"/>
  <c r="AE85" i="7"/>
  <c r="M87" i="3"/>
  <c r="AE77" i="7"/>
  <c r="M79" i="3"/>
  <c r="AE69" i="7"/>
  <c r="M71" i="3"/>
  <c r="AE61" i="7"/>
  <c r="M63" i="3"/>
  <c r="AE53" i="7"/>
  <c r="M55" i="3"/>
  <c r="AE45" i="7"/>
  <c r="M47" i="3"/>
  <c r="AE37" i="7"/>
  <c r="M39" i="3"/>
  <c r="AE29" i="7"/>
  <c r="M31" i="3"/>
  <c r="AE21" i="7"/>
  <c r="M23" i="3"/>
  <c r="AE13" i="7"/>
  <c r="M15" i="3"/>
  <c r="M200" i="3"/>
  <c r="M192" i="3"/>
  <c r="M184" i="3"/>
  <c r="M176" i="3"/>
  <c r="M168" i="3"/>
  <c r="M160" i="3"/>
  <c r="M152" i="3"/>
  <c r="M144" i="3"/>
  <c r="M136" i="3"/>
  <c r="M128" i="3"/>
  <c r="M120" i="3"/>
  <c r="M112" i="3"/>
  <c r="M104" i="3"/>
  <c r="M96" i="3"/>
  <c r="M88" i="3"/>
  <c r="M80" i="3"/>
  <c r="AE70" i="7"/>
  <c r="M72" i="3"/>
  <c r="M64" i="3"/>
  <c r="AE54" i="7"/>
  <c r="M56" i="3"/>
  <c r="AE46" i="7"/>
  <c r="M48" i="3"/>
  <c r="AE38" i="7"/>
  <c r="M40" i="3"/>
  <c r="AE30" i="7"/>
  <c r="M32" i="3"/>
  <c r="AE22" i="7"/>
  <c r="M24" i="3"/>
  <c r="AE14" i="7"/>
  <c r="M16" i="3"/>
  <c r="M208" i="3"/>
  <c r="AE215" i="7"/>
  <c r="AE207" i="7"/>
  <c r="AE191" i="7"/>
  <c r="M185" i="3"/>
  <c r="M169" i="3"/>
  <c r="AE167" i="7"/>
  <c r="AE151" i="7"/>
  <c r="AE143" i="7"/>
  <c r="AE127" i="7"/>
  <c r="M121" i="3"/>
  <c r="M105" i="3"/>
  <c r="AE103" i="7"/>
  <c r="AE87" i="7"/>
  <c r="M81" i="3"/>
  <c r="AE71" i="7"/>
  <c r="M65" i="3"/>
  <c r="AE55" i="7"/>
  <c r="M49" i="3"/>
  <c r="AE39" i="7"/>
  <c r="M33" i="3"/>
  <c r="AE23" i="7"/>
  <c r="M17" i="3"/>
  <c r="AE7" i="7"/>
  <c r="M216" i="3"/>
  <c r="M218" i="3"/>
  <c r="AE216" i="7"/>
  <c r="M210" i="3"/>
  <c r="AE208" i="7"/>
  <c r="M202" i="3"/>
  <c r="AE200" i="7"/>
  <c r="M194" i="3"/>
  <c r="AE192" i="7"/>
  <c r="M186" i="3"/>
  <c r="AE184" i="7"/>
  <c r="M178" i="3"/>
  <c r="AE176" i="7"/>
  <c r="M170" i="3"/>
  <c r="AE168" i="7"/>
  <c r="M162" i="3"/>
  <c r="AE160" i="7"/>
  <c r="M154" i="3"/>
  <c r="AE152" i="7"/>
  <c r="M146" i="3"/>
  <c r="AE144" i="7"/>
  <c r="M138" i="3"/>
  <c r="AE136" i="7"/>
  <c r="M130" i="3"/>
  <c r="AE128" i="7"/>
  <c r="M122" i="3"/>
  <c r="AE120" i="7"/>
  <c r="M114" i="3"/>
  <c r="AE112" i="7"/>
  <c r="M106" i="3"/>
  <c r="AE104" i="7"/>
  <c r="M98" i="3"/>
  <c r="AE96" i="7"/>
  <c r="M90" i="3"/>
  <c r="AE88" i="7"/>
  <c r="M82" i="3"/>
  <c r="AE80" i="7"/>
  <c r="M74" i="3"/>
  <c r="AE72" i="7"/>
  <c r="M66" i="3"/>
  <c r="AE64" i="7"/>
  <c r="M58" i="3"/>
  <c r="AE56" i="7"/>
  <c r="M50" i="3"/>
  <c r="AE48" i="7"/>
  <c r="M42" i="3"/>
  <c r="AE40" i="7"/>
  <c r="M34" i="3"/>
  <c r="AE32" i="7"/>
  <c r="M26" i="3"/>
  <c r="AE24" i="7"/>
  <c r="M18" i="3"/>
  <c r="AE16" i="7"/>
  <c r="M10" i="3"/>
  <c r="AE8" i="7"/>
  <c r="M8" i="3"/>
  <c r="AE6" i="7"/>
  <c r="AE5" i="7"/>
  <c r="M220" i="3" l="1"/>
  <c r="AE95" i="7"/>
  <c r="M137" i="3"/>
  <c r="AE159" i="7"/>
  <c r="M201" i="3"/>
  <c r="M13" i="3"/>
  <c r="M77" i="3"/>
  <c r="M141" i="3"/>
  <c r="M205" i="3"/>
  <c r="AE211" i="7"/>
  <c r="M213" i="3"/>
  <c r="AE195" i="7"/>
  <c r="M197" i="3"/>
  <c r="AE179" i="7"/>
  <c r="M181" i="3"/>
  <c r="AE163" i="7"/>
  <c r="M165" i="3"/>
  <c r="AE147" i="7"/>
  <c r="M149" i="3"/>
  <c r="AE131" i="7"/>
  <c r="M133" i="3"/>
  <c r="AE115" i="7"/>
  <c r="M117" i="3"/>
  <c r="AE99" i="7"/>
  <c r="M101" i="3"/>
  <c r="AE83" i="7"/>
  <c r="M85" i="3"/>
  <c r="AE67" i="7"/>
  <c r="M69" i="3"/>
  <c r="AE51" i="7"/>
  <c r="M53" i="3"/>
  <c r="AE35" i="7"/>
  <c r="M37" i="3"/>
  <c r="AE19" i="7"/>
  <c r="M21" i="3"/>
  <c r="AE111" i="7"/>
  <c r="AE175" i="7"/>
  <c r="M61" i="3"/>
  <c r="M125" i="3"/>
  <c r="M189" i="3"/>
</calcChain>
</file>

<file path=xl/sharedStrings.xml><?xml version="1.0" encoding="utf-8"?>
<sst xmlns="http://schemas.openxmlformats.org/spreadsheetml/2006/main" count="5548" uniqueCount="1897">
  <si>
    <t>nazwa ppk</t>
  </si>
  <si>
    <t>Lp.</t>
  </si>
  <si>
    <t>pH</t>
  </si>
  <si>
    <t>przewodność elektrolityczna</t>
  </si>
  <si>
    <t>Ag</t>
  </si>
  <si>
    <t>As</t>
  </si>
  <si>
    <t>Ba</t>
  </si>
  <si>
    <t>Cd</t>
  </si>
  <si>
    <t>Co</t>
  </si>
  <si>
    <t>Cr</t>
  </si>
  <si>
    <t>Cu</t>
  </si>
  <si>
    <t>Hg</t>
  </si>
  <si>
    <t>Mg</t>
  </si>
  <si>
    <t>Mo</t>
  </si>
  <si>
    <t>Ni</t>
  </si>
  <si>
    <t>Pb</t>
  </si>
  <si>
    <t>Sn</t>
  </si>
  <si>
    <t>Sr</t>
  </si>
  <si>
    <t>V</t>
  </si>
  <si>
    <t>Zn</t>
  </si>
  <si>
    <t>Ca</t>
  </si>
  <si>
    <t>Ogólny węgiel organiczny</t>
  </si>
  <si>
    <t>Fe</t>
  </si>
  <si>
    <t>Mn</t>
  </si>
  <si>
    <t>P</t>
  </si>
  <si>
    <t>S</t>
  </si>
  <si>
    <t>Ti</t>
  </si>
  <si>
    <t>Al.</t>
  </si>
  <si>
    <t>K</t>
  </si>
  <si>
    <t>Naftalen</t>
  </si>
  <si>
    <t>Fenantren</t>
  </si>
  <si>
    <t>Antracen</t>
  </si>
  <si>
    <t>Fluoranten</t>
  </si>
  <si>
    <t>Chryzen</t>
  </si>
  <si>
    <t>Benzo(a)antracen</t>
  </si>
  <si>
    <t>Benzo(a)piren</t>
  </si>
  <si>
    <t>Benzo(a)fluoranten</t>
  </si>
  <si>
    <t>Benzo(g,h,i)perylen</t>
  </si>
  <si>
    <t>Acenaftylen</t>
  </si>
  <si>
    <t>Acenaften</t>
  </si>
  <si>
    <t>Fluoren</t>
  </si>
  <si>
    <t>Piren</t>
  </si>
  <si>
    <t>Benzo(b)fluoranten</t>
  </si>
  <si>
    <t>Benzo(k)fluoranten</t>
  </si>
  <si>
    <t>Benzo(e)piren</t>
  </si>
  <si>
    <t>Indeno(1,2,3-c,d)piren</t>
  </si>
  <si>
    <t>Dibenzo(a,h)antracen</t>
  </si>
  <si>
    <t>Perylen</t>
  </si>
  <si>
    <t>Pentachlorobenzen</t>
  </si>
  <si>
    <t>Heksachlorobenzen</t>
  </si>
  <si>
    <t>Alfa-HCH</t>
  </si>
  <si>
    <t>Beta-HCH</t>
  </si>
  <si>
    <t>Gamma-HCH</t>
  </si>
  <si>
    <t>Delta-HCH</t>
  </si>
  <si>
    <t>Heptachlor i epoksyd heptachloru</t>
  </si>
  <si>
    <t>Dieldryna</t>
  </si>
  <si>
    <t>Izodryna</t>
  </si>
  <si>
    <t>DDT całkowity (+izomer para-para)</t>
  </si>
  <si>
    <t>p'p'-DDE</t>
  </si>
  <si>
    <t>p'p'-DDD</t>
  </si>
  <si>
    <t>Endosulfan</t>
  </si>
  <si>
    <t>Ftalan di(2-etyloheksylu)</t>
  </si>
  <si>
    <t>chloroalkany C10-C13</t>
  </si>
  <si>
    <t>Fluorki</t>
  </si>
  <si>
    <t>Chlorfenwinfos</t>
  </si>
  <si>
    <t>Bromowane difenyloetery (kongenery nr 28, 47, 99, 100, 153, 154)</t>
  </si>
  <si>
    <t>Związki tributylocyny (kation tributylocyny)</t>
  </si>
  <si>
    <t>Heksachlorobutadien</t>
  </si>
  <si>
    <t>1,2,3-trichlorobenzen</t>
  </si>
  <si>
    <t>1,2,4-trichlorobenzen</t>
  </si>
  <si>
    <t>1,3,5-trichlorobenzen</t>
  </si>
  <si>
    <t>Nonylofenole (4-nonylofenol)</t>
  </si>
  <si>
    <t>Oktylofenole (4-(1,1',3,3'-tetrametylobutylo)-fenol)</t>
  </si>
  <si>
    <t>Pentachlorofenol</t>
  </si>
  <si>
    <t>Trifluarlina</t>
  </si>
  <si>
    <t>Dikofol</t>
  </si>
  <si>
    <t>kwas perfluorooktanosulfonowy i jego pochodne (PFOS)</t>
  </si>
  <si>
    <t>Chinoksyfen</t>
  </si>
  <si>
    <t>Dioksyny i związki dioksynopodobne</t>
  </si>
  <si>
    <t>Cypermetryna</t>
  </si>
  <si>
    <t>Heksabromocyklododekan</t>
  </si>
  <si>
    <t>Chlordekon</t>
  </si>
  <si>
    <t>Heksabromodifenol</t>
  </si>
  <si>
    <t>Toksafen</t>
  </si>
  <si>
    <t>Endryna</t>
  </si>
  <si>
    <t>Aldryna</t>
  </si>
  <si>
    <t>Azot</t>
  </si>
  <si>
    <t>Alachlor</t>
  </si>
  <si>
    <t>Chlorpiryfos</t>
  </si>
  <si>
    <t>Aklonifen</t>
  </si>
  <si>
    <t>Bifenoks</t>
  </si>
  <si>
    <t>Cybutryna</t>
  </si>
  <si>
    <t>Polichlorowane bifenyle (nr 28)</t>
  </si>
  <si>
    <t>Polichlorowane bifenyle (nr 52)</t>
  </si>
  <si>
    <t>Polichlorowane bifenyle (nr 101)</t>
  </si>
  <si>
    <t>Polichlorowane bifenyle (nr 118)</t>
  </si>
  <si>
    <t>Polichlorowane bifenyle (nr 138)</t>
  </si>
  <si>
    <t>Polichlorowane bifenyle (nr 153)</t>
  </si>
  <si>
    <t>Polichlorowane bifenyle (nr 180)</t>
  </si>
  <si>
    <t>Bromowane difenyloetery (kongenery nr 28)</t>
  </si>
  <si>
    <t>Bromowane difenyloetery (kongenery nr 47)</t>
  </si>
  <si>
    <t>Bromowane difenyloetery (kongenery nr 99)</t>
  </si>
  <si>
    <t>Bromowane difenyloetery (kongenery nr 100)</t>
  </si>
  <si>
    <t>Bromowane difenyloetery (kongenery nr 153)</t>
  </si>
  <si>
    <t>Bromowane difenyloetery (kongenery nr 154)</t>
  </si>
  <si>
    <t>Polichlorowane bifenyle (nr 28, 52, 101, 118, 138, 153,180) - suma</t>
  </si>
  <si>
    <t>Sr/Ca</t>
  </si>
  <si>
    <t>&lt;0,002&lt;0,005&lt;0,01&lt;0,1</t>
  </si>
  <si>
    <t>3 - Contaminated Sediment Standing Team (2013)</t>
  </si>
  <si>
    <t>&lt;9,8&lt;21,4&lt;33</t>
  </si>
  <si>
    <t>&lt;23&lt;36&lt;49</t>
  </si>
  <si>
    <t>&lt;0,99&lt;3&lt;5</t>
  </si>
  <si>
    <t>&lt;43&lt;76,5&lt;110</t>
  </si>
  <si>
    <t>&lt;32&lt;91&lt;150</t>
  </si>
  <si>
    <t>&lt;20000&lt;30000&lt;40000</t>
  </si>
  <si>
    <t>&lt;36&lt;83&lt;130</t>
  </si>
  <si>
    <t>&lt;460&lt;780&lt;1100</t>
  </si>
  <si>
    <t>&lt;0,18&lt;0,64&lt;1,1</t>
  </si>
  <si>
    <t>&lt;1,6&lt;1,9&lt;2,2</t>
  </si>
  <si>
    <t>&lt;120&lt;290&lt;460</t>
  </si>
  <si>
    <t>[mg/kg]</t>
  </si>
  <si>
    <t>&lt;6,7&lt;48&lt;89</t>
  </si>
  <si>
    <t>&lt;5,9&lt;67&lt;128</t>
  </si>
  <si>
    <t>&lt;57,2&lt;451&lt;845</t>
  </si>
  <si>
    <t>&lt;77,4&lt;307&lt;536</t>
  </si>
  <si>
    <t>&lt;176&lt;369&lt;561</t>
  </si>
  <si>
    <t>&lt;204&lt;687&lt;1170</t>
  </si>
  <si>
    <t>&lt;108&lt;579&lt;1050</t>
  </si>
  <si>
    <t>&lt;150&lt;800&lt;1450</t>
  </si>
  <si>
    <t>&lt;240&lt;6820&lt;13400</t>
  </si>
  <si>
    <t>&lt;170&lt;1685&lt;3200</t>
  </si>
  <si>
    <t>&lt;166&lt;728&lt;1290</t>
  </si>
  <si>
    <t>&lt;33&lt;84&lt;135</t>
  </si>
  <si>
    <t>&lt;423&lt;1327&lt;2230</t>
  </si>
  <si>
    <t>&lt;200&lt;1700&lt;3200</t>
  </si>
  <si>
    <t>&lt;195&lt;858&lt;1520</t>
  </si>
  <si>
    <t>&lt;60&lt;368&lt;676</t>
  </si>
  <si>
    <t>&lt;2&lt;41&lt;80</t>
  </si>
  <si>
    <t>&lt;1,9&lt;32&lt;62</t>
  </si>
  <si>
    <t>&lt;2,2&lt;104,6&lt;207</t>
  </si>
  <si>
    <t>&lt;1&lt;1,5&lt;2</t>
  </si>
  <si>
    <t>&lt;150&lt;175&lt;200</t>
  </si>
  <si>
    <t>&lt;8&lt;13&lt;18</t>
  </si>
  <si>
    <t>&lt;6&lt;53&lt;100</t>
  </si>
  <si>
    <t>&lt;5&lt;108&lt;210</t>
  </si>
  <si>
    <t>&lt;3&lt;4&lt;5</t>
  </si>
  <si>
    <t>&lt;4,9&lt;16,5&lt;28</t>
  </si>
  <si>
    <t>&lt;3,2&lt;17&lt;31</t>
  </si>
  <si>
    <t>&lt;4,2&lt;33,6&lt;63</t>
  </si>
  <si>
    <t>&lt;2,5&lt;9,3&lt;16</t>
  </si>
  <si>
    <t>&lt;0,85&lt;11,2&lt;21,5</t>
  </si>
  <si>
    <t>&lt;0,52&lt;1,73&lt;2,94</t>
  </si>
  <si>
    <t>&lt;580&lt;22790&lt;45000</t>
  </si>
  <si>
    <t>nr SIWZ:</t>
  </si>
  <si>
    <t>[ppm]</t>
  </si>
  <si>
    <t>klasa I</t>
  </si>
  <si>
    <t>klasa II</t>
  </si>
  <si>
    <t>klasa III</t>
  </si>
  <si>
    <t>Tło geochemiczne</t>
  </si>
  <si>
    <t>HCH - suma</t>
  </si>
  <si>
    <t>1 - Bojakowska I. et al. (2015)</t>
  </si>
  <si>
    <t>ocena ogólna</t>
  </si>
  <si>
    <t>Trichlorobenzen - suma</t>
  </si>
  <si>
    <t>Trichlorobenzeny - suma</t>
  </si>
  <si>
    <t>Bojakowska I. et al. (2015)</t>
  </si>
  <si>
    <t>WWA - suma</t>
  </si>
  <si>
    <t>&lt;1610&lt;12205&lt;22800</t>
  </si>
  <si>
    <t>&lt;3&lt;62&lt;120</t>
  </si>
  <si>
    <t>&lt;5,3&lt;289&lt;572</t>
  </si>
  <si>
    <t>DDT+DDD+DDE</t>
  </si>
  <si>
    <t>[um/kg]</t>
  </si>
  <si>
    <t>Level 1</t>
  </si>
  <si>
    <t>Level 2</t>
  </si>
  <si>
    <t>Level 3</t>
  </si>
  <si>
    <t>Level 4</t>
  </si>
  <si>
    <t>Contaminated Sediment Standing Team (2013)</t>
  </si>
  <si>
    <t>poza klasą</t>
  </si>
  <si>
    <t>zanieczyszczony</t>
  </si>
  <si>
    <t>niezanieczyszczony</t>
  </si>
  <si>
    <t>Bojakowska 2015 - jeziora</t>
  </si>
  <si>
    <t>[uS/cm]</t>
  </si>
  <si>
    <t>[mg/kg sm]</t>
  </si>
  <si>
    <t>[% sm]</t>
  </si>
  <si>
    <t>[µg/kg sm]</t>
  </si>
  <si>
    <t>&lt;0,5&lt;1&lt;2&lt;5</t>
  </si>
  <si>
    <t>Bojakowska I., Sokołowska G. (1998, 2001)</t>
  </si>
  <si>
    <t>&lt;5&lt;10&lt;30&lt;50</t>
  </si>
  <si>
    <t>&lt;52&lt;100&lt;500&lt;1000</t>
  </si>
  <si>
    <t>&lt;0,5&lt;1&lt;3,5&lt;6</t>
  </si>
  <si>
    <t>&lt;3&lt;10&lt;20&lt;50</t>
  </si>
  <si>
    <t>&lt;6&lt;50&lt;100&lt;400</t>
  </si>
  <si>
    <t>&lt;7&lt;40&lt;100&lt;200</t>
  </si>
  <si>
    <t>&lt;0,05&lt;0,2&lt;0,5&lt;1</t>
  </si>
  <si>
    <t>&lt;6&lt;16&lt;40&lt;50</t>
  </si>
  <si>
    <t>&lt;15&lt;30&lt;100&lt;200</t>
  </si>
  <si>
    <t>&lt;73&lt;200&lt;500&lt;1000</t>
  </si>
  <si>
    <t>&lt;5&lt;15&lt;30&lt;50</t>
  </si>
  <si>
    <t>&lt;52&lt;150&lt;500&lt;1000</t>
  </si>
  <si>
    <t>2 - Bojakowska I., Sokołowska G. (1998, 2001) - [ppm]</t>
  </si>
  <si>
    <t>Dioksyny</t>
  </si>
  <si>
    <t>kod PPK</t>
  </si>
  <si>
    <t>nr SIWZ</t>
  </si>
  <si>
    <t>Nr SIWZ</t>
  </si>
  <si>
    <t>PL02S0502_2186</t>
  </si>
  <si>
    <t>PL02S0502_2171</t>
  </si>
  <si>
    <t>PL02S0502_2182</t>
  </si>
  <si>
    <t>PL02S0502_3429</t>
  </si>
  <si>
    <t>PL02S0602_3473</t>
  </si>
  <si>
    <t>PL02S0602_0353</t>
  </si>
  <si>
    <t>PL02S0502_2175</t>
  </si>
  <si>
    <t>PL02S0602_0421</t>
  </si>
  <si>
    <t>PL02S0102_3362</t>
  </si>
  <si>
    <t>PL02S0102_2077</t>
  </si>
  <si>
    <t>PL02S0102_3551</t>
  </si>
  <si>
    <t>PL02S0102_3056</t>
  </si>
  <si>
    <t>PL02S0102_3375</t>
  </si>
  <si>
    <t>PL01S0302_3935</t>
  </si>
  <si>
    <t>PL01S0602_0484</t>
  </si>
  <si>
    <t>PL01S0602_3005</t>
  </si>
  <si>
    <t>PL01S0602_3007</t>
  </si>
  <si>
    <t>PL01S0602_3873</t>
  </si>
  <si>
    <t>PL01S0202_2265</t>
  </si>
  <si>
    <t>PL02S0102_3363</t>
  </si>
  <si>
    <t>PL02S0202_3070</t>
  </si>
  <si>
    <t>PL01S0202_3612</t>
  </si>
  <si>
    <t>PL01S0802_2289</t>
  </si>
  <si>
    <t>PL01S0302_3921</t>
  </si>
  <si>
    <t>PL01S0302_0161</t>
  </si>
  <si>
    <t>PL01S0302_3905</t>
  </si>
  <si>
    <t>PL08S0302_3062</t>
  </si>
  <si>
    <t>PL07S0802_0106</t>
  </si>
  <si>
    <t>PL07S0802_0110</t>
  </si>
  <si>
    <t>PL07S0802_3041</t>
  </si>
  <si>
    <t>PL02S1301_1124</t>
  </si>
  <si>
    <t>PL01S1601_3267</t>
  </si>
  <si>
    <t>PL01S1601_3246</t>
  </si>
  <si>
    <t>PL01S1101_3860</t>
  </si>
  <si>
    <t>PL08S0301_3049</t>
  </si>
  <si>
    <t>PL08S0301_0159</t>
  </si>
  <si>
    <t>PL01S0301_3886</t>
  </si>
  <si>
    <t>PL07S0801_0080</t>
  </si>
  <si>
    <t>PL01S0801_3433</t>
  </si>
  <si>
    <t>PL01S0801_1371</t>
  </si>
  <si>
    <t>PL01S1101_3509</t>
  </si>
  <si>
    <t>PL01S1101_1526</t>
  </si>
  <si>
    <t>PL01S0301_3891</t>
  </si>
  <si>
    <t>PL01S1501_1838</t>
  </si>
  <si>
    <t>PL01S1301_1725</t>
  </si>
  <si>
    <t>PL01S1101_3852</t>
  </si>
  <si>
    <t>PL01S1601_3307</t>
  </si>
  <si>
    <t>PL01S0301_0881</t>
  </si>
  <si>
    <t>PL06S1401_0004</t>
  </si>
  <si>
    <t>PL02S0101_0462</t>
  </si>
  <si>
    <t>PL02S1401_1246</t>
  </si>
  <si>
    <t>PL02S1401_1323</t>
  </si>
  <si>
    <t>PL02S1301_1186</t>
  </si>
  <si>
    <t>PL02S0501_0753</t>
  </si>
  <si>
    <t>PL02S1201_1056</t>
  </si>
  <si>
    <t>PL02S1401_1217</t>
  </si>
  <si>
    <t>PL02S0501_3283</t>
  </si>
  <si>
    <t>PL02S0501_0819</t>
  </si>
  <si>
    <t>PL02S0501_0911</t>
  </si>
  <si>
    <t>PL02S0601_3238</t>
  </si>
  <si>
    <t>PL02S1301_1192</t>
  </si>
  <si>
    <t>PL01S0301_3939</t>
  </si>
  <si>
    <t>cieki</t>
  </si>
  <si>
    <t>jeziora</t>
  </si>
  <si>
    <t>PL02S0501_0694</t>
  </si>
  <si>
    <t>PL02S1401_1322</t>
  </si>
  <si>
    <t>PL02S1401_1324</t>
  </si>
  <si>
    <t>PL01S0301_0868</t>
  </si>
  <si>
    <t>PL09S0301_0001</t>
  </si>
  <si>
    <t>PL01S0801_3434</t>
  </si>
  <si>
    <t>PL01S0201_0802</t>
  </si>
  <si>
    <t>PL01S1501_1831</t>
  </si>
  <si>
    <t>PL01S1101_1525</t>
  </si>
  <si>
    <t>PL01S0701_1219</t>
  </si>
  <si>
    <t>PL01S1101_1524</t>
  </si>
  <si>
    <t>PL01S0701_1217</t>
  </si>
  <si>
    <t>PL01S1101_1521</t>
  </si>
  <si>
    <t>PL01S1101_1529</t>
  </si>
  <si>
    <t>PL01S1101_3508</t>
  </si>
  <si>
    <t>PL01S0701_1220</t>
  </si>
  <si>
    <t>PL01S1101_1523</t>
  </si>
  <si>
    <t>PL02S1401_1266</t>
  </si>
  <si>
    <t>PL02S1401_3141</t>
  </si>
  <si>
    <t>PL02S1401_1233</t>
  </si>
  <si>
    <t>PL01S0701_1133</t>
  </si>
  <si>
    <t>PL01S1501_1747</t>
  </si>
  <si>
    <t>PL01S1001_1496</t>
  </si>
  <si>
    <t>PL07S0801_3032</t>
  </si>
  <si>
    <t>PL01S1001_1514</t>
  </si>
  <si>
    <t>PL01S1001_3218</t>
  </si>
  <si>
    <t>PL04S1501_0002</t>
  </si>
  <si>
    <t>PL01S1501_1872</t>
  </si>
  <si>
    <t>PL02S0101_0566</t>
  </si>
  <si>
    <t>PL01S0601_0996</t>
  </si>
  <si>
    <t>PL01S1501_1817</t>
  </si>
  <si>
    <t>PL02S0101_0550</t>
  </si>
  <si>
    <t>PL01S0301_0882</t>
  </si>
  <si>
    <t>PL02S0501_3381</t>
  </si>
  <si>
    <t>PL01S1301_1691</t>
  </si>
  <si>
    <t>PL02S0101_0563</t>
  </si>
  <si>
    <t>PL01S1301_1678</t>
  </si>
  <si>
    <t>PL01S0701_1067</t>
  </si>
  <si>
    <t>PL02S0101_0493</t>
  </si>
  <si>
    <t>PL02S0101_0492</t>
  </si>
  <si>
    <t>PL02S1401_1300</t>
  </si>
  <si>
    <t>PL02S1401_1303</t>
  </si>
  <si>
    <t>PL01S1001_1506</t>
  </si>
  <si>
    <t>PL08S0301_3035</t>
  </si>
  <si>
    <t>PL08S0301_0137</t>
  </si>
  <si>
    <t>PL02S0601_3239</t>
  </si>
  <si>
    <t>PL02S0501_3383</t>
  </si>
  <si>
    <t>PL01S0701_1130</t>
  </si>
  <si>
    <t>PL02S0401_1618</t>
  </si>
  <si>
    <t>PL02S0501_3258</t>
  </si>
  <si>
    <t>PL02S1201_1818</t>
  </si>
  <si>
    <t>PL02S1201_1018</t>
  </si>
  <si>
    <t>PL01S0701_1247</t>
  </si>
  <si>
    <t>PL01S1301_1729</t>
  </si>
  <si>
    <t>PL01S1101_1562</t>
  </si>
  <si>
    <t>PL01S0201_0763</t>
  </si>
  <si>
    <t>PL01S0701_3941</t>
  </si>
  <si>
    <t>PL01S0701_3940</t>
  </si>
  <si>
    <t>PL08S0301_3915</t>
  </si>
  <si>
    <t>PL08S0301_0126</t>
  </si>
  <si>
    <t>PL01S0601_0959</t>
  </si>
  <si>
    <t>PL01S0701_1150</t>
  </si>
  <si>
    <t>PL01S0201_0818</t>
  </si>
  <si>
    <t>PL01S0201_0817</t>
  </si>
  <si>
    <t>PL01S0201_0821</t>
  </si>
  <si>
    <t>PL01S0701_1293</t>
  </si>
  <si>
    <t>PL02S1201_1030</t>
  </si>
  <si>
    <t>PL01S0601_0968</t>
  </si>
  <si>
    <t>PL01S0801_1334</t>
  </si>
  <si>
    <t>PL01S0801_1364</t>
  </si>
  <si>
    <t>PL01S0801_2295</t>
  </si>
  <si>
    <t>PL01S0701_1191</t>
  </si>
  <si>
    <t>PL01S0701_3720</t>
  </si>
  <si>
    <t>PL01S0701_1187</t>
  </si>
  <si>
    <t>PL01S0801_1353</t>
  </si>
  <si>
    <t>PL01S0701_3704</t>
  </si>
  <si>
    <t>PL01S0801_1344</t>
  </si>
  <si>
    <t>PL01S1001_1479</t>
  </si>
  <si>
    <t>PL01S0201_3322</t>
  </si>
  <si>
    <t>PL02S0601_0932</t>
  </si>
  <si>
    <t>PL02S0501_0825</t>
  </si>
  <si>
    <t>PL02S0501_0828</t>
  </si>
  <si>
    <t>PL02S0601_0931</t>
  </si>
  <si>
    <t>PL02S0501_0824</t>
  </si>
  <si>
    <t>PL02S0501_3268</t>
  </si>
  <si>
    <t>PL02S1201_1035</t>
  </si>
  <si>
    <t>PL02S0401_0671</t>
  </si>
  <si>
    <t>PL02S1201_1054</t>
  </si>
  <si>
    <t>PL02S1201_3126</t>
  </si>
  <si>
    <t>PL02S1401_1218</t>
  </si>
  <si>
    <t>PL02S1301_1123</t>
  </si>
  <si>
    <t>PL02S0101_0455</t>
  </si>
  <si>
    <t>PL02S0101_0463</t>
  </si>
  <si>
    <t>PL02S0101_0480</t>
  </si>
  <si>
    <t>PL02S1301_1134</t>
  </si>
  <si>
    <t>PL01S0701_1203</t>
  </si>
  <si>
    <t>PL01S0601_1009</t>
  </si>
  <si>
    <t>PL01S0701_1253</t>
  </si>
  <si>
    <t>PL02S0101_0547</t>
  </si>
  <si>
    <t>PL01S0301_0923</t>
  </si>
  <si>
    <t>PL02S0501_0844</t>
  </si>
  <si>
    <t>PL01S1301_3953</t>
  </si>
  <si>
    <t>PL01S0901_1390</t>
  </si>
  <si>
    <t>PL01S0701_1095</t>
  </si>
  <si>
    <t>PL01S0701_1094</t>
  </si>
  <si>
    <t>PL01S1301_1734</t>
  </si>
  <si>
    <t>PL01S0901_2079</t>
  </si>
  <si>
    <t>PL01S0901_1391</t>
  </si>
  <si>
    <t>PL08S0301_0144</t>
  </si>
  <si>
    <t>PL01S1501_1857</t>
  </si>
  <si>
    <t>PL02S1401_2294</t>
  </si>
  <si>
    <t>PL02S0501_0858</t>
  </si>
  <si>
    <t>PL01S1301_1721</t>
  </si>
  <si>
    <t>PL01S1301_2151</t>
  </si>
  <si>
    <t>PL01S1301_1684</t>
  </si>
  <si>
    <t>PL01S1501_1798</t>
  </si>
  <si>
    <t>PL01S0701_1077</t>
  </si>
  <si>
    <t>PL01S0201_0784</t>
  </si>
  <si>
    <t>PL02S0101_0527</t>
  </si>
  <si>
    <t>PL01S1601_1891</t>
  </si>
  <si>
    <t>PL02S1301_1149</t>
  </si>
  <si>
    <t>PL08S0301_3044</t>
  </si>
  <si>
    <t>PL02S0501_0874</t>
  </si>
  <si>
    <t>PL01S1601_2236</t>
  </si>
  <si>
    <t>PL01S1601_3308</t>
  </si>
  <si>
    <t>PL01S1601_1909</t>
  </si>
  <si>
    <t>PL01S1601_1916</t>
  </si>
  <si>
    <t>PL01S1601_1905</t>
  </si>
  <si>
    <t>PL01S1601_1950</t>
  </si>
  <si>
    <t>PL01S1601_1922</t>
  </si>
  <si>
    <t>PL01S1601_1955</t>
  </si>
  <si>
    <t>PL01S1101_3511</t>
  </si>
  <si>
    <t>PL01S1501_1761</t>
  </si>
  <si>
    <t>PL01S0201_0809</t>
  </si>
  <si>
    <t>PL01S0701_1174</t>
  </si>
  <si>
    <t>PL01S0801_3806</t>
  </si>
  <si>
    <t>PL01S0801_1342</t>
  </si>
  <si>
    <t>PL02S0101_0459</t>
  </si>
  <si>
    <t>PL01S0201_3337</t>
  </si>
  <si>
    <t>PL01S0201_0811</t>
  </si>
  <si>
    <t>PL01S0801_1362</t>
  </si>
  <si>
    <t>PL01S1501_1744</t>
  </si>
  <si>
    <t>PL01S1301_1727</t>
  </si>
  <si>
    <t>PL01S1601_1936</t>
  </si>
  <si>
    <t>PL01S1001_2090</t>
  </si>
  <si>
    <t>PL02S0101_0552</t>
  </si>
  <si>
    <t>PL01S0801_3442</t>
  </si>
  <si>
    <t>PL01S0801_3444</t>
  </si>
  <si>
    <t>PL08S0301_0152</t>
  </si>
  <si>
    <t>PL01S0701_1078</t>
  </si>
  <si>
    <t>PL01S1601_1946</t>
  </si>
  <si>
    <t>PL02S1401_2299</t>
  </si>
  <si>
    <t>PL02S1401_1254</t>
  </si>
  <si>
    <t>PL01S0801_1345</t>
  </si>
  <si>
    <t>PL01S0701_1124</t>
  </si>
  <si>
    <t>PL07S0801_0084</t>
  </si>
  <si>
    <t>PL01S1501_3259</t>
  </si>
  <si>
    <t>PL01S0801_2073</t>
  </si>
  <si>
    <t>PL01S1601_1914</t>
  </si>
  <si>
    <t>PL01S0901_1453</t>
  </si>
  <si>
    <t>PL01S0701_1231</t>
  </si>
  <si>
    <t>PL01S1501_1815</t>
  </si>
  <si>
    <t>PL02S0901_3214</t>
  </si>
  <si>
    <t>PL02S0901_0945</t>
  </si>
  <si>
    <t>PL02S0501_1665</t>
  </si>
  <si>
    <t>PL02S0901_3212</t>
  </si>
  <si>
    <t>PL02S0901_3213</t>
  </si>
  <si>
    <t>PL02S1301_1200</t>
  </si>
  <si>
    <t>PL02S0501_3282</t>
  </si>
  <si>
    <t>PL02S0501_0901</t>
  </si>
  <si>
    <t>PL02S0501_0906</t>
  </si>
  <si>
    <t>PL02S0501_0614</t>
  </si>
  <si>
    <t>PL02S0901_0948</t>
  </si>
  <si>
    <t>PL02S0501_0904</t>
  </si>
  <si>
    <t>PL02S0501_3397</t>
  </si>
  <si>
    <t>PL01S1501_1825</t>
  </si>
  <si>
    <t>PL01S0601_1051</t>
  </si>
  <si>
    <t>PL01S0301_0949</t>
  </si>
  <si>
    <t>PL01S0201_0791</t>
  </si>
  <si>
    <t>PL02S1401_1288</t>
  </si>
  <si>
    <t>PL01S1101_1602</t>
  </si>
  <si>
    <t>PL01S1101_1606</t>
  </si>
  <si>
    <t>PL01S1101_1605</t>
  </si>
  <si>
    <t>PL01S1101_1598</t>
  </si>
  <si>
    <t>PL02S0101_0558</t>
  </si>
  <si>
    <t>PL02S0201_0578</t>
  </si>
  <si>
    <t>PL02S1301_1203</t>
  </si>
  <si>
    <t>PL02S0501_0913</t>
  </si>
  <si>
    <t>PL01S1001_3694</t>
  </si>
  <si>
    <t>PL01S0201_0795</t>
  </si>
  <si>
    <t>PL01S0201_3327</t>
  </si>
  <si>
    <t>PL01S0201_0797</t>
  </si>
  <si>
    <t>PL01S0801_3811</t>
  </si>
  <si>
    <t>PL01S1101_1574</t>
  </si>
  <si>
    <t>PL01S0601_0980</t>
  </si>
  <si>
    <t>PL01S1601_1874</t>
  </si>
  <si>
    <t>PL01S1501_1785</t>
  </si>
  <si>
    <t>PL01S1501_1749</t>
  </si>
  <si>
    <t>PL02S1201_1016</t>
  </si>
  <si>
    <t>PL01S0701_1063</t>
  </si>
  <si>
    <t>PL01S0701_1060</t>
  </si>
  <si>
    <t>PL01S0201_0798</t>
  </si>
  <si>
    <t>PL01S1501_1765</t>
  </si>
  <si>
    <t>PL01S1101_3866</t>
  </si>
  <si>
    <t>PL01S0701_1059</t>
  </si>
  <si>
    <t>PL01S1501_1796</t>
  </si>
  <si>
    <t>PL01S1001_1492</t>
  </si>
  <si>
    <t>PL01S0701_1064</t>
  </si>
  <si>
    <t>PL01S0601_1021</t>
  </si>
  <si>
    <t>PL01S1001_1493</t>
  </si>
  <si>
    <t>PL01S1301_1696</t>
  </si>
  <si>
    <t>PL01S0701_1061</t>
  </si>
  <si>
    <t>PL01S1301_1671</t>
  </si>
  <si>
    <t>PL01S1601_1940</t>
  </si>
  <si>
    <t>PL01S1601_1934</t>
  </si>
  <si>
    <t>PL01S1601_1902</t>
  </si>
  <si>
    <t>PL01S1601_1887</t>
  </si>
  <si>
    <t>PL01S1601_1889</t>
  </si>
  <si>
    <t>PL01S1601_1885</t>
  </si>
  <si>
    <t>PL01S1601_1944</t>
  </si>
  <si>
    <t>PL01S0701_1270</t>
  </si>
  <si>
    <t>PL01S0701_1271</t>
  </si>
  <si>
    <t>PL01S1101_1551</t>
  </si>
  <si>
    <t>PL02S0901_1816</t>
  </si>
  <si>
    <t>PL02S1202_0430</t>
  </si>
  <si>
    <t>PL01S0602_0519</t>
  </si>
  <si>
    <t>PL01S0701_1190</t>
  </si>
  <si>
    <t>PL01S0601_0987</t>
  </si>
  <si>
    <t>PL02S0401_1558</t>
  </si>
  <si>
    <t>PL02S0101_0577</t>
  </si>
  <si>
    <t>PLRW60001714119</t>
  </si>
  <si>
    <t>PLRW6000191459</t>
  </si>
  <si>
    <t>PLRW6000191439</t>
  </si>
  <si>
    <t>PLRW600019149</t>
  </si>
  <si>
    <t>PLRW2000205589</t>
  </si>
  <si>
    <t>PLRW30001757425</t>
  </si>
  <si>
    <t>PLRW200012141289</t>
  </si>
  <si>
    <t>PLRW200024262179</t>
  </si>
  <si>
    <t>PLRW200023262151</t>
  </si>
  <si>
    <t>PLRW20001929219</t>
  </si>
  <si>
    <t>PLRW200019217499</t>
  </si>
  <si>
    <t>PLRW2000212663319</t>
  </si>
  <si>
    <t>PLRW200021266759</t>
  </si>
  <si>
    <t>PLRW2000212663133</t>
  </si>
  <si>
    <t>PLRW200021266559</t>
  </si>
  <si>
    <t>PLRW200021266199</t>
  </si>
  <si>
    <t>PLRW2000212665533</t>
  </si>
  <si>
    <t>PLRW2000212663939</t>
  </si>
  <si>
    <t>PLRW2000212663999</t>
  </si>
  <si>
    <t>PLRW200021266359</t>
  </si>
  <si>
    <t>PLRW200021266979</t>
  </si>
  <si>
    <t>PLRW2000212663113</t>
  </si>
  <si>
    <t>PLRW20001524699</t>
  </si>
  <si>
    <t>PLRW600020134999</t>
  </si>
  <si>
    <t>PLRW60007121839</t>
  </si>
  <si>
    <t>PLRW6000512188</t>
  </si>
  <si>
    <t>PLRW20002427299</t>
  </si>
  <si>
    <t>PLRW20006213349</t>
  </si>
  <si>
    <t>PLRW2000921789</t>
  </si>
  <si>
    <t>PLRW8000186413</t>
  </si>
  <si>
    <t>PLRW80002064739</t>
  </si>
  <si>
    <t>PLRW20009254459</t>
  </si>
  <si>
    <t>PLRW20009254479</t>
  </si>
  <si>
    <t>PLRW120014822279</t>
  </si>
  <si>
    <t>PLRW20000214179</t>
  </si>
  <si>
    <t>PLRW60002018866899</t>
  </si>
  <si>
    <t>PLRW20002028999</t>
  </si>
  <si>
    <t>PLRW20002056699</t>
  </si>
  <si>
    <t>PLRW20001921499</t>
  </si>
  <si>
    <t>PLRW60000456149</t>
  </si>
  <si>
    <t>PLRW200005499</t>
  </si>
  <si>
    <t>PLRW600001859299</t>
  </si>
  <si>
    <t>PLRW200019211899</t>
  </si>
  <si>
    <t>PLRW60002446891</t>
  </si>
  <si>
    <t>PLRW70002058489</t>
  </si>
  <si>
    <t>PLRW6000201886999</t>
  </si>
  <si>
    <t>PLRW20006211299</t>
  </si>
  <si>
    <t>PLRW2000192369</t>
  </si>
  <si>
    <t>PLRW60002419899</t>
  </si>
  <si>
    <t>PLRW60002019897</t>
  </si>
  <si>
    <t>PLRW6000713819</t>
  </si>
  <si>
    <t>PLRW600020138999</t>
  </si>
  <si>
    <t>PLRW20001023499</t>
  </si>
  <si>
    <t>PLRW2000054549</t>
  </si>
  <si>
    <t>PLRW70001858448899</t>
  </si>
  <si>
    <t>PLRW700018584549</t>
  </si>
  <si>
    <t>PLRW600001881796</t>
  </si>
  <si>
    <t>PLRW60001618726</t>
  </si>
  <si>
    <t>PLRW2000025954</t>
  </si>
  <si>
    <t>PLRW6000171576</t>
  </si>
  <si>
    <t>PLRW6000171564499</t>
  </si>
  <si>
    <t>PLRW60000133469</t>
  </si>
  <si>
    <t>PLRW600019116999</t>
  </si>
  <si>
    <t>PLRW200024266849</t>
  </si>
  <si>
    <t>PLRW2000142132499</t>
  </si>
  <si>
    <t>PLRW200024266499</t>
  </si>
  <si>
    <t>PLRW2000195229</t>
  </si>
  <si>
    <t>PLRW2000232668149</t>
  </si>
  <si>
    <t>PLRW200024266839</t>
  </si>
  <si>
    <t>PLRW700017584866</t>
  </si>
  <si>
    <t>PLRW700020584869</t>
  </si>
  <si>
    <t>PLRW2000278699</t>
  </si>
  <si>
    <t>PLRW2000232729649</t>
  </si>
  <si>
    <t>PLRW200024476799</t>
  </si>
  <si>
    <t>PLRW20001947639</t>
  </si>
  <si>
    <t>PLRW20002047459</t>
  </si>
  <si>
    <t>PLRW200019268699</t>
  </si>
  <si>
    <t>PLRW60001911899</t>
  </si>
  <si>
    <t>PLRW200019279499</t>
  </si>
  <si>
    <t>PLRW200019261399</t>
  </si>
  <si>
    <t>PLRW200024261119</t>
  </si>
  <si>
    <t>PLRW200019261539</t>
  </si>
  <si>
    <t>PLRW20002126399</t>
  </si>
  <si>
    <t>PLRW200021269</t>
  </si>
  <si>
    <t>PLRW20002126555</t>
  </si>
  <si>
    <t>PLRW20002126539</t>
  </si>
  <si>
    <t>PLRW20001926119</t>
  </si>
  <si>
    <t>PLRW20002126599</t>
  </si>
  <si>
    <t>PLRW20002426199</t>
  </si>
  <si>
    <t>PLRW600024183299</t>
  </si>
  <si>
    <t>PLRW20001021699</t>
  </si>
  <si>
    <t>PLRW200005299</t>
  </si>
  <si>
    <t>PLRW600024188519</t>
  </si>
  <si>
    <t>PLRW600001881999</t>
  </si>
  <si>
    <t>PLRW6000171881189</t>
  </si>
  <si>
    <t>PLRW60002118879</t>
  </si>
  <si>
    <t>PLRW60002018817999</t>
  </si>
  <si>
    <t>PLRW600020188151</t>
  </si>
  <si>
    <t>PLRW600021188739</t>
  </si>
  <si>
    <t>PLRW6000191299</t>
  </si>
  <si>
    <t>PLRW60000187899</t>
  </si>
  <si>
    <t>PLRW600019117159</t>
  </si>
  <si>
    <t>PLRW60002113399</t>
  </si>
  <si>
    <t>PLRW60002113337</t>
  </si>
  <si>
    <t>PLRW600021137579</t>
  </si>
  <si>
    <t>PLRW6000191139</t>
  </si>
  <si>
    <t>PLRW6000011513</t>
  </si>
  <si>
    <t>PLRW60002119199</t>
  </si>
  <si>
    <t>PLRW60002111799</t>
  </si>
  <si>
    <t>PLRW6000211971</t>
  </si>
  <si>
    <t>PLRW6000211999</t>
  </si>
  <si>
    <t>PLRW6000911499</t>
  </si>
  <si>
    <t>PLRW600019133499</t>
  </si>
  <si>
    <t>PLRW500049617</t>
  </si>
  <si>
    <t>PLRW20001926569</t>
  </si>
  <si>
    <t>PLRW20001929699</t>
  </si>
  <si>
    <t>PLRW200017266889</t>
  </si>
  <si>
    <t>PLRW60002244999</t>
  </si>
  <si>
    <t>PLRW20002056999</t>
  </si>
  <si>
    <t>PLRW600017188129</t>
  </si>
  <si>
    <t>PLRW20006254133</t>
  </si>
  <si>
    <t>PLRW200010254179</t>
  </si>
  <si>
    <t>PLRW200019254999</t>
  </si>
  <si>
    <t>PLRW200019254799</t>
  </si>
  <si>
    <t>PLRW20009254157</t>
  </si>
  <si>
    <t>PLRW20001925459</t>
  </si>
  <si>
    <t>PLRW20001025451</t>
  </si>
  <si>
    <t>PLRW700020584789</t>
  </si>
  <si>
    <t>PLRW200015214299</t>
  </si>
  <si>
    <t>PLRW60004122569</t>
  </si>
  <si>
    <t>PLRW600019184999</t>
  </si>
  <si>
    <t>PLRW200010212999</t>
  </si>
  <si>
    <t>PLRW200016211653</t>
  </si>
  <si>
    <t>PLRW20001921169</t>
  </si>
  <si>
    <t>PLRW20001921389999</t>
  </si>
  <si>
    <t>PLRW20001925299</t>
  </si>
  <si>
    <t>PLRW20002247899</t>
  </si>
  <si>
    <t>PLRW60002242999</t>
  </si>
  <si>
    <t>PLRW200014218299</t>
  </si>
  <si>
    <t>PLRW60001911569</t>
  </si>
  <si>
    <t>PLRW70001858488299</t>
  </si>
  <si>
    <t>PLRW6000161856969</t>
  </si>
  <si>
    <t>PLRW200019225131</t>
  </si>
  <si>
    <t>PLRW20001522379</t>
  </si>
  <si>
    <t>PLRW20002122779</t>
  </si>
  <si>
    <t>PLRW200015223319</t>
  </si>
  <si>
    <t>PLRW200015223999</t>
  </si>
  <si>
    <t>PLRW200012221149</t>
  </si>
  <si>
    <t>PLRW200014221199</t>
  </si>
  <si>
    <t>PLRW20002122733</t>
  </si>
  <si>
    <t>PLRW2000192259</t>
  </si>
  <si>
    <t>PLRW20002122999</t>
  </si>
  <si>
    <t>PLRW200023266249</t>
  </si>
  <si>
    <t>PLRW200015213499</t>
  </si>
  <si>
    <t>PLRW20001947269</t>
  </si>
  <si>
    <t>PLRW20002027569</t>
  </si>
  <si>
    <t>PLRW20001726161829</t>
  </si>
  <si>
    <t>PLRW2000242616189</t>
  </si>
  <si>
    <t>PLRW60001819169</t>
  </si>
  <si>
    <t>PLRW20001947291</t>
  </si>
  <si>
    <t>PLRW20002247299</t>
  </si>
  <si>
    <t>PLRW20002326162369</t>
  </si>
  <si>
    <t>PLRW200015213299</t>
  </si>
  <si>
    <t>PLRW200012213219</t>
  </si>
  <si>
    <t>PLRW200014213259</t>
  </si>
  <si>
    <t>PLRW7000175848689</t>
  </si>
  <si>
    <t>PLRW2000162256469</t>
  </si>
  <si>
    <t>PLRW200014226499</t>
  </si>
  <si>
    <t>PLRW6000201181699</t>
  </si>
  <si>
    <t>PLRW200019217699</t>
  </si>
  <si>
    <t>PLRW600017456129</t>
  </si>
  <si>
    <t>PLRW200023261614</t>
  </si>
  <si>
    <t>PLRW200024261655</t>
  </si>
  <si>
    <t>PLRW700020584699</t>
  </si>
  <si>
    <t>PLRW20001925229</t>
  </si>
  <si>
    <t>PLRW200019225499</t>
  </si>
  <si>
    <t>PLRW600061336192</t>
  </si>
  <si>
    <t>PLRW60001913369</t>
  </si>
  <si>
    <t>PLRW2000192619499</t>
  </si>
  <si>
    <t>PLRW2000192569</t>
  </si>
  <si>
    <t>PLRW80001962591</t>
  </si>
  <si>
    <t>PLRW2000122138849</t>
  </si>
  <si>
    <t>PLRW20001726157699</t>
  </si>
  <si>
    <t>PLRW2000122233299</t>
  </si>
  <si>
    <t>PLRW600016193299</t>
  </si>
  <si>
    <t>PLRW200017272549</t>
  </si>
  <si>
    <t>PLRW200017266789</t>
  </si>
  <si>
    <t>PLRW200019213969</t>
  </si>
  <si>
    <t>PLRW600019183159</t>
  </si>
  <si>
    <t>PLRW600019181999</t>
  </si>
  <si>
    <t>PLRW600019183199</t>
  </si>
  <si>
    <t>PLRW60001918171</t>
  </si>
  <si>
    <t>PLRW600019181759</t>
  </si>
  <si>
    <t>PLRW60002118719</t>
  </si>
  <si>
    <t>PLRW600019181359</t>
  </si>
  <si>
    <t>PLRW600021185991</t>
  </si>
  <si>
    <t>PLRW60002118519</t>
  </si>
  <si>
    <t>PLRW600021185999</t>
  </si>
  <si>
    <t>PLRW600061811529</t>
  </si>
  <si>
    <t>PLRW600021185933</t>
  </si>
  <si>
    <t>PLRW600019183197</t>
  </si>
  <si>
    <t>PLRW60002118573</t>
  </si>
  <si>
    <t>PLRW60002118759</t>
  </si>
  <si>
    <t>PLRW200012214889</t>
  </si>
  <si>
    <t>PLRW200025264199</t>
  </si>
  <si>
    <t>PLRW20001929499</t>
  </si>
  <si>
    <t>PLRW20001928659</t>
  </si>
  <si>
    <t>PLRW60002418699</t>
  </si>
  <si>
    <t>PLRW200020298789</t>
  </si>
  <si>
    <t>PLRW70002058253</t>
  </si>
  <si>
    <t>PLRW60001913699</t>
  </si>
  <si>
    <t>PLRW200019243931</t>
  </si>
  <si>
    <t>PLRW20001924999</t>
  </si>
  <si>
    <t>PLRW2000192459</t>
  </si>
  <si>
    <t>PLRW20002324136</t>
  </si>
  <si>
    <t>PLRW60001946791</t>
  </si>
  <si>
    <t>PLRW6000194639</t>
  </si>
  <si>
    <t>PLRW600017181369</t>
  </si>
  <si>
    <t>PLRW60001718337299</t>
  </si>
  <si>
    <t>PLRW20008216299</t>
  </si>
  <si>
    <t>PLRW20001929899</t>
  </si>
  <si>
    <t>PLRW20001929819</t>
  </si>
  <si>
    <t>PLRW200019298499</t>
  </si>
  <si>
    <t>PLRW2000172647899</t>
  </si>
  <si>
    <t>PLRW2000212399</t>
  </si>
  <si>
    <t>PLRW2000212319</t>
  </si>
  <si>
    <t>PLRW20002127935</t>
  </si>
  <si>
    <t>PLRW20002121799</t>
  </si>
  <si>
    <t>PLRW2000192137759</t>
  </si>
  <si>
    <t>PLRW20001921339</t>
  </si>
  <si>
    <t>PLRW600019115899</t>
  </si>
  <si>
    <t>PLRW20002125999</t>
  </si>
  <si>
    <t>PLRW200021257</t>
  </si>
  <si>
    <t>PLRW20002129999</t>
  </si>
  <si>
    <t>PLRW2000192135599</t>
  </si>
  <si>
    <t>PLRW2000212339</t>
  </si>
  <si>
    <t>PLRW2000212539</t>
  </si>
  <si>
    <t>PLRW200019213799</t>
  </si>
  <si>
    <t>PLRW200021213999</t>
  </si>
  <si>
    <t>PLRW2000212739</t>
  </si>
  <si>
    <t>PLRW2000212939</t>
  </si>
  <si>
    <t>PLRW20002121999</t>
  </si>
  <si>
    <t>PLRW20001921199</t>
  </si>
  <si>
    <t>PLRW20002125971</t>
  </si>
  <si>
    <t>PLRW20009211159</t>
  </si>
  <si>
    <t>PLRW20001922699</t>
  </si>
  <si>
    <t>PLRW200015226559</t>
  </si>
  <si>
    <t>PLRW20001921899</t>
  </si>
  <si>
    <t>PLRW200014218199</t>
  </si>
  <si>
    <t>PLRW200015218719</t>
  </si>
  <si>
    <t>PLRW2000122181334</t>
  </si>
  <si>
    <t>PLRW200019225299</t>
  </si>
  <si>
    <t>PLRW200019268599</t>
  </si>
  <si>
    <t>PLRW200024268999</t>
  </si>
  <si>
    <t>PLRW20002326636329</t>
  </si>
  <si>
    <t>PLRW60000183179</t>
  </si>
  <si>
    <t>PLRW6000012599</t>
  </si>
  <si>
    <t>PLRW20000275999</t>
  </si>
  <si>
    <t>PLRW200002671999</t>
  </si>
  <si>
    <t>PLRW2000202789</t>
  </si>
  <si>
    <t>PLRW600017174589</t>
  </si>
  <si>
    <t>PLRW600025188668849</t>
  </si>
  <si>
    <t>kod JCWP</t>
  </si>
  <si>
    <t>Barycz od źródła do Dąbrówki</t>
  </si>
  <si>
    <t>Barycz od Sąsiecznicy do Orli</t>
  </si>
  <si>
    <t>Barycz od Dąbrówki do Sąsiecznicy</t>
  </si>
  <si>
    <t>Barycz od Orli do Odry</t>
  </si>
  <si>
    <t>Bauda od Dzikówki do ujścia</t>
  </si>
  <si>
    <t>Bezleda od źródeł do granicy państwa</t>
  </si>
  <si>
    <t>Biały Dunajec od Porońca do ujścia</t>
  </si>
  <si>
    <t>Biebrza od Kropiwnej do Horodnianki</t>
  </si>
  <si>
    <t>Biebrza od źródeł do Kropiwnej</t>
  </si>
  <si>
    <t>Brda od wypływu z jez. Końskiego do wpływu do jez. Charzykowskiego</t>
  </si>
  <si>
    <t>Breń - Żabnica od Żymanki do ujścia</t>
  </si>
  <si>
    <t>Bug od Udalu do Kanału Świerżowskiego</t>
  </si>
  <si>
    <t>Bug od Kołodziejki do Broku</t>
  </si>
  <si>
    <t>Bug od Studianki do Zołotuchy</t>
  </si>
  <si>
    <t>Bug od Kamianki do Kołodziejki</t>
  </si>
  <si>
    <t>Bug od granicy RP do Huczwy</t>
  </si>
  <si>
    <t>Bug od Krzny do Niemirowa</t>
  </si>
  <si>
    <t>Bug od Włodawki do Grabara</t>
  </si>
  <si>
    <t>Bug od Grabara do Krzny</t>
  </si>
  <si>
    <t>Bug od Uherki do Włodawki</t>
  </si>
  <si>
    <t>Bug od Broku do dopł. z Sitna</t>
  </si>
  <si>
    <t>Bystrzyca od zb. Zemborzyckiego do ujścia</t>
  </si>
  <si>
    <t>Bystrzyca od Strzegomki do Odry</t>
  </si>
  <si>
    <t>Bystrzyca Dusznicka od źródła do Kamiennego Potoku</t>
  </si>
  <si>
    <t>Nysa Kłodzka od Białej Lądeckiej do Ścinawki</t>
  </si>
  <si>
    <t>Bzura od Rawki do ujścia</t>
  </si>
  <si>
    <t>Chechło od Ropy bez Ropy do ujścia</t>
  </si>
  <si>
    <t>Czarna od zbiornika Chańcza do ujścia</t>
  </si>
  <si>
    <t>Czarna Hańcza do wypływu z jeziora Hańcza</t>
  </si>
  <si>
    <t>Czarna Hańcza od Gremzdówki do granicy państwa</t>
  </si>
  <si>
    <t>Czarna Maleniecka od Zbiornika Sielpia do Plebanki</t>
  </si>
  <si>
    <t>Czarna Maleniecka od Plebanki do Barbarki</t>
  </si>
  <si>
    <t>Czarna Orawa od Zubrzycy bez Zubrzycy do ujścia</t>
  </si>
  <si>
    <t>Zbiornik Czorsztyn i Sromowce</t>
  </si>
  <si>
    <t>Dobrzyca od Świerczyńca do ujścia</t>
  </si>
  <si>
    <t>Drwęca od Brodniczki do ujścia</t>
  </si>
  <si>
    <t>Drwęca Warmińska od dopływu z Mingajn do ujścia</t>
  </si>
  <si>
    <t>Dunajec od zbiornika Czchów do ujścia</t>
  </si>
  <si>
    <t>Dzierżęcinka z jeziorami Lubiatowo Pn i Pd</t>
  </si>
  <si>
    <t>Elbląg od Młynówki do ujścia wraz z jez. Drużno</t>
  </si>
  <si>
    <t>Główna od zlewni zb. Kowalskiego do ujścia</t>
  </si>
  <si>
    <t>Gostynia od starego koryta do ujścia</t>
  </si>
  <si>
    <t>Grabowa od Wielinki do dopł. z polderu Rusko-Darłowo</t>
  </si>
  <si>
    <t>Guber od Rawy do ujścia</t>
  </si>
  <si>
    <t>Gwda od Piławy do ujścia</t>
  </si>
  <si>
    <t>Iłownica</t>
  </si>
  <si>
    <t>Iłżanka od Modrzejowianki do ujścia</t>
  </si>
  <si>
    <t>Ina od Dopływu spod Marszewa do ujścia</t>
  </si>
  <si>
    <t>Ina od Krępieli do Dopływu spod Marszewa, bez Dopływu spod Marszewa</t>
  </si>
  <si>
    <t>Kaczawa od źródła do Kamiennika</t>
  </si>
  <si>
    <t>Kaczawa od Czarnej Wody do Odry</t>
  </si>
  <si>
    <t>Kamienna od Przepaści do ujścia</t>
  </si>
  <si>
    <t>Kanał Elbląski od stanowiska szczytowego (pochylnia) do wpływu do jez. Drużno</t>
  </si>
  <si>
    <t>Kanał Klebarski z jez. Klebarskim (EW. i Silickim/Kukląg)</t>
  </si>
  <si>
    <t>Kanał Limajno</t>
  </si>
  <si>
    <t>Kanał Ostrowo-Gopło od wypływu z Jez. Ostrowskiego do ujścia</t>
  </si>
  <si>
    <t>Kanał Otorowski</t>
  </si>
  <si>
    <t>Kanał Główny A (Kanał W, Kanał Siekierkowski, Kanał Portowy)</t>
  </si>
  <si>
    <t>Kanał Pomorski</t>
  </si>
  <si>
    <t>Kanał Przemęcki</t>
  </si>
  <si>
    <t>Kanał Psarski Potok - przerzut wody z Nysy Kłodzkiej do Oławy</t>
  </si>
  <si>
    <t>Kłodnica od Dramy do ujścia</t>
  </si>
  <si>
    <t>Kostrzyń od dopł. z Osińskiego do ujścia</t>
  </si>
  <si>
    <t>Koszarawa od Krzyżówki bez Krzyżówki do ujścia</t>
  </si>
  <si>
    <t>Krzna od Klukówki do ujścia</t>
  </si>
  <si>
    <t>Liwa od wypływu z jez. Liwieniec do ujścia</t>
  </si>
  <si>
    <t>Liwiec do Starej Rzeki ze Starą Rzeką od dopł. z Kukawek</t>
  </si>
  <si>
    <t>Liwiec od Starej Rzeki do Kostrzynia</t>
  </si>
  <si>
    <t>Liwna od dopływu spod Starej Różanki do ujścia</t>
  </si>
  <si>
    <t>Chodeczka od wypływu z jez. Borzymowskiego do ujścia</t>
  </si>
  <si>
    <t>Łasica od źródeł do Kanału Zaborowskiego, z Kanałem Zaborowskim</t>
  </si>
  <si>
    <t>Łeba od Pogorzelicy do wypływu z jez. Łebsko</t>
  </si>
  <si>
    <t>Łeba od Dębnicy do Pogorzelicy</t>
  </si>
  <si>
    <t>Łupawa od dopł. z Łojewa do wpływu do jez. Gardno</t>
  </si>
  <si>
    <t>Łydynia od Pławnicy do ujścia</t>
  </si>
  <si>
    <t>Mała Panew od zb. Turawa do Odry</t>
  </si>
  <si>
    <t>Mień od dopł. spod Jankowa do ujścia</t>
  </si>
  <si>
    <t>Narew od Narewki do Orlanki</t>
  </si>
  <si>
    <t>Narew od granicy państwa do wpływu do zb. Siemianówka</t>
  </si>
  <si>
    <t>Narew od Lizy do Biebrzy</t>
  </si>
  <si>
    <t>Narew od Biebrzy do Pisy</t>
  </si>
  <si>
    <t>Narew od Zalewu Zegrzyńskiego do ujścia</t>
  </si>
  <si>
    <t>Narew od Omulwi do Różu</t>
  </si>
  <si>
    <t>Narew od Pisy do Omulwi</t>
  </si>
  <si>
    <t>Narew od zbiornika Siemianówka do Narewki</t>
  </si>
  <si>
    <t>Narew od Różu do zbiornika Dębe</t>
  </si>
  <si>
    <t>Ner od Kanału Zbylczyckiego do ujścia</t>
  </si>
  <si>
    <t>Nida od Cieku od Korytnicy do ujścia</t>
  </si>
  <si>
    <t>Nogat</t>
  </si>
  <si>
    <t>Noteć od Kanału Bydgoskiego do Kcynki</t>
  </si>
  <si>
    <t>Noteć (Kanał Notecki)</t>
  </si>
  <si>
    <t>Noteć od Dopływu z Jez. Lubotyń do Dopływu spod Sadlna</t>
  </si>
  <si>
    <t>Noteć od Bukówki do Drawy</t>
  </si>
  <si>
    <t>Noteć od Dopływu spod Sadlna do wypływu z Jez. Gopło</t>
  </si>
  <si>
    <t>Noteć od Gwdy do Kanału Romanowskiego</t>
  </si>
  <si>
    <t>Nysa Kłodzka od zb. Nysa do ujścia</t>
  </si>
  <si>
    <t>Obra od wpływu do Zb. Bledzew do ujścia</t>
  </si>
  <si>
    <t>Odra od wypływu ze zb. Polder Buków do Kanału Gliwickiego</t>
  </si>
  <si>
    <t>Odra w granicach Wrocławia</t>
  </si>
  <si>
    <t>Odra od Małej Panwi do granic Wrocławia</t>
  </si>
  <si>
    <t>Odra od Wałów Śląskich do Kanału Wschodniego</t>
  </si>
  <si>
    <t>Odra od granicy państwa w Chałupkach do Olzy</t>
  </si>
  <si>
    <t>Odra od Warty do Odry Zachodniej</t>
  </si>
  <si>
    <t>Odra od Osobłogi do Małej Panwi</t>
  </si>
  <si>
    <t>Odra od Odry Zachodniej do Parnicy</t>
  </si>
  <si>
    <t>Odra od Parnicy do ujścia</t>
  </si>
  <si>
    <t>Olza - odcinek graniczny od Piotrówki do ujścia</t>
  </si>
  <si>
    <t>Oława od Gnojnej do Odry</t>
  </si>
  <si>
    <t>Dzika Orlica od źródła do Czerwonego Strumienia</t>
  </si>
  <si>
    <t>Orz od dopływu z Wiśniewa do ujścia</t>
  </si>
  <si>
    <t>Osa od wpływu jez. Płowęż do ujścia</t>
  </si>
  <si>
    <t>Osownica</t>
  </si>
  <si>
    <t>Parsęta od Wielkiego Rowu do ujścia</t>
  </si>
  <si>
    <t>Pasłęka od wypływu ze zb. Pierzchały do ujścia</t>
  </si>
  <si>
    <t>Pichna</t>
  </si>
  <si>
    <t>Pilica od źródeł do Dopływu z Węgrzynowa bez Dopływu z Węgrzynowa</t>
  </si>
  <si>
    <t>Pilica od Kanału Koniecpol-Radoszewnica do Zwleczy</t>
  </si>
  <si>
    <t>Pilica od Drzewiczki do ujścia</t>
  </si>
  <si>
    <t>Pilica od Wolbórki do Drzewiczki</t>
  </si>
  <si>
    <t>Pilica od Dopływu z Węgrzynowa do Dopływu spod Nakła</t>
  </si>
  <si>
    <t>Pilica od Zbiornika Sulejów do Wolbórki</t>
  </si>
  <si>
    <t>Pilica od Zwleczy do Zbiornika Sulejów</t>
  </si>
  <si>
    <t>Pisa od Połapińskiej Strugi do ujścia</t>
  </si>
  <si>
    <t>Poprad od Łomniczanki do ujścia</t>
  </si>
  <si>
    <t>Posna</t>
  </si>
  <si>
    <t>Prosna od Dopływu z Piątka Małego do ujścia</t>
  </si>
  <si>
    <t>Przemsza od Białej Przemszy do ujścia</t>
  </si>
  <si>
    <t>Zbiornik Łąka</t>
  </si>
  <si>
    <t>Pszczynka od zb. Łąka do ujścia</t>
  </si>
  <si>
    <t>Raba od Zb. Dobczyce do ujścia</t>
  </si>
  <si>
    <t>Radomka od Mlecznej do ujścia</t>
  </si>
  <si>
    <t>Reda od dopł. z polderu Rekowo do ujścia</t>
  </si>
  <si>
    <t>Rega od Zgniłej Regi do ujścia</t>
  </si>
  <si>
    <t>Ropa od Sitniczanki do ujścia</t>
  </si>
  <si>
    <t>Czerwona Woda</t>
  </si>
  <si>
    <t>Sajna od Kan. Reszelskiego do starego koryta Sajny bez starego koryta Sajny z Rynem od dopł. z Kol. Wysoka Dąbrowa</t>
  </si>
  <si>
    <t>Samica Stęszewska</t>
  </si>
  <si>
    <t>San od Wiaru do Huczek</t>
  </si>
  <si>
    <t>San od Tyrawki do Olszanki</t>
  </si>
  <si>
    <t>San od Złotej do Rudni</t>
  </si>
  <si>
    <t>San od zb. Myczkowce do Tyrawki</t>
  </si>
  <si>
    <t>San od Olszanki do Wiaru</t>
  </si>
  <si>
    <t>San do Wołosatego</t>
  </si>
  <si>
    <t>San od Wołosatego do zb. Solina</t>
  </si>
  <si>
    <t>San od Wisłoka do Złotej</t>
  </si>
  <si>
    <t>San od Huczek do Wisłoka, bez Wisłoka</t>
  </si>
  <si>
    <t>San od Rudni do ujścia</t>
  </si>
  <si>
    <t>Sieniocha</t>
  </si>
  <si>
    <t>Skawa od Klęczanki bez Klęczanki do ujścia</t>
  </si>
  <si>
    <t>Skotawa od Granicznej do ujścia</t>
  </si>
  <si>
    <t>Skrwa od Sierpienicy do ujścia</t>
  </si>
  <si>
    <t>Słoja od Starzynki do ujścia</t>
  </si>
  <si>
    <t>Słubia</t>
  </si>
  <si>
    <t>Słupia od wypływu ze zb. Krzynia do Kamieńca</t>
  </si>
  <si>
    <t>Słupia od Kamieńca do Otocznicy</t>
  </si>
  <si>
    <t>Sokołda od źródeł do Jałówki, z Jałówką</t>
  </si>
  <si>
    <t>Soła od zb. Czaniec do ujścia</t>
  </si>
  <si>
    <t>Soła do Wody Ujsolskiej</t>
  </si>
  <si>
    <t>Soła od Wody Ujsolskiej do Zbiornika Tresna</t>
  </si>
  <si>
    <t>Sołka</t>
  </si>
  <si>
    <t>Lubaczówka od granicy państwa z Sołotwą od Glinianki do Łukawca</t>
  </si>
  <si>
    <t>Stobnica od Łądzierza do ujścia</t>
  </si>
  <si>
    <t>Stoła od Kanara do Małej Panwi</t>
  </si>
  <si>
    <t>Strumień (Kanał Strumień) od Rząski do ujścia</t>
  </si>
  <si>
    <t>Strzeżenica</t>
  </si>
  <si>
    <t>Supraśl od Dzierniakówki do Grzybówki</t>
  </si>
  <si>
    <t>Supraśl od Grzybówki do Pilnicy</t>
  </si>
  <si>
    <t>Łyna od Symsarny do Suszycy z Elmą od Powarszynki</t>
  </si>
  <si>
    <t>Szabasówka od Kobyłki do ujścia</t>
  </si>
  <si>
    <t>Szkło od granicy państwa do ujścia</t>
  </si>
  <si>
    <t>Ślęza od Księginki do Małej Ślęzy</t>
  </si>
  <si>
    <t>Ślęza od Małej Ślęzy do Odry</t>
  </si>
  <si>
    <t>Ślina od Rokitnicy do ujścia</t>
  </si>
  <si>
    <t>Świder od Świdra Wschodniego do ujścia</t>
  </si>
  <si>
    <t>Świsłocz od Istoczanki wzdłuż granicy państwa</t>
  </si>
  <si>
    <t>Tarnawka</t>
  </si>
  <si>
    <t>Turośnianka</t>
  </si>
  <si>
    <t>Tyrawka</t>
  </si>
  <si>
    <t>Tywa od dopływu z Tywic do ujścia</t>
  </si>
  <si>
    <t>Uchanka</t>
  </si>
  <si>
    <t>Ugoszcz</t>
  </si>
  <si>
    <t>Uszwica od Niedźwiedzia do ujścia</t>
  </si>
  <si>
    <t>Warta od Żegliny do wpływu do Zbiornika Jeziorsko</t>
  </si>
  <si>
    <t>Warta od Wierznicy do Widawki</t>
  </si>
  <si>
    <t>Warta od Siekiernika do Neru</t>
  </si>
  <si>
    <t>Warta od Liswarty do Grabarki</t>
  </si>
  <si>
    <t>Warta od Grabarki do Dopływu spod Bronikowa</t>
  </si>
  <si>
    <t>Warta od Wełny do Samy</t>
  </si>
  <si>
    <t>Warta od Cieku spod Rudnik do Wiercicy</t>
  </si>
  <si>
    <t>Warta od Różanego Potoku do Dopływu z Uchorowa</t>
  </si>
  <si>
    <t>Warta od Prosny do Lutyni</t>
  </si>
  <si>
    <t>Warta od Dopływu z Uchorowa do Wełny</t>
  </si>
  <si>
    <t>Warta do Bożego Stoku</t>
  </si>
  <si>
    <t>Warta od Cybiny do Różanego Potoku</t>
  </si>
  <si>
    <t>Warta od Pyszącej do Kopli</t>
  </si>
  <si>
    <t>Warta od Ostrorogi do Kamionki</t>
  </si>
  <si>
    <t>Wątok</t>
  </si>
  <si>
    <t>Pisa od wypływu z jez. Kisajno do wypływu z jez. Tałty (EW. + z jez. Niegocin, Ryńskie)</t>
  </si>
  <si>
    <t>Wda od dopł. z Drzycimia do ujścia</t>
  </si>
  <si>
    <t>Dopł. spod Mroczna</t>
  </si>
  <si>
    <t>Wełna od Dopływu poniżej Jez. Łęgowo do ujścia</t>
  </si>
  <si>
    <t>Węgiermuca od dopł. z Wysokiej do ujścia</t>
  </si>
  <si>
    <t>Węgorapa od wypływu z jeziora Mamry do granicy państwa</t>
  </si>
  <si>
    <t>Widawa od Dobrej do Odry</t>
  </si>
  <si>
    <t>Wieprz od Żółkiewki do oddzielenia się Kan. Wieprz-Krzna</t>
  </si>
  <si>
    <t>Wieprz od Tyśmienicy do ujścia</t>
  </si>
  <si>
    <t>Wieprz od Stoków do Bystrzycy</t>
  </si>
  <si>
    <t>Wieprz do Jacynki</t>
  </si>
  <si>
    <t>Wieprza od Moszczenicy do Łąkawicy</t>
  </si>
  <si>
    <t>Wieprza od Pokrzywnej do Studnicy</t>
  </si>
  <si>
    <t>Wiercica</t>
  </si>
  <si>
    <t>Wiercica od Borkówki do ujścia</t>
  </si>
  <si>
    <t>Wierna Rzeka od Kalisza do ujścia</t>
  </si>
  <si>
    <t>Wierzyca od Wietcisy do ujścia</t>
  </si>
  <si>
    <t>Wierzyca od wypływu z jez. Zagnanie do Małej Wierzycy</t>
  </si>
  <si>
    <t>Wietcisa od Rutkownicy do ujścia</t>
  </si>
  <si>
    <t>Wincenta</t>
  </si>
  <si>
    <t>Wisła od Kamiennej do Wieprza</t>
  </si>
  <si>
    <t>Wisła od Sanu do Sanny</t>
  </si>
  <si>
    <t>Wisła od granicy Regionu Wodnego Dolnej Wisły do dopł. z Sierzchowa</t>
  </si>
  <si>
    <t>Wisła od Dunajca do Wisłoki</t>
  </si>
  <si>
    <t>Wisła od Skawinki do Podłężanki</t>
  </si>
  <si>
    <t>Wisła od Przemszy bez Przemszy do Skawy</t>
  </si>
  <si>
    <t>Bierawka od Knurówki do ujścia</t>
  </si>
  <si>
    <t>Wisła od Kanału Młocińskiego do Narwi</t>
  </si>
  <si>
    <t>Wisła od Jeziorki do Kanału Młocińskiego</t>
  </si>
  <si>
    <t>Wisła od Wdy do ujścia</t>
  </si>
  <si>
    <t>Wisła od Skawy do Skawinki</t>
  </si>
  <si>
    <t>Wisła od Sanny do Kamiennej</t>
  </si>
  <si>
    <t>Wisła od Wieprza do Pilicy</t>
  </si>
  <si>
    <t>Wisła od Podłężanki do Raby</t>
  </si>
  <si>
    <t>Wisła od Raby do Dunajca</t>
  </si>
  <si>
    <t>Zbiornik Włocławek</t>
  </si>
  <si>
    <t>Wisła od dopł. z Sierzchowa do Wdy</t>
  </si>
  <si>
    <t>Wisła od Wisłoki do Sanu</t>
  </si>
  <si>
    <t>Wisła od Białej do Przemszy</t>
  </si>
  <si>
    <t>Wisła od Bładnicy do zb. Goczałkowice</t>
  </si>
  <si>
    <t>Wisłok od Starego Wisłoka do ujścia</t>
  </si>
  <si>
    <t>Wisłok od Stobnicy do zb.Rzeszów</t>
  </si>
  <si>
    <t>Wisłoka od pot. Kiełkowskiego do ujścia</t>
  </si>
  <si>
    <t>Wisłoka od Dębownicy do Ropy</t>
  </si>
  <si>
    <t>Wisłoka od Ropy do Pot. Chotowskiego</t>
  </si>
  <si>
    <t>Wisłoka do Reszówki</t>
  </si>
  <si>
    <t>Wisznia</t>
  </si>
  <si>
    <t>Wkra od Mławki do Łydyni bez Łydyni</t>
  </si>
  <si>
    <t>Wkra od Sony do ujścia</t>
  </si>
  <si>
    <t>Włodawka od Mietułki do ujścia</t>
  </si>
  <si>
    <t>Warta ze Zb. Jeziorsko</t>
  </si>
  <si>
    <t>Nysa Kłodzka od oddzielenia się Młynówki Pomianowskiej do wypływu ze zb. Nysa</t>
  </si>
  <si>
    <t>Zalew Zegrzyński</t>
  </si>
  <si>
    <t>Zgłowiączka od Lubienki do ujścia</t>
  </si>
  <si>
    <t>Żółta Woda</t>
  </si>
  <si>
    <t>Żydówka</t>
  </si>
  <si>
    <t>nazwa JCWP</t>
  </si>
  <si>
    <t>kod ppk</t>
  </si>
  <si>
    <t>PL01S1102_0646</t>
  </si>
  <si>
    <t>PL01S0302_0197</t>
  </si>
  <si>
    <t>PL02S0102_2030</t>
  </si>
  <si>
    <t>PL02S0502_2172</t>
  </si>
  <si>
    <t>PL02S0102_0105</t>
  </si>
  <si>
    <t>PL01S0202_0065</t>
  </si>
  <si>
    <t>PL01S0202_3355</t>
  </si>
  <si>
    <t>PL02S0502_0218</t>
  </si>
  <si>
    <t>PL02S0102_0133</t>
  </si>
  <si>
    <t>PL01S0602_3189</t>
  </si>
  <si>
    <t>PL02S0102_3338</t>
  </si>
  <si>
    <t>PL01S0202_0107</t>
  </si>
  <si>
    <t>PL02S0502_2184</t>
  </si>
  <si>
    <t>PL01S0302_0157</t>
  </si>
  <si>
    <t>PL02S0102_3521</t>
  </si>
  <si>
    <t>PL07S0802_0001</t>
  </si>
  <si>
    <t>PL02S0602_3174</t>
  </si>
  <si>
    <t>PL02S0502_3165</t>
  </si>
  <si>
    <t>PL02S0102_0122</t>
  </si>
  <si>
    <t>PL02S0102_2038</t>
  </si>
  <si>
    <t>PL01S0802_0638</t>
  </si>
  <si>
    <t>PL02S0102_0123</t>
  </si>
  <si>
    <t>PL01S0202_0124</t>
  </si>
  <si>
    <t>PL01S0302_0139</t>
  </si>
  <si>
    <t>PL01S0302_3908</t>
  </si>
  <si>
    <t>PL02S0102_0106</t>
  </si>
  <si>
    <t>PL08S0302_0009</t>
  </si>
  <si>
    <t>PL02S0502_3428</t>
  </si>
  <si>
    <t>PL07S0802_0005</t>
  </si>
  <si>
    <t>PL01S0602_3184</t>
  </si>
  <si>
    <t>PL01S0302_0149</t>
  </si>
  <si>
    <t>PL01S0302_0194</t>
  </si>
  <si>
    <t>PL02S0102_3373</t>
  </si>
  <si>
    <t>PL01S0302_3529</t>
  </si>
  <si>
    <t>PL02S0502_0227</t>
  </si>
  <si>
    <t>PL02S0102_3431</t>
  </si>
  <si>
    <t>PL01S0302_3249</t>
  </si>
  <si>
    <t>PL02S0502_2202</t>
  </si>
  <si>
    <t>PL02S0102_3554</t>
  </si>
  <si>
    <t>PL02S0502_0161</t>
  </si>
  <si>
    <t>PL02S0102_0136</t>
  </si>
  <si>
    <t>PL01S0302_0217</t>
  </si>
  <si>
    <t>PL02S0502_0294</t>
  </si>
  <si>
    <t>PL01S0602_0409</t>
  </si>
  <si>
    <t>PL08S0302_0018</t>
  </si>
  <si>
    <t>PL02S0502_0279</t>
  </si>
  <si>
    <t>PL02S0102_0118</t>
  </si>
  <si>
    <t>PL02S0502_3099</t>
  </si>
  <si>
    <t>PL02S0102_0126</t>
  </si>
  <si>
    <t>PL02S0502_2213</t>
  </si>
  <si>
    <t>PL01S0602_0413</t>
  </si>
  <si>
    <t>PL01S0202_0081</t>
  </si>
  <si>
    <t>PL01S0302_3917</t>
  </si>
  <si>
    <t>PL02S0102_0127</t>
  </si>
  <si>
    <t>PL01S0202_0035</t>
  </si>
  <si>
    <t>PL02S0502_0223</t>
  </si>
  <si>
    <t>PL02S0102_2049</t>
  </si>
  <si>
    <t>PL01S0602_0472</t>
  </si>
  <si>
    <t>PL01S0302_3115</t>
  </si>
  <si>
    <t>PL02S0102_2082</t>
  </si>
  <si>
    <t>PL02S0502_2219</t>
  </si>
  <si>
    <t>PL01S0602_0468</t>
  </si>
  <si>
    <t>PL02S0102_0121</t>
  </si>
  <si>
    <t>PL01S0202_3357</t>
  </si>
  <si>
    <t>PL01S0302_0126</t>
  </si>
  <si>
    <t>PL02S0102_2052</t>
  </si>
  <si>
    <t>PL02S0102_3055</t>
  </si>
  <si>
    <t>PL02S0102_0131</t>
  </si>
  <si>
    <t>PL02S0102_0094</t>
  </si>
  <si>
    <t>PL02S0102_0130</t>
  </si>
  <si>
    <t>PL02S0102_0154</t>
  </si>
  <si>
    <t>PL08S0302_0005</t>
  </si>
  <si>
    <t>PL01S0302_3927</t>
  </si>
  <si>
    <t>PL01S0802_0583</t>
  </si>
  <si>
    <t>PL02S0102_3060</t>
  </si>
  <si>
    <t>PL02S0502_2231</t>
  </si>
  <si>
    <t>PL01S0602_0480</t>
  </si>
  <si>
    <t>PL02S0102_0119</t>
  </si>
  <si>
    <t>PL01S0302_3936</t>
  </si>
  <si>
    <t>PL01S0202_3370</t>
  </si>
  <si>
    <t>PL01S0302_3903</t>
  </si>
  <si>
    <t>PL01S0202_3350</t>
  </si>
  <si>
    <t>PL02S0102_3328</t>
  </si>
  <si>
    <t>PL02S0102_0125</t>
  </si>
  <si>
    <t>PL02S0102_3343</t>
  </si>
  <si>
    <t>PL08S0302_3027</t>
  </si>
  <si>
    <t>PL01S0202_0069</t>
  </si>
  <si>
    <t>PL01S0202_0078</t>
  </si>
  <si>
    <t>PL02S0502_2233</t>
  </si>
  <si>
    <t>PL01S0602_0440</t>
  </si>
  <si>
    <t>PL01S0602_0422</t>
  </si>
  <si>
    <t>PL02S0102_3359</t>
  </si>
  <si>
    <t>PL01S0602_3182</t>
  </si>
  <si>
    <t>PL01S0602_3011</t>
  </si>
  <si>
    <t>PL02S0102_0104</t>
  </si>
  <si>
    <t>PL01S0302_0158</t>
  </si>
  <si>
    <t>PL02S0102_0120</t>
  </si>
  <si>
    <t>PL02S0502_0182</t>
  </si>
  <si>
    <t>PL02S0102_3325</t>
  </si>
  <si>
    <t>PL01S0302_0153</t>
  </si>
  <si>
    <t>PL01S0302_3928</t>
  </si>
  <si>
    <t>PL02S0602_3036</t>
  </si>
  <si>
    <t>PL02S0102_0112</t>
  </si>
  <si>
    <t>PL02S0102_3327</t>
  </si>
  <si>
    <t>PL02S0502_3089</t>
  </si>
  <si>
    <t>PL02S0602_3176</t>
  </si>
  <si>
    <t>PL02S0102_0116</t>
  </si>
  <si>
    <t>PL01S0202_0026</t>
  </si>
  <si>
    <t>PL02S0502_2247</t>
  </si>
  <si>
    <t>PL01S0602_0388</t>
  </si>
  <si>
    <t>PL02S0102_3330</t>
  </si>
  <si>
    <t>PL02S0502_0176</t>
  </si>
  <si>
    <t>PL02S0102_2067</t>
  </si>
  <si>
    <t>PL02S0502_2248</t>
  </si>
  <si>
    <t>PL02S0602_0388</t>
  </si>
  <si>
    <t>PL01S0602_0419</t>
  </si>
  <si>
    <t>PL02S0502_2249</t>
  </si>
  <si>
    <t>PL02S0602_0414</t>
  </si>
  <si>
    <t>PL01S0302_0232</t>
  </si>
  <si>
    <t>PL02S0102_0135</t>
  </si>
  <si>
    <t>PL01S0602_3169</t>
  </si>
  <si>
    <t>PL02S0102_3062</t>
  </si>
  <si>
    <t>PL01S0602_0493</t>
  </si>
  <si>
    <t>PL01S0302_0210</t>
  </si>
  <si>
    <t>PL01S0302_0208</t>
  </si>
  <si>
    <t>PL02S0102_2024</t>
  </si>
  <si>
    <t>PL02S0602_3178</t>
  </si>
  <si>
    <t>PL01S1102_0659</t>
  </si>
  <si>
    <t>PL01S1102_0663</t>
  </si>
  <si>
    <t>PL01S1102_0661</t>
  </si>
  <si>
    <t>PLLW30728</t>
  </si>
  <si>
    <t>PLLW30205</t>
  </si>
  <si>
    <t>PLLW11025</t>
  </si>
  <si>
    <t>PLLW11041</t>
  </si>
  <si>
    <t>PLLW10029</t>
  </si>
  <si>
    <t>PLLW10274</t>
  </si>
  <si>
    <t>PLLW10809</t>
  </si>
  <si>
    <t>PLLW11043</t>
  </si>
  <si>
    <t>PLLW20987</t>
  </si>
  <si>
    <t>PLLW20695</t>
  </si>
  <si>
    <t>PLLW10390</t>
  </si>
  <si>
    <t>PLLW10398</t>
  </si>
  <si>
    <t>PLLW10814</t>
  </si>
  <si>
    <t>PLLW20410</t>
  </si>
  <si>
    <t>PLLW10797</t>
  </si>
  <si>
    <t>PLLW10444</t>
  </si>
  <si>
    <t>PLLW10124</t>
  </si>
  <si>
    <t>PLLW20259</t>
  </si>
  <si>
    <t>PLLW10215</t>
  </si>
  <si>
    <t>PLLW20125</t>
  </si>
  <si>
    <t>PLLW11014</t>
  </si>
  <si>
    <t>PLLW30619</t>
  </si>
  <si>
    <t>PLLW10464</t>
  </si>
  <si>
    <t>PLLW10123</t>
  </si>
  <si>
    <t>PLLW10017</t>
  </si>
  <si>
    <t>PLLW10752</t>
  </si>
  <si>
    <t>PLLW10684</t>
  </si>
  <si>
    <t>PLLW30060</t>
  </si>
  <si>
    <t>PLLW10745</t>
  </si>
  <si>
    <t>PLLW20362</t>
  </si>
  <si>
    <t>PLLW20083</t>
  </si>
  <si>
    <t>PLLW30341</t>
  </si>
  <si>
    <t>PLLW11044</t>
  </si>
  <si>
    <t>PLLW20980</t>
  </si>
  <si>
    <t>PLLW30552</t>
  </si>
  <si>
    <t>PLLW10235</t>
  </si>
  <si>
    <t>PLLW30634</t>
  </si>
  <si>
    <t>PLLW20369</t>
  </si>
  <si>
    <t>PLLW20397</t>
  </si>
  <si>
    <t>PLLW20103</t>
  </si>
  <si>
    <t>PLLW20129</t>
  </si>
  <si>
    <t>PLLW10995</t>
  </si>
  <si>
    <t>PLLW20116</t>
  </si>
  <si>
    <t>PLLW10605</t>
  </si>
  <si>
    <t>PLLW10227</t>
  </si>
  <si>
    <t>PLLW11090</t>
  </si>
  <si>
    <t>PLLW20575</t>
  </si>
  <si>
    <t>PLLW10253</t>
  </si>
  <si>
    <t>PLLW11061</t>
  </si>
  <si>
    <t>PLLW10232</t>
  </si>
  <si>
    <t>PLLW10195</t>
  </si>
  <si>
    <t>PLLW10817</t>
  </si>
  <si>
    <t>PLLW30329</t>
  </si>
  <si>
    <t>PLLW10574</t>
  </si>
  <si>
    <t>PLLW20042</t>
  </si>
  <si>
    <t>PLLW30551</t>
  </si>
  <si>
    <t>PLLW11052</t>
  </si>
  <si>
    <t>PLLW10001</t>
  </si>
  <si>
    <t>PLLW10751</t>
  </si>
  <si>
    <t>PLLW10286</t>
  </si>
  <si>
    <t>PLLW20617</t>
  </si>
  <si>
    <t>PLLW10772</t>
  </si>
  <si>
    <t>PLLW10131</t>
  </si>
  <si>
    <t>PLLW10086</t>
  </si>
  <si>
    <t>PLLW20063</t>
  </si>
  <si>
    <t>PLLW21045</t>
  </si>
  <si>
    <t>PLLW30097</t>
  </si>
  <si>
    <t>PLLW10786</t>
  </si>
  <si>
    <t>PLLW20967</t>
  </si>
  <si>
    <t>PLLW10084</t>
  </si>
  <si>
    <t>PLLW10743</t>
  </si>
  <si>
    <t>PLLW20610</t>
  </si>
  <si>
    <t>PLLW30219</t>
  </si>
  <si>
    <t>PLLW10983</t>
  </si>
  <si>
    <t>PLLW20218</t>
  </si>
  <si>
    <t>PLLW10409</t>
  </si>
  <si>
    <t>PLLW20622</t>
  </si>
  <si>
    <t>PLLW10760</t>
  </si>
  <si>
    <t>PLLW20942</t>
  </si>
  <si>
    <t>PLLW20527</t>
  </si>
  <si>
    <t>PLLW30046</t>
  </si>
  <si>
    <t>PLLW11081</t>
  </si>
  <si>
    <t>PLLW11036</t>
  </si>
  <si>
    <t>PLLW10785</t>
  </si>
  <si>
    <t>PLLW30650</t>
  </si>
  <si>
    <t>PLLW10685</t>
  </si>
  <si>
    <t>PLLW10782</t>
  </si>
  <si>
    <t>PLLW10967</t>
  </si>
  <si>
    <t>PLLW30560</t>
  </si>
  <si>
    <t>PLLW10821</t>
  </si>
  <si>
    <t>PLLW20827</t>
  </si>
  <si>
    <t>PLLW20133</t>
  </si>
  <si>
    <t>PLLW30052</t>
  </si>
  <si>
    <t>PLLW30104</t>
  </si>
  <si>
    <t>PLLW20810</t>
  </si>
  <si>
    <t>PLLW10200</t>
  </si>
  <si>
    <t>PLLW10241</t>
  </si>
  <si>
    <t>PLLW20562</t>
  </si>
  <si>
    <t>PLLW10744</t>
  </si>
  <si>
    <t>PLLW20141</t>
  </si>
  <si>
    <t>PLLW20095</t>
  </si>
  <si>
    <t>PLLW21047</t>
  </si>
  <si>
    <t>PLLW30300</t>
  </si>
  <si>
    <t>PLLW30043</t>
  </si>
  <si>
    <t>PLLW30652</t>
  </si>
  <si>
    <t>PLLW21034</t>
  </si>
  <si>
    <t>PLLW11072</t>
  </si>
  <si>
    <t>PLLW10781</t>
  </si>
  <si>
    <t>PLLW10954</t>
  </si>
  <si>
    <t>PLLW30447</t>
  </si>
  <si>
    <t>PLLW20510</t>
  </si>
  <si>
    <t>PLLW21000</t>
  </si>
  <si>
    <t>PLLW10394</t>
  </si>
  <si>
    <t>PLLW20194</t>
  </si>
  <si>
    <t>PLLW20235</t>
  </si>
  <si>
    <t>PLLW10583</t>
  </si>
  <si>
    <t>PLLW20420</t>
  </si>
  <si>
    <t>PLLW20062</t>
  </si>
  <si>
    <t>PLLW11097</t>
  </si>
  <si>
    <t>PLLW20086</t>
  </si>
  <si>
    <t>PLLW10750</t>
  </si>
  <si>
    <t>PLLW30687</t>
  </si>
  <si>
    <t>PLLW10292</t>
  </si>
  <si>
    <t>PLLW20950</t>
  </si>
  <si>
    <t>PLLW30278</t>
  </si>
  <si>
    <t>PLLW20085</t>
  </si>
  <si>
    <t>PLLW30039</t>
  </si>
  <si>
    <t>PLLW20143</t>
  </si>
  <si>
    <t>PLLW10204</t>
  </si>
  <si>
    <t>PLLW10736</t>
  </si>
  <si>
    <t>PLLW10774</t>
  </si>
  <si>
    <t>PLLW10317</t>
  </si>
  <si>
    <t>PLLW30396</t>
  </si>
  <si>
    <t>PLLW10468</t>
  </si>
  <si>
    <t>PLLW11020</t>
  </si>
  <si>
    <t>PLLW20962</t>
  </si>
  <si>
    <t>PLLW10031</t>
  </si>
  <si>
    <t>PLLW20238</t>
  </si>
  <si>
    <t>PLLW10528</t>
  </si>
  <si>
    <t>PLLW10276</t>
  </si>
  <si>
    <t>PLLW10726</t>
  </si>
  <si>
    <t>PLLW10175</t>
  </si>
  <si>
    <t>PLLW10463</t>
  </si>
  <si>
    <t>PLLW20030</t>
  </si>
  <si>
    <t>PLLW10401</t>
  </si>
  <si>
    <t>PLLW10203</t>
  </si>
  <si>
    <t>PLLW30359</t>
  </si>
  <si>
    <t>PLLW10792</t>
  </si>
  <si>
    <t>PLLW20400</t>
  </si>
  <si>
    <t>PLLW10636</t>
  </si>
  <si>
    <t>PLLW20203</t>
  </si>
  <si>
    <t>PLLW20142</t>
  </si>
  <si>
    <t>PLLW20188</t>
  </si>
  <si>
    <t>PLLW20154</t>
  </si>
  <si>
    <t>PLLW20211</t>
  </si>
  <si>
    <t>PLLW10682</t>
  </si>
  <si>
    <t>PLLW10469</t>
  </si>
  <si>
    <t>PLLW30692</t>
  </si>
  <si>
    <t>PLLW30689</t>
  </si>
  <si>
    <t>PLLW30718</t>
  </si>
  <si>
    <t>Żnińskie Duże</t>
  </si>
  <si>
    <t>LW</t>
  </si>
  <si>
    <t>typ</t>
  </si>
  <si>
    <t>RW</t>
  </si>
  <si>
    <t>Etykiety wierszy</t>
  </si>
  <si>
    <t>Suma końcowa</t>
  </si>
  <si>
    <t>Etykiety kolumn</t>
  </si>
  <si>
    <t>Liczba z Bojakowska I., Sokołowska G. (1998, 2001)</t>
  </si>
  <si>
    <t>Białe Włodawskie</t>
  </si>
  <si>
    <t>Babięty Wielkie</t>
  </si>
  <si>
    <t>Barlineckie</t>
  </si>
  <si>
    <t>Będgoszcz</t>
  </si>
  <si>
    <t>Białe-Miałkie</t>
  </si>
  <si>
    <t>Białkowskie</t>
  </si>
  <si>
    <t>Bierzwnik</t>
  </si>
  <si>
    <t>Binowskie</t>
  </si>
  <si>
    <t>Boruja Duża</t>
  </si>
  <si>
    <t>Borzechowskie Wielkie</t>
  </si>
  <si>
    <t>Brdowskie</t>
  </si>
  <si>
    <t>Budzisławskie</t>
  </si>
  <si>
    <t>Bukowskie</t>
  </si>
  <si>
    <t>Bysławskie</t>
  </si>
  <si>
    <t>Chłopowo</t>
  </si>
  <si>
    <t>Chomiąskie</t>
  </si>
  <si>
    <t>Cichowo</t>
  </si>
  <si>
    <t>Ciemno</t>
  </si>
  <si>
    <t>Czeszewskie</t>
  </si>
  <si>
    <t>Dauby</t>
  </si>
  <si>
    <t>Dłużec</t>
  </si>
  <si>
    <t>Długie Wigierskie</t>
  </si>
  <si>
    <t>Dobrylewskie</t>
  </si>
  <si>
    <t>Dolskie Wielkie</t>
  </si>
  <si>
    <t>Dominickie</t>
  </si>
  <si>
    <t>Dominikowo Duże</t>
  </si>
  <si>
    <t>Drawsko</t>
  </si>
  <si>
    <t>Dręstwo</t>
  </si>
  <si>
    <t>Dubie Południowe</t>
  </si>
  <si>
    <t>Dybrzk</t>
  </si>
  <si>
    <t>Gil</t>
  </si>
  <si>
    <t>Giłwa</t>
  </si>
  <si>
    <t>Glinna</t>
  </si>
  <si>
    <t>Głebokie</t>
  </si>
  <si>
    <t>Gołdopiwo</t>
  </si>
  <si>
    <t>Gorzuchowskie</t>
  </si>
  <si>
    <t>Gremzdel</t>
  </si>
  <si>
    <t>Grochowskie</t>
  </si>
  <si>
    <t>Gwiazda</t>
  </si>
  <si>
    <t>Ilińsk</t>
  </si>
  <si>
    <t>Iławskie</t>
  </si>
  <si>
    <t>Jeleńskie</t>
  </si>
  <si>
    <t>Jeziorak Duży</t>
  </si>
  <si>
    <t>Kaleńskie</t>
  </si>
  <si>
    <t>Kaliszańskie</t>
  </si>
  <si>
    <t>Kamienny Most</t>
  </si>
  <si>
    <t>Karaś</t>
  </si>
  <si>
    <t>Kierskie</t>
  </si>
  <si>
    <t>Klukom</t>
  </si>
  <si>
    <t>Kłeckie</t>
  </si>
  <si>
    <t>Koldrąbskie</t>
  </si>
  <si>
    <t>Kosino</t>
  </si>
  <si>
    <t>Kownatki</t>
  </si>
  <si>
    <t>Krępsko Długie</t>
  </si>
  <si>
    <t>Kromszewickie</t>
  </si>
  <si>
    <t>Kruklin</t>
  </si>
  <si>
    <t>Krzemień</t>
  </si>
  <si>
    <t>Krzyckie</t>
  </si>
  <si>
    <t>Krzywe Dębsko</t>
  </si>
  <si>
    <t>Kubek</t>
  </si>
  <si>
    <t>Kucki</t>
  </si>
  <si>
    <t>Liptowskie</t>
  </si>
  <si>
    <t>Lubosz Wielki</t>
  </si>
  <si>
    <t>Lubstowskie</t>
  </si>
  <si>
    <t>Łąkie</t>
  </si>
  <si>
    <t>Łebsko</t>
  </si>
  <si>
    <t>Łękuk</t>
  </si>
  <si>
    <t>Marta</t>
  </si>
  <si>
    <t>Mausz Duży</t>
  </si>
  <si>
    <t>Mąkolno</t>
  </si>
  <si>
    <t>Mąkowarskie</t>
  </si>
  <si>
    <t>Mełno</t>
  </si>
  <si>
    <t>Mokre</t>
  </si>
  <si>
    <t>Morzycko</t>
  </si>
  <si>
    <t>Moszczonne</t>
  </si>
  <si>
    <t>Niedzięgiel</t>
  </si>
  <si>
    <t>Nowa Korytnica</t>
  </si>
  <si>
    <t>Obłęże</t>
  </si>
  <si>
    <t>Ocypel Wielki</t>
  </si>
  <si>
    <t>Oleckie Małe</t>
  </si>
  <si>
    <t>Pełcz</t>
  </si>
  <si>
    <t>Piaseczno</t>
  </si>
  <si>
    <t>Piaseczno Duże</t>
  </si>
  <si>
    <t>Płaskie</t>
  </si>
  <si>
    <t>Pławno</t>
  </si>
  <si>
    <t>Płociczno</t>
  </si>
  <si>
    <t>Postne</t>
  </si>
  <si>
    <t>Pozezdrze</t>
  </si>
  <si>
    <t>Przytoczno</t>
  </si>
  <si>
    <t>Przytoń</t>
  </si>
  <si>
    <t>Radomno</t>
  </si>
  <si>
    <t>Rajgrodzkie</t>
  </si>
  <si>
    <t>Rekąty</t>
  </si>
  <si>
    <t>Resko</t>
  </si>
  <si>
    <t>Rogowskie</t>
  </si>
  <si>
    <t>Skockie</t>
  </si>
  <si>
    <t>Rudnickie Wielkie</t>
  </si>
  <si>
    <t>Rudno</t>
  </si>
  <si>
    <t>Rumian</t>
  </si>
  <si>
    <t>Sambród</t>
  </si>
  <si>
    <t>Sarbsko</t>
  </si>
  <si>
    <t>Sasek Wielki</t>
  </si>
  <si>
    <t>Sedraneckie</t>
  </si>
  <si>
    <t>Serwy</t>
  </si>
  <si>
    <t>Sianowskie</t>
  </si>
  <si>
    <t>Sierakowo</t>
  </si>
  <si>
    <t>Sitno</t>
  </si>
  <si>
    <t>Sitno Wielkie</t>
  </si>
  <si>
    <t>Skanda</t>
  </si>
  <si>
    <t>Skąpe</t>
  </si>
  <si>
    <t>Skotawsko Wielkie</t>
  </si>
  <si>
    <t>Skulska Wieś</t>
  </si>
  <si>
    <t>Sosno</t>
  </si>
  <si>
    <t>Steklin</t>
  </si>
  <si>
    <t>Strzeszyno</t>
  </si>
  <si>
    <t>Strzyżyny</t>
  </si>
  <si>
    <t>Sarnowskie</t>
  </si>
  <si>
    <t>Szadzko</t>
  </si>
  <si>
    <t>Szeląg Wielki</t>
  </si>
  <si>
    <t>Szerokie</t>
  </si>
  <si>
    <t>Szlamy</t>
  </si>
  <si>
    <t>Śremskie</t>
  </si>
  <si>
    <t>Kopań</t>
  </si>
  <si>
    <t>Świętajno</t>
  </si>
  <si>
    <t>Tabórz</t>
  </si>
  <si>
    <t>Tajno</t>
  </si>
  <si>
    <t>Tarczyńskie</t>
  </si>
  <si>
    <t>Tonowskie</t>
  </si>
  <si>
    <t>Trzebuń</t>
  </si>
  <si>
    <t>Tuczno</t>
  </si>
  <si>
    <t>Ustrych</t>
  </si>
  <si>
    <t>Wasowskie</t>
  </si>
  <si>
    <t>Wełtyńskie</t>
  </si>
  <si>
    <t>Węgorzyno</t>
  </si>
  <si>
    <t>Przemęckie Zachodnie</t>
  </si>
  <si>
    <t>Wielgie</t>
  </si>
  <si>
    <t>Wielimie</t>
  </si>
  <si>
    <t>Wielkie</t>
  </si>
  <si>
    <t>Wielkie Dąbie</t>
  </si>
  <si>
    <t>Wierzbiczańskie</t>
  </si>
  <si>
    <t>Wikaryjskie</t>
  </si>
  <si>
    <t>Wilczyńskie</t>
  </si>
  <si>
    <t>Wolskie</t>
  </si>
  <si>
    <t>Wukśniki</t>
  </si>
  <si>
    <t>Załom Wielki</t>
  </si>
  <si>
    <t>Zamarte</t>
  </si>
  <si>
    <t>Zamkowe</t>
  </si>
  <si>
    <t>Zarybinek</t>
  </si>
  <si>
    <t>Zbiczno</t>
  </si>
  <si>
    <t>Zwiniarz</t>
  </si>
  <si>
    <t>Żalskie</t>
  </si>
  <si>
    <t>Żerdno</t>
  </si>
  <si>
    <t>Żędowskie</t>
  </si>
  <si>
    <t>Rogóżno</t>
  </si>
  <si>
    <t>Sumin</t>
  </si>
  <si>
    <t>nazwa PPK</t>
  </si>
  <si>
    <t>Białe Włodawskie - stanowisko 1</t>
  </si>
  <si>
    <t>jez. Babięty Wielkie - stan. 02</t>
  </si>
  <si>
    <t>jez. Barlineckie - głęboczek - 18,0m</t>
  </si>
  <si>
    <t>jez. Będgoszcz - głęboczek-13,0m</t>
  </si>
  <si>
    <t>Jez. Białe-Miałkie - stan. 01</t>
  </si>
  <si>
    <t>Jez. Białokoskie - stan. 01</t>
  </si>
  <si>
    <t>jez. Bierzwnik - głęboczek - 12,4m</t>
  </si>
  <si>
    <t>jez. Binowskie - głęboczek -   9,4m</t>
  </si>
  <si>
    <t>jez. Boruja Duża - na N od m.Rekowo</t>
  </si>
  <si>
    <t>jez. Borzechowskie Wielkie - Wirty</t>
  </si>
  <si>
    <t>Jez. Brdowskie - stan. 01</t>
  </si>
  <si>
    <t>Jez. Budzisławskie - stan. 01</t>
  </si>
  <si>
    <t>jez. Bukowskie - głęboczek -  34,4m</t>
  </si>
  <si>
    <t>jez. Bysławskie - stanowisko 01</t>
  </si>
  <si>
    <t>jez. Chłopowo - głęboczek-27,9m</t>
  </si>
  <si>
    <t>jez. Chomiąskie - stanowisko 02</t>
  </si>
  <si>
    <t>Jez. Cichowo - stan. 01</t>
  </si>
  <si>
    <t>jez. Ciemno - Pietrzykowo</t>
  </si>
  <si>
    <t>Jez. Czeszewskie - stan. 01</t>
  </si>
  <si>
    <t>jez. Dauby - stan.01</t>
  </si>
  <si>
    <t>jez. Długie Bańskie - głęboczek - 10,4m</t>
  </si>
  <si>
    <t>jez. Długie Wigierskie - st.01</t>
  </si>
  <si>
    <t>jez. Dobrylewskie - stanowisko 01</t>
  </si>
  <si>
    <t>Jez. Dolskie Wielkie - stan. 01</t>
  </si>
  <si>
    <t>Jez. Dominickie - stan. 01</t>
  </si>
  <si>
    <t>jez. Dominikowo Duże - głęboczek -  16,5 m</t>
  </si>
  <si>
    <t>jez. Drawsko - głęboczek - 79,7m</t>
  </si>
  <si>
    <t>jez. Dręstwo - st.02</t>
  </si>
  <si>
    <t>jez. Dubie Południowe - głęboczek -  34,4 m</t>
  </si>
  <si>
    <t>jez. Dybrzk - Czernica</t>
  </si>
  <si>
    <t>jez. Gil - stan.01</t>
  </si>
  <si>
    <t>jez. Giłwa - stan. 01</t>
  </si>
  <si>
    <t>jez. Glinna - głęboczek -  16,4m</t>
  </si>
  <si>
    <t>jez. Głębokie-na SW od m.Gałęzowo</t>
  </si>
  <si>
    <t>jez. Gołdopiwo - stan. 01</t>
  </si>
  <si>
    <t>Jez. Gorzuchowskie - stan. 01</t>
  </si>
  <si>
    <t>jez. Gremzdel - st.02</t>
  </si>
  <si>
    <t>jez. Grochowskie - stanowisko 01</t>
  </si>
  <si>
    <t>jez. Gwiazda - stanowisko 01</t>
  </si>
  <si>
    <t>jez. Ilińsk - stan.01</t>
  </si>
  <si>
    <t>jez. Iławskie - stan.02</t>
  </si>
  <si>
    <t>jez. Jeleńskie - głęboczek - 21,4m</t>
  </si>
  <si>
    <t>jez. Jeziorak Duży - stan. 06</t>
  </si>
  <si>
    <t>jez. Kaleńskie - głęboczek - 33,7m</t>
  </si>
  <si>
    <t>Jez. Kaliszańskie - stan. 01</t>
  </si>
  <si>
    <t>jez. Kamienny Most - głęboczek - 2,0m</t>
  </si>
  <si>
    <t>jez. Karaś - stan. 02</t>
  </si>
  <si>
    <t>Jez. Kierskie - stan. 02</t>
  </si>
  <si>
    <t>jez. Klukom - głęboczek - 17,9 m</t>
  </si>
  <si>
    <t>Jez. Kłeckie - stan. 02</t>
  </si>
  <si>
    <t>jez. Kołdrąbskie</t>
  </si>
  <si>
    <t>jez. Kosino - głęboczek -  11,4m</t>
  </si>
  <si>
    <t>jez. Kownatki - stan. 02</t>
  </si>
  <si>
    <t>Jez. Krąpsko Długie - stan. 01</t>
  </si>
  <si>
    <t>Jez. Kromszewskie - stanowisko 01</t>
  </si>
  <si>
    <t>jez. Kruklin - stan. 01</t>
  </si>
  <si>
    <t>jez. Krzemień - głęboczek - 29,2m</t>
  </si>
  <si>
    <t>Jez. Krzycko Wielkie - stan. 01</t>
  </si>
  <si>
    <t>jez. Krzywe Dębsko - głęboczek -   18,1m</t>
  </si>
  <si>
    <t>Jez. Kubek - stan. 01</t>
  </si>
  <si>
    <t>jez. Kucki - Klecewo</t>
  </si>
  <si>
    <t>jez. Liptowskie - głęboczek -   29,0m</t>
  </si>
  <si>
    <t>Jez. Lubosz Wielki - stan. 01</t>
  </si>
  <si>
    <t>Jez. Lubstowskie - stan. 01</t>
  </si>
  <si>
    <t>Jez. Łąkie - stanowisko 01</t>
  </si>
  <si>
    <t>jez. Łebsko - na N od m.Izbica</t>
  </si>
  <si>
    <t>jez. Łękuk - stan. 01</t>
  </si>
  <si>
    <t>jez. Marta - głęboczek -  25,0 m</t>
  </si>
  <si>
    <t>jez. Mausz - Ostrów Mausz</t>
  </si>
  <si>
    <t>Jez. Mąkolno - stan. 01</t>
  </si>
  <si>
    <t>jez. Mąkowarskie - głęboczek - 31,2m</t>
  </si>
  <si>
    <t xml:space="preserve">jez. Mełno - stanowisko 01 </t>
  </si>
  <si>
    <t>jez. Mokre - stan. 02</t>
  </si>
  <si>
    <t>jez. Morzycko - głęboczek - 60,0m</t>
  </si>
  <si>
    <t xml:space="preserve">Jez. Moszczonne - stanowisko 01 </t>
  </si>
  <si>
    <t>Jez. Niedzięgiel - stan. 01</t>
  </si>
  <si>
    <t>jez. Nogat - stanowiko 01</t>
  </si>
  <si>
    <t>jez. Nowa Korytnica - głęboczek -   4,4m</t>
  </si>
  <si>
    <t>jez. Obłęże-na płd.zachód od m.Obłęże</t>
  </si>
  <si>
    <t>jez. Ocypel Wielki - Ocypel</t>
  </si>
  <si>
    <t>Jez. Oleckie Małe - stan. 01</t>
  </si>
  <si>
    <t>jez. Pełcz - głęboczek - 31,0m</t>
  </si>
  <si>
    <t>jez. Piaseczno (zlewnia Płoni) - głęboczek 10,5m</t>
  </si>
  <si>
    <t>jez. Piaseczno Duże - głęboczek -   25,9m</t>
  </si>
  <si>
    <t>jez. Płaskie koło Rygola - st.01</t>
  </si>
  <si>
    <t>jez. Pławno - głęboczek -   7,4m</t>
  </si>
  <si>
    <t>jez. Płociczno - głęboczek -  5,2 m</t>
  </si>
  <si>
    <t>jez. Postne - głęboczek -   3,3m</t>
  </si>
  <si>
    <t>jez. Pozezdrze - stan. 01</t>
  </si>
  <si>
    <t>jez. Przytoczno - głęboczek -  12,5 m</t>
  </si>
  <si>
    <t>jez. Przytonko - głęboczek - 20,3m</t>
  </si>
  <si>
    <t>jez. Radomno - stan. 01</t>
  </si>
  <si>
    <t>jez. Rajgrodzkie - st.06 (Opartowo)</t>
  </si>
  <si>
    <t>jez. Rekąty - stan. 01</t>
  </si>
  <si>
    <t>jez. Resko Górne - głęboczek - 5,0m</t>
  </si>
  <si>
    <t>jez. Rogowskie - stanowisko 02</t>
  </si>
  <si>
    <t>Jez. Rościńskie - stan. 01</t>
  </si>
  <si>
    <t>Jez. Rudnickie Wielkie - stanowikso 04</t>
  </si>
  <si>
    <t>jez. Rudno - głęboczek -   4,7m</t>
  </si>
  <si>
    <t>jez. Rumiańskie - stan. 01</t>
  </si>
  <si>
    <t>jez. Sambród - stan. 01</t>
  </si>
  <si>
    <t>jez. Sarbsko - na NW od.m.Sarbsk</t>
  </si>
  <si>
    <t>jez. Sasek Wielki - stan. 02</t>
  </si>
  <si>
    <t>Jez. Sedraneckie - stan. 01</t>
  </si>
  <si>
    <t>jez. Serwy - st.02</t>
  </si>
  <si>
    <t>jez. Sianowskie - Sianowo</t>
  </si>
  <si>
    <t>jez. Sierakowskie - głęboczek-11,7m</t>
  </si>
  <si>
    <t>jez. Sitno - głęboczek -   7,0m</t>
  </si>
  <si>
    <t>jez. Sitno Wielkie - głęboczek-9,2m</t>
  </si>
  <si>
    <t>jez. Skanda - stan. 01</t>
  </si>
  <si>
    <t>jez. Skąpe (na NE od m.Brusy) - na NE od m.Mł.Gliśno</t>
  </si>
  <si>
    <t>jez. Skotawsko Wielkie - na S od wyb.Skotawsko</t>
  </si>
  <si>
    <t>Jez. Skulska Wieś - stan. 01</t>
  </si>
  <si>
    <t>Jez. Sosno - stanowisko 02</t>
  </si>
  <si>
    <t>Jez. Steklińskie - stanowisko 02</t>
  </si>
  <si>
    <t>jez. Strzeszyno - głęboczek -12,4m</t>
  </si>
  <si>
    <t>jez. Strzyżyny - stanowisko 01</t>
  </si>
  <si>
    <t>Jez. Sarnowskie - stanowisko 01</t>
  </si>
  <si>
    <t>jez. Szadzko - głęboczek -   2,6m</t>
  </si>
  <si>
    <t>jez. Szeląg Wielki - stan. 02</t>
  </si>
  <si>
    <t>jez. Szerokie - głęboczek -  14,8 m</t>
  </si>
  <si>
    <t>jez. Szlamy - st.01</t>
  </si>
  <si>
    <t>Jez. Śremskie - stan. 01</t>
  </si>
  <si>
    <t>jez. Kopań - głęboczek - 3,9m</t>
  </si>
  <si>
    <t>jez. Świętajno - stan. 01</t>
  </si>
  <si>
    <t>jez. Tabórz - stan. 01</t>
  </si>
  <si>
    <t>jez. Tajno - st.01</t>
  </si>
  <si>
    <t>jez. Tarczyńskie - stan. 01</t>
  </si>
  <si>
    <t>jez. Tonowskie - stanowisko 01</t>
  </si>
  <si>
    <t>jez. Trzebuń - głęboczek -  21,1m</t>
  </si>
  <si>
    <t>jez. Tuczno - głęboczek-20,2m</t>
  </si>
  <si>
    <t>Jez. Tuczno - stan. 01</t>
  </si>
  <si>
    <t>jez. Ustrych - stan. 01</t>
  </si>
  <si>
    <t>jez. Wąsoskie -stanowisko 02</t>
  </si>
  <si>
    <t>jez. Wełtyńskie - głęboczek -  11,6 m</t>
  </si>
  <si>
    <t>jez. Węgorzyno - Sulęczyno</t>
  </si>
  <si>
    <t>Jez. Wieleńskie-Trzytoniowe  - stan. 01</t>
  </si>
  <si>
    <t>jez. Wielgie - stanowisko 01</t>
  </si>
  <si>
    <t>jez. Wielimie - głęboczek - 5,5m</t>
  </si>
  <si>
    <t>Jez. Wielkie (Strzyżmińskie) - stan. 01</t>
  </si>
  <si>
    <t>jez. Wielkie Dąbie - głęboczek - 8,1m</t>
  </si>
  <si>
    <t>Jez. Wierzbiczańskie - stan. 01</t>
  </si>
  <si>
    <t>jez. Żnińskie Duże - stanowisko 01</t>
  </si>
  <si>
    <t xml:space="preserve">Jez. Wikaryjskie, stanowisko 01 </t>
  </si>
  <si>
    <t>Jez. Wilczyńskie - stan. 01</t>
  </si>
  <si>
    <t>jez. Wolskie - stanowisko 02</t>
  </si>
  <si>
    <t>jez. Wukśniki - stan. 01</t>
  </si>
  <si>
    <t>jez. Załom Wielki - głęboczek -  21,5 m</t>
  </si>
  <si>
    <t>jez. Zamarte - stanowisko 02</t>
  </si>
  <si>
    <t>jez. Zamkowe - głęboczek - 36,5m</t>
  </si>
  <si>
    <t>Jez. Zamkowe (Wąbrzeskie) - stanowisko 02</t>
  </si>
  <si>
    <t>jez. Zarybinek - stan.01</t>
  </si>
  <si>
    <t>jez. Zbiczno - stanowisko 03</t>
  </si>
  <si>
    <t>jez. Zwiniarz - stan.01</t>
  </si>
  <si>
    <t xml:space="preserve">Jez. Żalskie - stanowisko 01 </t>
  </si>
  <si>
    <t>jez. Żerdno - głęboczek - 36,0m</t>
  </si>
  <si>
    <t>jez. Żędowskie - stanowisko 01</t>
  </si>
  <si>
    <t>Piaseczno - stanowisko 1</t>
  </si>
  <si>
    <t>Rogóźno - stanowisko 1</t>
  </si>
  <si>
    <t>Sumin - stanowisko 1</t>
  </si>
  <si>
    <t>Barycz - Odolanów</t>
  </si>
  <si>
    <t>Barycz - powyżej ujścia Orli (m. Wąsosz)</t>
  </si>
  <si>
    <t>Barycz - powyżej Żmigrodu i ujścia Sąsiecznicy</t>
  </si>
  <si>
    <t>Barycz - ujście do Odry</t>
  </si>
  <si>
    <t>Bauda - Frombork</t>
  </si>
  <si>
    <t>Bezleda - Lejdy</t>
  </si>
  <si>
    <t>Biały Dunajec - Poronin</t>
  </si>
  <si>
    <t>Biebrza - Ostrowie Biebrzańskie</t>
  </si>
  <si>
    <t>Biebrza - Stary Rogożyn</t>
  </si>
  <si>
    <t>Brda - Kopernica</t>
  </si>
  <si>
    <t>Breń - Słupiec</t>
  </si>
  <si>
    <t>Bug - Dorohusk</t>
  </si>
  <si>
    <t>Bug - Glina Nadbużna , brzeg</t>
  </si>
  <si>
    <t>Bug - Horodło</t>
  </si>
  <si>
    <t>Bug - Kózki, lewy brzeg</t>
  </si>
  <si>
    <t>Bug - Kryłów</t>
  </si>
  <si>
    <t>Bug - Krzyczew</t>
  </si>
  <si>
    <t>Bug - Kuzawka</t>
  </si>
  <si>
    <t>Bug - Kuzawka/Kukuryki</t>
  </si>
  <si>
    <t>Bug - Włodawa</t>
  </si>
  <si>
    <t>Bug - Wyszków</t>
  </si>
  <si>
    <t>Bug - Zosin</t>
  </si>
  <si>
    <t>Bystrzyca - Sobianowice</t>
  </si>
  <si>
    <t>Bystrzyca - ujście do Odry</t>
  </si>
  <si>
    <t>Bystrzyca Dusznicka - powyżej Dusznik</t>
  </si>
  <si>
    <t>Bystrzyca Dusznicka - ujście do Nysy Kłodzkiej</t>
  </si>
  <si>
    <t>Bzura - Wyszogród, przy moście</t>
  </si>
  <si>
    <t>Chechło - Mętków</t>
  </si>
  <si>
    <t>Czarna - Połaniec</t>
  </si>
  <si>
    <t>Czarna Hańcza - Stara Hańcza</t>
  </si>
  <si>
    <t>Czarna Hańcza - śluza Kudrynki</t>
  </si>
  <si>
    <t>Czarna Maleniecka - Jacentów</t>
  </si>
  <si>
    <t>Czarna Maleniecka - Maleniec</t>
  </si>
  <si>
    <t>Czarna Orawa - Jabłonka</t>
  </si>
  <si>
    <t>Zbiornik Czorsztyn - powyżej zapory</t>
  </si>
  <si>
    <t>Dobrzyca - ujście do Piławy (m. Wiesiółka)</t>
  </si>
  <si>
    <t>Drwęca - ujście do Wisły, Złotoria</t>
  </si>
  <si>
    <t>Drwęca Warmińska - Drwęczno</t>
  </si>
  <si>
    <t>Dunajec - Piaski Drużków</t>
  </si>
  <si>
    <t>Dzierżęcinka - ujście do jeziora Jamno (m. Dobiesławiec)</t>
  </si>
  <si>
    <t>Elbląg - Nowakowo</t>
  </si>
  <si>
    <t>Główna - Janikowo, ul. Podgórna</t>
  </si>
  <si>
    <t>Gostynia - ujście do Wisły</t>
  </si>
  <si>
    <t>Grabowa - m. Grabowo</t>
  </si>
  <si>
    <t>Guber - Prosna</t>
  </si>
  <si>
    <t>Gwda - Ujście</t>
  </si>
  <si>
    <t>Iłownica - ujście do Małej Wisły</t>
  </si>
  <si>
    <t>Iłżanka - Chotcza, uj. do Wisły</t>
  </si>
  <si>
    <t>Ina - poniżej Goleniowa</t>
  </si>
  <si>
    <t>Ina - poniżej Stargardu Szczecińskiego (m. Sowno)</t>
  </si>
  <si>
    <t>Kaczawa - powyżej Świerzawy</t>
  </si>
  <si>
    <t>Kaczawa - ujście do Odry</t>
  </si>
  <si>
    <t>Kamienna - Wola Pawłowska</t>
  </si>
  <si>
    <t>Kanał Elbląski - Dłużyna</t>
  </si>
  <si>
    <t>Kanał Klebarski - Silice</t>
  </si>
  <si>
    <t>Kanał Limajno - pow. Łyny</t>
  </si>
  <si>
    <t>Kanał Ostrowo-Gopło, Siemionki</t>
  </si>
  <si>
    <t>Kanał Otorowski - Brodziszewo</t>
  </si>
  <si>
    <t>Kanał Piaseczyński - Warszawa-ul. Zaruskiego</t>
  </si>
  <si>
    <t>Kanał Pomorski - ujście do Odry (m. Brody)</t>
  </si>
  <si>
    <t>Kanał Przemęcki - Błotnica</t>
  </si>
  <si>
    <t xml:space="preserve">Kanał Psarski Potok - Krzyżowice </t>
  </si>
  <si>
    <t>Kłodnica - ujście do Odry</t>
  </si>
  <si>
    <t>Kostrzyń - Proszew</t>
  </si>
  <si>
    <t>Koszarawa - ujście do Soły</t>
  </si>
  <si>
    <t>Krzna - Neple</t>
  </si>
  <si>
    <t>Liwa - Piekło</t>
  </si>
  <si>
    <t>Liwiec - Krześlin</t>
  </si>
  <si>
    <t>Liwiec - Wólka Proszewska</t>
  </si>
  <si>
    <t>Liwna - Barciany</t>
  </si>
  <si>
    <t>Liwna- Krelikiejmy</t>
  </si>
  <si>
    <t>Chodeczka - ujście do Zgłowiączki, Ossowo</t>
  </si>
  <si>
    <t>Łasica - Aleksandrów ,most</t>
  </si>
  <si>
    <t>Łeba - Cecenowo</t>
  </si>
  <si>
    <t>Łeba - Chocielewko</t>
  </si>
  <si>
    <t>Łupawa - Smołdzino</t>
  </si>
  <si>
    <t>Łydynia - Gutarzewo, most</t>
  </si>
  <si>
    <t>Mała Panew - Czarnowąsy</t>
  </si>
  <si>
    <t>Mień - ujście do Wisły, Wąkole</t>
  </si>
  <si>
    <t>Narew  - Ploski</t>
  </si>
  <si>
    <t>Narew  - profil graniczny Babia Góra</t>
  </si>
  <si>
    <t>Narew - m.Suraż</t>
  </si>
  <si>
    <t>Narew - Nowogród (powyżej ujścia Pisy)</t>
  </si>
  <si>
    <t>Narew - Nowy Dwór Mazowiecki, most</t>
  </si>
  <si>
    <t>Narew - Ogony, brzeg</t>
  </si>
  <si>
    <t>Narew - Ostrołęka (stary most)</t>
  </si>
  <si>
    <t>Narew  - Bondary</t>
  </si>
  <si>
    <t>Narew - Pułtusk, kładka</t>
  </si>
  <si>
    <t>Narew - Strękowa Góra</t>
  </si>
  <si>
    <t>Ner - Chełmno</t>
  </si>
  <si>
    <t>Nida - Wiślica</t>
  </si>
  <si>
    <t>Nogat - Malbork</t>
  </si>
  <si>
    <t>Noteć - Gromadno</t>
  </si>
  <si>
    <t>Noteć - Lechowo</t>
  </si>
  <si>
    <t>Noteć - Łysek</t>
  </si>
  <si>
    <t>Noteć - poniżej Drawska</t>
  </si>
  <si>
    <t>Noteć - poniżej jeziora Gopło, Kobylniki</t>
  </si>
  <si>
    <t>Noteć - Przewóz</t>
  </si>
  <si>
    <t>Noteć - Walkowice</t>
  </si>
  <si>
    <t>Nysa Kłodzka - Skorogoszcz</t>
  </si>
  <si>
    <t>Obra - m. Skwierzyna</t>
  </si>
  <si>
    <t>Odra - Kłodnica, poniżej ujścia Kłodnicy</t>
  </si>
  <si>
    <t>Odra - poniżej ujścia Ślęzy</t>
  </si>
  <si>
    <t>Odra - Brzeg</t>
  </si>
  <si>
    <t>Odra - powyżej PCC "Rokita"</t>
  </si>
  <si>
    <t>Odra - w Chałupkach</t>
  </si>
  <si>
    <t>Odra - w Krzyżanowicach</t>
  </si>
  <si>
    <t>Odra - w Widuchowej</t>
  </si>
  <si>
    <t>Odra - Wróblin, powyżej ujścia Małej Panwi</t>
  </si>
  <si>
    <t>Odra Zachodnia - autostrada (m. Siadło Dln.)</t>
  </si>
  <si>
    <t>Odra Zachodnia - Most Długi (Szczecin)</t>
  </si>
  <si>
    <t>Olza - ujście do Odry</t>
  </si>
  <si>
    <t>Oława - ujście do Odry (pon. jazu Małgorzata)</t>
  </si>
  <si>
    <t>Orlica - przejście graniczne Niemojów-Bartošovice</t>
  </si>
  <si>
    <t>Orz - Czarnowo</t>
  </si>
  <si>
    <t>Osa - ujście do Wisły, Zakurzewo</t>
  </si>
  <si>
    <t>Osownica - Borzymy</t>
  </si>
  <si>
    <t>Parsęta - ujście do morza (m.Kołobrzeg)</t>
  </si>
  <si>
    <t>Pasłęka - Nowa Pasłęka</t>
  </si>
  <si>
    <t>Pichna - Zaborowo</t>
  </si>
  <si>
    <t>Pilica - m. Małoszyce, most</t>
  </si>
  <si>
    <t>Pilica - Maluszyn</t>
  </si>
  <si>
    <t>Pilica - Ostrówek</t>
  </si>
  <si>
    <t>Pilica - pow. Nowego Miasta</t>
  </si>
  <si>
    <t>Pilica - pow.dop. spod Nakła m.Łąkietka</t>
  </si>
  <si>
    <t>Pilica - Smardzewice</t>
  </si>
  <si>
    <t>Pilica - Sulejów</t>
  </si>
  <si>
    <t>Pisa - Rygarby, powyżej ujścia do Łyny</t>
  </si>
  <si>
    <t>Poprad - Stary Sącz</t>
  </si>
  <si>
    <t>Posna - wodospady Posny</t>
  </si>
  <si>
    <t>Prosna - Ruda Komorska</t>
  </si>
  <si>
    <t>Przemsza - wodowskaz "Jeleń"</t>
  </si>
  <si>
    <t>Pszczynka - powyżej zbiornika Łąka</t>
  </si>
  <si>
    <t>Pszczynka - ujście do Małej Wisły</t>
  </si>
  <si>
    <t>Raba - Dobczyce</t>
  </si>
  <si>
    <t>Radomka - Ryczywół, most drogowy</t>
  </si>
  <si>
    <t>Reda - Mrzezino</t>
  </si>
  <si>
    <t>Rega - ujście do morza (m. Mrzeżyno)</t>
  </si>
  <si>
    <t>Ropa - Topoliny</t>
  </si>
  <si>
    <t>Ruda - ujście do Odry</t>
  </si>
  <si>
    <t>Sajna - poniżej Reszla_02</t>
  </si>
  <si>
    <t>Samica Stęszewska - Krosinko</t>
  </si>
  <si>
    <t>San - Hureczko</t>
  </si>
  <si>
    <t>San - Krasice</t>
  </si>
  <si>
    <t>San - Krzeszów</t>
  </si>
  <si>
    <t>San - Mrzygłód</t>
  </si>
  <si>
    <t>San - Ostrów</t>
  </si>
  <si>
    <t>San - Procisne</t>
  </si>
  <si>
    <t>San - Rajskie</t>
  </si>
  <si>
    <t>San - Stare Miasto</t>
  </si>
  <si>
    <t>San - Ubieszyn</t>
  </si>
  <si>
    <t>San - Wrzawy</t>
  </si>
  <si>
    <t>Sieniocha - Tuczapy</t>
  </si>
  <si>
    <t>Skawa - Zator</t>
  </si>
  <si>
    <t>Skotawa - Skarszów Dolny</t>
  </si>
  <si>
    <t>Skrwa - Cierszewo, most</t>
  </si>
  <si>
    <t>Słoja - poniżej Starzynki</t>
  </si>
  <si>
    <t>Słoja - ujście Kondycja</t>
  </si>
  <si>
    <t>Słubia - ujście do Odry (m. Stare Łysogórki)</t>
  </si>
  <si>
    <t>Słupia - Łosino</t>
  </si>
  <si>
    <t>Słupia - Ustka</t>
  </si>
  <si>
    <t>Sokołda - w m. Straż powyżej ujścia Kamionki</t>
  </si>
  <si>
    <t>Soła - Oświęcim</t>
  </si>
  <si>
    <t>Soła - powyżej Rycerki</t>
  </si>
  <si>
    <t>Soła - wpływ do zbiornika Tresna</t>
  </si>
  <si>
    <t>Sołka - Silginy</t>
  </si>
  <si>
    <t>Sołotwa - Basznia Górna</t>
  </si>
  <si>
    <t>Stobnica - Godowa</t>
  </si>
  <si>
    <t>Stoła - ujście do Małej Panwi m.Potępa</t>
  </si>
  <si>
    <t>Strumień - Ruszcza</t>
  </si>
  <si>
    <t>Strzeżenica - ujście do jeziora Jamno (m. Strzeżenica)</t>
  </si>
  <si>
    <t>Supraśl - powyżej Gródka</t>
  </si>
  <si>
    <t>Supraśl - powyżej Supraśla</t>
  </si>
  <si>
    <t>Symsarna - powyżej ujścia do Łyny w Lidzbarku Warmińskim</t>
  </si>
  <si>
    <t>Szabasówka - Mniszek</t>
  </si>
  <si>
    <t>Szkło - Budzyń</t>
  </si>
  <si>
    <t>Ślęza - powyżej Cukrowni Łagiewniki</t>
  </si>
  <si>
    <t>Ślęza - ujście do Odry</t>
  </si>
  <si>
    <t>Ślina - Wity</t>
  </si>
  <si>
    <t>Świder - Dębinka, uj. do Wisły</t>
  </si>
  <si>
    <t>Świsłocz - profil graniczny Bobrowniki</t>
  </si>
  <si>
    <t>Przeginia - Rdzawa</t>
  </si>
  <si>
    <t>Turośnianka - ujście</t>
  </si>
  <si>
    <t>Tyrawka - Tyrawa Solna</t>
  </si>
  <si>
    <t>Tywa - ujście do Odry (Pniewo)</t>
  </si>
  <si>
    <t>Uchanka - Łowicz</t>
  </si>
  <si>
    <t>Ugoszcz - Brzuza</t>
  </si>
  <si>
    <t>Uszwica - Wola Przemykowska</t>
  </si>
  <si>
    <t>Warta - Biskupice</t>
  </si>
  <si>
    <t>Warta - Burzenin</t>
  </si>
  <si>
    <t>Warta - Dobrów</t>
  </si>
  <si>
    <t>Warta - Działoszyn</t>
  </si>
  <si>
    <t>Warta - Kamion</t>
  </si>
  <si>
    <t>Warta - Kiszewo</t>
  </si>
  <si>
    <t>Warta - miejscowość Rzeki Małe</t>
  </si>
  <si>
    <t>Warta - Mściszewo</t>
  </si>
  <si>
    <t>Warta - Nowa Wieś Podgórna</t>
  </si>
  <si>
    <t>Warta - Oborniki</t>
  </si>
  <si>
    <t>Warta - powyżej zbiornika Poraj m.Lgota</t>
  </si>
  <si>
    <t>Warta - Poznań, na wysokości Koziegłów</t>
  </si>
  <si>
    <t>Warta - Uniejów</t>
  </si>
  <si>
    <t>Warta - Wiórek</t>
  </si>
  <si>
    <t>Warta - Zatom Stary</t>
  </si>
  <si>
    <t>Wątok - Tarnów</t>
  </si>
  <si>
    <t>Pisa (Kanał Mioduński) - Mioduńskie</t>
  </si>
  <si>
    <t>Wda - ujście do Wisły, Świecie</t>
  </si>
  <si>
    <t>Wel - Trzcin</t>
  </si>
  <si>
    <t>Wełna - Oborniki</t>
  </si>
  <si>
    <t>Węgiermuca - ujście</t>
  </si>
  <si>
    <t>Węgorapa - Mieduniszki</t>
  </si>
  <si>
    <t>Widawa - ujście do Odry</t>
  </si>
  <si>
    <t>Wieprz - Borowica</t>
  </si>
  <si>
    <t>Wieprz - Dęblin</t>
  </si>
  <si>
    <t>Wieprz - Kijany</t>
  </si>
  <si>
    <t>Wieprz - Namule</t>
  </si>
  <si>
    <t>Wieprza - m. Stary Kraków</t>
  </si>
  <si>
    <t>Wieprza - Popielewko</t>
  </si>
  <si>
    <t>Wiercica - m. Chmielarze</t>
  </si>
  <si>
    <t>Wiercica - Święte</t>
  </si>
  <si>
    <t>Wierna Rzeka - Bocheniec</t>
  </si>
  <si>
    <t>Wierzyca - Gniew</t>
  </si>
  <si>
    <t>Wierzyca - Stara Kiszewa</t>
  </si>
  <si>
    <t>Wietcisa - ujście</t>
  </si>
  <si>
    <t>Wincenta - Wincenta</t>
  </si>
  <si>
    <t>Wisła  - Gołąb</t>
  </si>
  <si>
    <t>Wisła  - Grobka</t>
  </si>
  <si>
    <t>Wisła - Gąbinek</t>
  </si>
  <si>
    <t>Wisła - Gliny Małe</t>
  </si>
  <si>
    <t>Wisła - Grabie</t>
  </si>
  <si>
    <t>Wisła - Jankowice</t>
  </si>
  <si>
    <t>Bierawka - ujście do Odry</t>
  </si>
  <si>
    <t>Wisła - Kazuń</t>
  </si>
  <si>
    <t>Wisła - Kępa Zawadowska, brzeg</t>
  </si>
  <si>
    <t>Wisła - Kiezmark</t>
  </si>
  <si>
    <t>Wisła - Kopanka</t>
  </si>
  <si>
    <t>Wisła - Łopoczno</t>
  </si>
  <si>
    <t>Wisła - Mniszew</t>
  </si>
  <si>
    <t>Wisła - Niedary-Stanowisko PZW</t>
  </si>
  <si>
    <t>Wisła - Opatowiec</t>
  </si>
  <si>
    <t>Wisła - Płock, poniżej starego mostu, prawa strona rzeki</t>
  </si>
  <si>
    <t>Wisła - Górsk</t>
  </si>
  <si>
    <t>Wisła - Sandomierz</t>
  </si>
  <si>
    <t>Wisła - w Nowym Bieruniu</t>
  </si>
  <si>
    <t>Wisła - Warszawa, most Łazienkowski, brzeg</t>
  </si>
  <si>
    <t>Wisła - wpływ do zbiornika Goczałkowice</t>
  </si>
  <si>
    <t>Wisłok - Tryńcza</t>
  </si>
  <si>
    <t>Wisłok - Zwięczyca</t>
  </si>
  <si>
    <t>Wisłoka - Wojsław</t>
  </si>
  <si>
    <t>Wisłoka - Żółków</t>
  </si>
  <si>
    <t>Wisłoka - Pilzno</t>
  </si>
  <si>
    <t>Wisłoka - Świątkowa</t>
  </si>
  <si>
    <t>Wisznia - Gaje</t>
  </si>
  <si>
    <t>Wkra - Gutarzewo, most-Kępa</t>
  </si>
  <si>
    <t>Wkra - Pomiechówek, most</t>
  </si>
  <si>
    <t>Włodawka -  Kolonia Kołacze</t>
  </si>
  <si>
    <t>Zb. Jeziorsko - Powyżej zapory</t>
  </si>
  <si>
    <t>Nysa Kłodzka - Zbiornik Otmuchów</t>
  </si>
  <si>
    <t>Zbiornik Włocławek - stanowisko 03</t>
  </si>
  <si>
    <t>Zb. Dębe - Dębe, zapora</t>
  </si>
  <si>
    <t>Zgłowiączka - ujście do Wisły, Włocławek</t>
  </si>
  <si>
    <t>Żółta Woda - ujście do Nysy Łużyckiej (m. Sanice)</t>
  </si>
  <si>
    <t>Żydówka - m.Kołatnik</t>
  </si>
  <si>
    <t>bez Sr/Ca</t>
  </si>
  <si>
    <t xml:space="preserve"> [μg/kg]</t>
  </si>
  <si>
    <t xml:space="preserve"> [ug/kg]</t>
  </si>
  <si>
    <t>[ug/kg]</t>
  </si>
  <si>
    <t>GIOŚ (2015)</t>
  </si>
  <si>
    <t>GIOŚ 2015 - cieki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</si>
</sst>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23" x14ac:knownFonts="1"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0"/>
      <color theme="0" tint="-0.499984740745262"/>
      <name val="Arial Narrow"/>
      <family val="2"/>
      <charset val="238"/>
    </font>
    <font>
      <sz val="10"/>
      <color theme="0" tint="-0.499984740745262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i/>
      <sz val="10"/>
      <color rgb="FF0070C0"/>
      <name val="Arial Narrow"/>
      <family val="2"/>
      <charset val="238"/>
    </font>
    <font>
      <sz val="10"/>
      <color rgb="FF0070C0"/>
      <name val="Arial"/>
      <family val="2"/>
      <charset val="238"/>
    </font>
    <font>
      <b/>
      <i/>
      <sz val="10"/>
      <color rgb="FF0070C0"/>
      <name val="Arial Narrow"/>
      <family val="2"/>
      <charset val="238"/>
    </font>
    <font>
      <sz val="10"/>
      <color rgb="FF0070C0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6">
    <xf numFmtId="0" fontId="0" fillId="0" borderId="0" xfId="0"/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left" vertical="center" wrapText="1"/>
    </xf>
    <xf numFmtId="1" fontId="6" fillId="2" borderId="0" xfId="0" applyNumberFormat="1" applyFont="1" applyFill="1" applyAlignment="1">
      <alignment horizontal="left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0" xfId="1" applyFont="1"/>
    <xf numFmtId="0" fontId="8" fillId="2" borderId="0" xfId="1" applyFont="1" applyFill="1" applyAlignment="1">
      <alignment horizontal="center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2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right" vertical="center" wrapText="1"/>
    </xf>
    <xf numFmtId="49" fontId="6" fillId="2" borderId="12" xfId="1" applyNumberFormat="1" applyFont="1" applyFill="1" applyBorder="1" applyAlignment="1">
      <alignment horizontal="right" vertical="center" wrapText="1"/>
    </xf>
    <xf numFmtId="0" fontId="8" fillId="4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center" vertical="center"/>
    </xf>
    <xf numFmtId="0" fontId="9" fillId="4" borderId="14" xfId="1" applyFont="1" applyFill="1" applyBorder="1" applyAlignment="1">
      <alignment horizontal="right" vertical="center"/>
    </xf>
    <xf numFmtId="0" fontId="9" fillId="4" borderId="1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9" fillId="5" borderId="14" xfId="1" applyFont="1" applyFill="1" applyBorder="1" applyAlignment="1">
      <alignment horizontal="right"/>
    </xf>
    <xf numFmtId="0" fontId="9" fillId="5" borderId="17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9" fillId="0" borderId="0" xfId="1" applyFont="1"/>
    <xf numFmtId="0" fontId="7" fillId="2" borderId="3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/>
    </xf>
    <xf numFmtId="0" fontId="8" fillId="6" borderId="0" xfId="1" applyFont="1" applyFill="1" applyAlignment="1">
      <alignment horizontal="right" vertical="center"/>
    </xf>
    <xf numFmtId="49" fontId="6" fillId="2" borderId="18" xfId="1" applyNumberFormat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49" fontId="7" fillId="3" borderId="4" xfId="1" applyNumberFormat="1" applyFont="1" applyFill="1" applyBorder="1" applyAlignment="1">
      <alignment horizontal="center" vertical="center" wrapText="1"/>
    </xf>
    <xf numFmtId="49" fontId="7" fillId="3" borderId="5" xfId="1" applyNumberFormat="1" applyFont="1" applyFill="1" applyBorder="1" applyAlignment="1">
      <alignment horizontal="center" vertical="center" wrapText="1"/>
    </xf>
    <xf numFmtId="49" fontId="7" fillId="3" borderId="6" xfId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0" fontId="9" fillId="6" borderId="15" xfId="1" applyFont="1" applyFill="1" applyBorder="1" applyAlignment="1">
      <alignment horizontal="right" vertical="center"/>
    </xf>
    <xf numFmtId="0" fontId="9" fillId="6" borderId="19" xfId="1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/>
    </xf>
    <xf numFmtId="49" fontId="7" fillId="2" borderId="4" xfId="1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0" fontId="9" fillId="6" borderId="0" xfId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6" borderId="0" xfId="1" applyFont="1" applyFill="1" applyBorder="1" applyAlignment="1">
      <alignment horizontal="center" vertical="center"/>
    </xf>
    <xf numFmtId="49" fontId="7" fillId="8" borderId="0" xfId="1" applyNumberFormat="1" applyFont="1" applyFill="1" applyBorder="1" applyAlignment="1">
      <alignment horizontal="center" vertical="center" wrapText="1"/>
    </xf>
    <xf numFmtId="49" fontId="7" fillId="9" borderId="0" xfId="1" applyNumberFormat="1" applyFont="1" applyFill="1" applyBorder="1" applyAlignment="1">
      <alignment horizontal="center" vertical="center" wrapText="1"/>
    </xf>
    <xf numFmtId="49" fontId="7" fillId="10" borderId="0" xfId="1" applyNumberFormat="1" applyFont="1" applyFill="1" applyBorder="1" applyAlignment="1">
      <alignment horizontal="center" vertical="center" wrapText="1"/>
    </xf>
    <xf numFmtId="49" fontId="7" fillId="7" borderId="0" xfId="1" applyNumberFormat="1" applyFont="1" applyFill="1" applyBorder="1" applyAlignment="1">
      <alignment horizontal="center" vertical="center" wrapText="1"/>
    </xf>
    <xf numFmtId="49" fontId="7" fillId="11" borderId="0" xfId="1" applyNumberFormat="1" applyFont="1" applyFill="1" applyBorder="1" applyAlignment="1">
      <alignment horizontal="center" vertical="center" wrapText="1"/>
    </xf>
    <xf numFmtId="49" fontId="6" fillId="2" borderId="14" xfId="1" applyNumberFormat="1" applyFont="1" applyFill="1" applyBorder="1" applyAlignment="1">
      <alignment horizontal="center" vertical="center" wrapText="1"/>
    </xf>
    <xf numFmtId="0" fontId="9" fillId="5" borderId="16" xfId="1" applyFont="1" applyFill="1" applyBorder="1" applyAlignment="1">
      <alignment horizontal="center"/>
    </xf>
    <xf numFmtId="0" fontId="9" fillId="4" borderId="16" xfId="1" applyFont="1" applyFill="1" applyBorder="1" applyAlignment="1">
      <alignment horizontal="center" vertical="center"/>
    </xf>
    <xf numFmtId="0" fontId="8" fillId="0" borderId="0" xfId="1" applyFont="1" applyBorder="1"/>
    <xf numFmtId="0" fontId="6" fillId="0" borderId="0" xfId="1" applyFont="1"/>
    <xf numFmtId="0" fontId="6" fillId="3" borderId="1" xfId="1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8" fillId="0" borderId="0" xfId="1" applyFont="1" applyFill="1"/>
    <xf numFmtId="0" fontId="6" fillId="0" borderId="0" xfId="0" applyFont="1" applyFill="1" applyAlignment="1">
      <alignment vertical="center" wrapText="1"/>
    </xf>
    <xf numFmtId="0" fontId="9" fillId="5" borderId="21" xfId="1" applyFont="1" applyFill="1" applyBorder="1" applyAlignment="1">
      <alignment horizontal="center"/>
    </xf>
    <xf numFmtId="0" fontId="9" fillId="5" borderId="3" xfId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/>
    </xf>
    <xf numFmtId="0" fontId="9" fillId="5" borderId="13" xfId="1" applyFont="1" applyFill="1" applyBorder="1" applyAlignment="1">
      <alignment horizontal="right"/>
    </xf>
    <xf numFmtId="0" fontId="8" fillId="2" borderId="22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center" wrapText="1"/>
    </xf>
    <xf numFmtId="49" fontId="13" fillId="0" borderId="0" xfId="1" applyNumberFormat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49" fontId="19" fillId="2" borderId="2" xfId="1" applyNumberFormat="1" applyFont="1" applyFill="1" applyBorder="1" applyAlignment="1">
      <alignment horizontal="center" vertical="center" wrapText="1"/>
    </xf>
    <xf numFmtId="49" fontId="19" fillId="2" borderId="10" xfId="1" applyNumberFormat="1" applyFont="1" applyFill="1" applyBorder="1" applyAlignment="1">
      <alignment horizontal="center" vertical="center" wrapText="1"/>
    </xf>
    <xf numFmtId="49" fontId="19" fillId="2" borderId="8" xfId="1" applyNumberFormat="1" applyFont="1" applyFill="1" applyBorder="1" applyAlignment="1">
      <alignment horizontal="center" vertical="center" wrapText="1"/>
    </xf>
    <xf numFmtId="49" fontId="19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1" applyFont="1" applyFill="1" applyBorder="1"/>
    <xf numFmtId="0" fontId="6" fillId="0" borderId="0" xfId="1" applyFont="1" applyFill="1"/>
    <xf numFmtId="0" fontId="20" fillId="0" borderId="0" xfId="1" applyFont="1" applyFill="1"/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19" fillId="2" borderId="14" xfId="1" applyNumberFormat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6" fillId="0" borderId="0" xfId="0" applyFont="1"/>
    <xf numFmtId="0" fontId="4" fillId="2" borderId="0" xfId="1" applyFont="1" applyFill="1" applyAlignment="1">
      <alignment horizontal="center"/>
    </xf>
    <xf numFmtId="0" fontId="4" fillId="5" borderId="0" xfId="1" applyFont="1" applyFill="1" applyAlignment="1">
      <alignment horizontal="right"/>
    </xf>
    <xf numFmtId="0" fontId="4" fillId="0" borderId="0" xfId="1" applyFont="1"/>
    <xf numFmtId="0" fontId="4" fillId="5" borderId="0" xfId="1" applyFont="1" applyFill="1" applyAlignment="1">
      <alignment horizontal="center"/>
    </xf>
    <xf numFmtId="0" fontId="4" fillId="6" borderId="0" xfId="1" applyFont="1" applyFill="1" applyAlignment="1">
      <alignment horizontal="right" vertical="center"/>
    </xf>
    <xf numFmtId="0" fontId="4" fillId="6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8" fillId="5" borderId="0" xfId="1" applyFont="1" applyFill="1" applyAlignment="1">
      <alignment horizontal="right" vertical="center"/>
    </xf>
    <xf numFmtId="0" fontId="8" fillId="0" borderId="0" xfId="1" applyFont="1" applyAlignment="1">
      <alignment vertical="center"/>
    </xf>
    <xf numFmtId="0" fontId="8" fillId="5" borderId="0" xfId="1" applyFont="1" applyFill="1" applyAlignment="1">
      <alignment horizontal="center" vertical="center"/>
    </xf>
    <xf numFmtId="0" fontId="8" fillId="6" borderId="0" xfId="1" applyFont="1" applyFill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/>
    </xf>
    <xf numFmtId="49" fontId="7" fillId="2" borderId="21" xfId="1" applyNumberFormat="1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/>
    </xf>
    <xf numFmtId="49" fontId="7" fillId="7" borderId="17" xfId="1" applyNumberFormat="1" applyFont="1" applyFill="1" applyBorder="1" applyAlignment="1">
      <alignment horizontal="center" vertical="center" wrapText="1"/>
    </xf>
    <xf numFmtId="49" fontId="7" fillId="8" borderId="17" xfId="1" applyNumberFormat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/>
    </xf>
    <xf numFmtId="164" fontId="6" fillId="0" borderId="25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49" fontId="14" fillId="2" borderId="24" xfId="1" applyNumberFormat="1" applyFont="1" applyFill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horizontal="left" vertical="center" wrapText="1"/>
    </xf>
    <xf numFmtId="49" fontId="14" fillId="2" borderId="24" xfId="1" applyNumberFormat="1" applyFont="1" applyFill="1" applyBorder="1" applyAlignment="1">
      <alignment horizontal="left" vertical="center" wrapText="1"/>
    </xf>
    <xf numFmtId="0" fontId="15" fillId="2" borderId="18" xfId="1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165" fontId="6" fillId="0" borderId="14" xfId="0" applyNumberFormat="1" applyFont="1" applyBorder="1" applyAlignment="1">
      <alignment horizontal="center" vertical="center" wrapText="1"/>
    </xf>
    <xf numFmtId="0" fontId="9" fillId="6" borderId="16" xfId="1" applyFont="1" applyFill="1" applyBorder="1" applyAlignment="1">
      <alignment horizontal="center"/>
    </xf>
    <xf numFmtId="49" fontId="14" fillId="2" borderId="21" xfId="1" applyNumberFormat="1" applyFont="1" applyFill="1" applyBorder="1" applyAlignment="1">
      <alignment horizontal="center" vertical="center" wrapText="1"/>
    </xf>
    <xf numFmtId="49" fontId="17" fillId="2" borderId="18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/>
    </xf>
    <xf numFmtId="49" fontId="7" fillId="2" borderId="24" xfId="1" applyNumberFormat="1" applyFont="1" applyFill="1" applyBorder="1" applyAlignment="1">
      <alignment horizontal="left" vertical="center" wrapText="1"/>
    </xf>
    <xf numFmtId="49" fontId="12" fillId="2" borderId="18" xfId="1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49" fontId="7" fillId="9" borderId="17" xfId="1" applyNumberFormat="1" applyFont="1" applyFill="1" applyBorder="1" applyAlignment="1">
      <alignment horizontal="center" vertical="center" wrapText="1"/>
    </xf>
    <xf numFmtId="49" fontId="7" fillId="10" borderId="17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right" vertical="center"/>
    </xf>
    <xf numFmtId="0" fontId="3" fillId="5" borderId="0" xfId="1" applyFont="1" applyFill="1" applyAlignment="1">
      <alignment horizontal="right"/>
    </xf>
    <xf numFmtId="0" fontId="3" fillId="6" borderId="0" xfId="1" applyFont="1" applyFill="1" applyAlignment="1">
      <alignment horizontal="right" vertical="center"/>
    </xf>
    <xf numFmtId="49" fontId="7" fillId="11" borderId="0" xfId="1" applyNumberFormat="1" applyFont="1" applyFill="1" applyBorder="1" applyAlignment="1">
      <alignment horizontal="left" vertical="center" wrapText="1"/>
    </xf>
    <xf numFmtId="49" fontId="7" fillId="8" borderId="0" xfId="1" applyNumberFormat="1" applyFont="1" applyFill="1" applyBorder="1" applyAlignment="1">
      <alignment horizontal="left" vertical="center" wrapText="1"/>
    </xf>
    <xf numFmtId="49" fontId="7" fillId="9" borderId="0" xfId="1" applyNumberFormat="1" applyFont="1" applyFill="1" applyBorder="1" applyAlignment="1">
      <alignment horizontal="left" vertical="center" wrapText="1"/>
    </xf>
    <xf numFmtId="49" fontId="7" fillId="10" borderId="0" xfId="1" applyNumberFormat="1" applyFont="1" applyFill="1" applyBorder="1" applyAlignment="1">
      <alignment horizontal="left" vertical="center" wrapText="1"/>
    </xf>
    <xf numFmtId="49" fontId="7" fillId="7" borderId="0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/>
    </xf>
    <xf numFmtId="49" fontId="7" fillId="2" borderId="4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14" borderId="0" xfId="0" applyFont="1" applyFill="1"/>
    <xf numFmtId="0" fontId="4" fillId="2" borderId="14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49" fontId="7" fillId="2" borderId="9" xfId="1" applyNumberFormat="1" applyFont="1" applyFill="1" applyBorder="1" applyAlignment="1">
      <alignment horizontal="left" vertical="center" wrapText="1"/>
    </xf>
    <xf numFmtId="49" fontId="19" fillId="2" borderId="10" xfId="1" applyNumberFormat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165" fontId="6" fillId="0" borderId="2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/>
    </xf>
    <xf numFmtId="0" fontId="13" fillId="2" borderId="14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7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  <xf numFmtId="2" fontId="6" fillId="12" borderId="1" xfId="1" applyNumberFormat="1" applyFont="1" applyFill="1" applyBorder="1" applyAlignment="1">
      <alignment horizontal="right" vertical="center"/>
    </xf>
    <xf numFmtId="2" fontId="6" fillId="0" borderId="1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/>
    </xf>
    <xf numFmtId="0" fontId="6" fillId="0" borderId="1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0" fontId="20" fillId="0" borderId="1" xfId="1" applyFont="1" applyFill="1" applyBorder="1" applyAlignment="1">
      <alignment horizontal="right" vertical="center"/>
    </xf>
    <xf numFmtId="0" fontId="6" fillId="15" borderId="1" xfId="1" applyFont="1" applyFill="1" applyBorder="1" applyAlignment="1">
      <alignment horizontal="right" vertical="center"/>
    </xf>
    <xf numFmtId="0" fontId="20" fillId="3" borderId="1" xfId="1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vertical="center"/>
    </xf>
    <xf numFmtId="49" fontId="7" fillId="2" borderId="24" xfId="1" applyNumberFormat="1" applyFont="1" applyFill="1" applyBorder="1" applyAlignment="1">
      <alignment vertical="center"/>
    </xf>
    <xf numFmtId="0" fontId="9" fillId="2" borderId="24" xfId="1" applyFont="1" applyFill="1" applyBorder="1" applyAlignment="1"/>
    <xf numFmtId="49" fontId="7" fillId="7" borderId="17" xfId="1" applyNumberFormat="1" applyFont="1" applyFill="1" applyBorder="1" applyAlignment="1">
      <alignment vertical="center" wrapText="1"/>
    </xf>
    <xf numFmtId="49" fontId="7" fillId="9" borderId="17" xfId="1" applyNumberFormat="1" applyFont="1" applyFill="1" applyBorder="1" applyAlignment="1">
      <alignment vertical="center" wrapText="1"/>
    </xf>
    <xf numFmtId="49" fontId="7" fillId="8" borderId="17" xfId="1" applyNumberFormat="1" applyFont="1" applyFill="1" applyBorder="1" applyAlignment="1">
      <alignment vertical="center" wrapText="1"/>
    </xf>
    <xf numFmtId="49" fontId="7" fillId="10" borderId="17" xfId="1" applyNumberFormat="1" applyFont="1" applyFill="1" applyBorder="1" applyAlignment="1">
      <alignment vertical="center" wrapText="1"/>
    </xf>
    <xf numFmtId="49" fontId="7" fillId="11" borderId="17" xfId="1" applyNumberFormat="1" applyFont="1" applyFill="1" applyBorder="1" applyAlignment="1">
      <alignment vertical="center" wrapText="1"/>
    </xf>
    <xf numFmtId="0" fontId="0" fillId="0" borderId="0" xfId="0" applyAlignment="1"/>
    <xf numFmtId="49" fontId="7" fillId="2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4" borderId="0" xfId="1" applyFont="1" applyFill="1" applyBorder="1" applyAlignment="1">
      <alignment horizontal="right" vertical="center" wrapText="1"/>
    </xf>
    <xf numFmtId="0" fontId="9" fillId="5" borderId="0" xfId="1" applyFont="1" applyFill="1" applyBorder="1" applyAlignment="1">
      <alignment horizontal="right" vertical="center" wrapText="1"/>
    </xf>
    <xf numFmtId="0" fontId="9" fillId="6" borderId="0" xfId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right" vertical="center" wrapText="1"/>
    </xf>
    <xf numFmtId="0" fontId="13" fillId="16" borderId="0" xfId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0" fontId="1" fillId="2" borderId="0" xfId="1" applyFont="1" applyFill="1" applyBorder="1" applyAlignment="1">
      <alignment horizontal="right" vertical="center" wrapText="1"/>
    </xf>
    <xf numFmtId="0" fontId="13" fillId="6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6" fillId="0" borderId="0" xfId="0" pivotButton="1" applyFont="1"/>
    <xf numFmtId="0" fontId="6" fillId="0" borderId="0" xfId="0" applyNumberFormat="1" applyFont="1"/>
    <xf numFmtId="0" fontId="6" fillId="2" borderId="16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left" vertical="center"/>
    </xf>
    <xf numFmtId="49" fontId="19" fillId="2" borderId="14" xfId="1" applyNumberFormat="1" applyFont="1" applyFill="1" applyBorder="1" applyAlignment="1">
      <alignment horizontal="left" vertical="center" wrapText="1"/>
    </xf>
    <xf numFmtId="0" fontId="8" fillId="2" borderId="14" xfId="1" applyFont="1" applyFill="1" applyBorder="1" applyAlignment="1">
      <alignment horizontal="left" vertical="center" wrapText="1"/>
    </xf>
    <xf numFmtId="0" fontId="8" fillId="2" borderId="16" xfId="1" applyFont="1" applyFill="1" applyBorder="1" applyAlignment="1">
      <alignment horizontal="left" vertical="center" wrapText="1"/>
    </xf>
    <xf numFmtId="0" fontId="6" fillId="2" borderId="16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2" borderId="14" xfId="1" applyFont="1" applyFill="1" applyBorder="1" applyAlignment="1">
      <alignment horizontal="left" vertical="center" wrapText="1"/>
    </xf>
    <xf numFmtId="0" fontId="4" fillId="2" borderId="16" xfId="1" applyFont="1" applyFill="1" applyBorder="1" applyAlignment="1">
      <alignment horizontal="left" vertical="center" wrapText="1"/>
    </xf>
    <xf numFmtId="49" fontId="22" fillId="2" borderId="2" xfId="1" applyNumberFormat="1" applyFont="1" applyFill="1" applyBorder="1" applyAlignment="1">
      <alignment horizontal="center" vertical="center" wrapText="1"/>
    </xf>
    <xf numFmtId="49" fontId="22" fillId="0" borderId="2" xfId="1" applyNumberFormat="1" applyFont="1" applyFill="1" applyBorder="1" applyAlignment="1">
      <alignment horizontal="center" vertical="center" wrapText="1"/>
    </xf>
    <xf numFmtId="49" fontId="22" fillId="13" borderId="2" xfId="1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49" fontId="7" fillId="0" borderId="0" xfId="1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1" applyFont="1"/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759">
    <dxf>
      <font>
        <name val="Arial Narrow"/>
        <scheme val="none"/>
      </font>
    </dxf>
    <dxf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mruColors>
      <color rgb="FFFF9999"/>
      <color rgb="FFFFCC66"/>
      <color rgb="FFFFFF99"/>
      <color rgb="FFCCFF99"/>
      <color rgb="FFFFFFCC"/>
      <color rgb="FFFF7C80"/>
      <color rgb="FFCC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Cieki</a:t>
            </a:r>
          </a:p>
        </c:rich>
      </c:tx>
      <c:layout>
        <c:manualLayout>
          <c:xMode val="edge"/>
          <c:yMode val="edge"/>
          <c:x val="4.9947552367472371E-2"/>
          <c:y val="2.3779196386204106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(WYKRESY!$B$3,WYKRESY!$E$3,WYKRESY!$H$3)</c:f>
              <c:numCache>
                <c:formatCode>General</c:formatCode>
                <c:ptCount val="3"/>
                <c:pt idx="1">
                  <c:v>54</c:v>
                </c:pt>
              </c:numCache>
            </c:numRef>
          </c:val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1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CCFF99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(WYKRESY!$B$4,WYKRESY!$E$4,WYKRESY!$H$4)</c:f>
              <c:numCache>
                <c:formatCode>General</c:formatCode>
                <c:ptCount val="3"/>
                <c:pt idx="0">
                  <c:v>182</c:v>
                </c:pt>
                <c:pt idx="1">
                  <c:v>119</c:v>
                </c:pt>
                <c:pt idx="2">
                  <c:v>144</c:v>
                </c:pt>
              </c:numCache>
            </c:numRef>
          </c:val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solidFill>
                <a:srgbClr val="FF9999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(WYKRESY!$B$5,WYKRESY!$E$5,WYKRESY!$H$5)</c:f>
              <c:numCache>
                <c:formatCode>General</c:formatCode>
                <c:ptCount val="3"/>
                <c:pt idx="0">
                  <c:v>80</c:v>
                </c:pt>
                <c:pt idx="1">
                  <c:v>61</c:v>
                </c:pt>
                <c:pt idx="2">
                  <c:v>59</c:v>
                </c:pt>
              </c:numCache>
            </c:numRef>
          </c:val>
        </c:ser>
        <c:ser>
          <c:idx val="3"/>
          <c:order val="3"/>
          <c:invertIfNegative val="0"/>
          <c:dPt>
            <c:idx val="1"/>
            <c:invertIfNegative val="0"/>
            <c:bubble3D val="0"/>
            <c:spPr>
              <a:solidFill>
                <a:srgbClr val="FFCC66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</c:dPt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(WYKRESY!$B$6,WYKRESY!$E$6,WYKRESY!$H$6)</c:f>
              <c:numCache>
                <c:formatCode>General</c:formatCode>
                <c:ptCount val="3"/>
                <c:pt idx="1">
                  <c:v>11</c:v>
                </c:pt>
                <c:pt idx="2">
                  <c:v>20</c:v>
                </c:pt>
              </c:numCache>
            </c:numRef>
          </c:val>
        </c:ser>
        <c:ser>
          <c:idx val="4"/>
          <c:order val="4"/>
          <c:spPr>
            <a:noFill/>
          </c:spPr>
          <c:invertIfNegative val="0"/>
          <c:dPt>
            <c:idx val="1"/>
            <c:invertIfNegative val="0"/>
            <c:bubble3D val="0"/>
            <c:spPr>
              <a:solidFill>
                <a:srgbClr val="FF99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9999"/>
              </a:solidFill>
            </c:spPr>
          </c:dPt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(WYKRESY!$B$7,WYKRESY!$E$7,WYKRESY!$H$7)</c:f>
              <c:numCache>
                <c:formatCode>General</c:formatCode>
                <c:ptCount val="3"/>
                <c:pt idx="1">
                  <c:v>17</c:v>
                </c:pt>
                <c:pt idx="2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916160"/>
        <c:axId val="109917696"/>
        <c:axId val="0"/>
      </c:bar3DChart>
      <c:catAx>
        <c:axId val="1099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917696"/>
        <c:crosses val="autoZero"/>
        <c:auto val="1"/>
        <c:lblAlgn val="ctr"/>
        <c:lblOffset val="100"/>
        <c:noMultiLvlLbl val="0"/>
      </c:catAx>
      <c:valAx>
        <c:axId val="10991769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099161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Jeziora</a:t>
            </a:r>
          </a:p>
        </c:rich>
      </c:tx>
      <c:layout>
        <c:manualLayout>
          <c:xMode val="edge"/>
          <c:yMode val="edge"/>
          <c:x val="4.9947552367472371E-2"/>
          <c:y val="2.3779196386204106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(WYKRESY!$C$3,WYKRESY!$F$3,WYKRESY!$I$3)</c:f>
              <c:numCache>
                <c:formatCode>General</c:formatCode>
                <c:ptCount val="3"/>
                <c:pt idx="1">
                  <c:v>5</c:v>
                </c:pt>
              </c:numCache>
            </c:numRef>
          </c:val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1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CCFF99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(WYKRESY!$C$4,WYKRESY!$F$4,WYKRESY!$I$4)</c:f>
              <c:numCache>
                <c:formatCode>General</c:formatCode>
                <c:ptCount val="3"/>
                <c:pt idx="0">
                  <c:v>55</c:v>
                </c:pt>
                <c:pt idx="1">
                  <c:v>54</c:v>
                </c:pt>
                <c:pt idx="2">
                  <c:v>26</c:v>
                </c:pt>
              </c:numCache>
            </c:numRef>
          </c:val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solidFill>
                <a:srgbClr val="FF9999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(WYKRESY!$C$5,WYKRESY!$F$5,WYKRESY!$I$5)</c:f>
              <c:numCache>
                <c:formatCode>General</c:formatCode>
                <c:ptCount val="3"/>
                <c:pt idx="0">
                  <c:v>105</c:v>
                </c:pt>
                <c:pt idx="1">
                  <c:v>78</c:v>
                </c:pt>
                <c:pt idx="2">
                  <c:v>33</c:v>
                </c:pt>
              </c:numCache>
            </c:numRef>
          </c:val>
        </c:ser>
        <c:ser>
          <c:idx val="3"/>
          <c:order val="3"/>
          <c:invertIfNegative val="0"/>
          <c:dPt>
            <c:idx val="1"/>
            <c:invertIfNegative val="0"/>
            <c:bubble3D val="0"/>
            <c:spPr>
              <a:solidFill>
                <a:srgbClr val="FFCC66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</c:dPt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(WYKRESY!$C$6,WYKRESY!$F$6,WYKRESY!$I$6)</c:f>
              <c:numCache>
                <c:formatCode>General</c:formatCode>
                <c:ptCount val="3"/>
                <c:pt idx="1">
                  <c:v>16</c:v>
                </c:pt>
                <c:pt idx="2">
                  <c:v>33</c:v>
                </c:pt>
              </c:numCache>
            </c:numRef>
          </c:val>
        </c:ser>
        <c:ser>
          <c:idx val="4"/>
          <c:order val="4"/>
          <c:invertIfNegative val="0"/>
          <c:dPt>
            <c:idx val="0"/>
            <c:invertIfNegative val="0"/>
            <c:bubble3D val="0"/>
            <c:spPr>
              <a:noFill/>
            </c:spPr>
          </c:dPt>
          <c:dPt>
            <c:idx val="1"/>
            <c:invertIfNegative val="0"/>
            <c:bubble3D val="0"/>
            <c:spPr>
              <a:solidFill>
                <a:srgbClr val="FF99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9999"/>
              </a:solidFill>
            </c:spPr>
          </c:dPt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(WYKRESY!$C$7,WYKRESY!$F$7,WYKRESY!$I$7)</c:f>
              <c:numCache>
                <c:formatCode>General</c:formatCode>
                <c:ptCount val="3"/>
                <c:pt idx="1">
                  <c:v>7</c:v>
                </c:pt>
                <c:pt idx="2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243200"/>
        <c:axId val="110244992"/>
        <c:axId val="0"/>
      </c:bar3DChart>
      <c:catAx>
        <c:axId val="11024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0244992"/>
        <c:crosses val="autoZero"/>
        <c:auto val="1"/>
        <c:lblAlgn val="ctr"/>
        <c:lblOffset val="100"/>
        <c:noMultiLvlLbl val="0"/>
      </c:catAx>
      <c:valAx>
        <c:axId val="11024499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102432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rzecznych wg kryterium geochemicznego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CC66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</c:dPt>
          <c:cat>
            <c:strRef>
              <c:f>WYKRESY!$D$3:$D$7</c:f>
              <c:strCache>
                <c:ptCount val="5"/>
                <c:pt idx="0">
                  <c:v>Tło geochemiczne</c:v>
                </c:pt>
                <c:pt idx="1">
                  <c:v>klasa I</c:v>
                </c:pt>
                <c:pt idx="2">
                  <c:v>klasa II</c:v>
                </c:pt>
                <c:pt idx="3">
                  <c:v>klasa III</c:v>
                </c:pt>
                <c:pt idx="4">
                  <c:v>poza klasą</c:v>
                </c:pt>
              </c:strCache>
            </c:strRef>
          </c:cat>
          <c:val>
            <c:numRef>
              <c:f>WYKRESY!$E$3:$E$7</c:f>
              <c:numCache>
                <c:formatCode>General</c:formatCode>
                <c:ptCount val="5"/>
                <c:pt idx="0">
                  <c:v>54</c:v>
                </c:pt>
                <c:pt idx="1">
                  <c:v>119</c:v>
                </c:pt>
                <c:pt idx="2">
                  <c:v>61</c:v>
                </c:pt>
                <c:pt idx="3">
                  <c:v>11</c:v>
                </c:pt>
                <c:pt idx="4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279680"/>
        <c:axId val="110281472"/>
        <c:axId val="0"/>
      </c:bar3DChart>
      <c:catAx>
        <c:axId val="110279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10281472"/>
        <c:crosses val="autoZero"/>
        <c:auto val="1"/>
        <c:lblAlgn val="ctr"/>
        <c:lblOffset val="100"/>
        <c:noMultiLvlLbl val="0"/>
      </c:catAx>
      <c:valAx>
        <c:axId val="11028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1027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jeziornych wg kryterium geochemicznego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CC66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</c:dPt>
          <c:cat>
            <c:strRef>
              <c:f>WYKRESY!$D$3:$D$7</c:f>
              <c:strCache>
                <c:ptCount val="5"/>
                <c:pt idx="0">
                  <c:v>Tło geochemiczne</c:v>
                </c:pt>
                <c:pt idx="1">
                  <c:v>klasa I</c:v>
                </c:pt>
                <c:pt idx="2">
                  <c:v>klasa II</c:v>
                </c:pt>
                <c:pt idx="3">
                  <c:v>klasa III</c:v>
                </c:pt>
                <c:pt idx="4">
                  <c:v>poza klasą</c:v>
                </c:pt>
              </c:strCache>
            </c:strRef>
          </c:cat>
          <c:val>
            <c:numRef>
              <c:f>WYKRESY!$F$3:$F$7</c:f>
              <c:numCache>
                <c:formatCode>General</c:formatCode>
                <c:ptCount val="5"/>
                <c:pt idx="0">
                  <c:v>5</c:v>
                </c:pt>
                <c:pt idx="1">
                  <c:v>54</c:v>
                </c:pt>
                <c:pt idx="2">
                  <c:v>78</c:v>
                </c:pt>
                <c:pt idx="3">
                  <c:v>16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324352"/>
        <c:axId val="110330240"/>
        <c:axId val="0"/>
      </c:bar3DChart>
      <c:catAx>
        <c:axId val="110324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10330240"/>
        <c:crosses val="autoZero"/>
        <c:auto val="1"/>
        <c:lblAlgn val="ctr"/>
        <c:lblOffset val="100"/>
        <c:noMultiLvlLbl val="0"/>
      </c:catAx>
      <c:valAx>
        <c:axId val="11033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1032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rzecznych wg kryterium </a:t>
            </a:r>
            <a:r>
              <a:rPr lang="pl-PL" sz="1000" b="1" i="0" u="none" strike="noStrike" baseline="0">
                <a:effectLst/>
              </a:rPr>
              <a:t>ekotoksykologicznego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9999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</c:dPt>
          <c:cat>
            <c:strRef>
              <c:f>WYKRESY!$G$4:$G$7</c:f>
              <c:strCache>
                <c:ptCount val="4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</c:strCache>
            </c:strRef>
          </c:cat>
          <c:val>
            <c:numRef>
              <c:f>WYKRESY!$H$4:$H$7</c:f>
              <c:numCache>
                <c:formatCode>General</c:formatCode>
                <c:ptCount val="4"/>
                <c:pt idx="0">
                  <c:v>144</c:v>
                </c:pt>
                <c:pt idx="1">
                  <c:v>59</c:v>
                </c:pt>
                <c:pt idx="2">
                  <c:v>20</c:v>
                </c:pt>
                <c:pt idx="3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354816"/>
        <c:axId val="110356352"/>
        <c:axId val="0"/>
      </c:bar3DChart>
      <c:catAx>
        <c:axId val="110354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10356352"/>
        <c:crosses val="autoZero"/>
        <c:auto val="1"/>
        <c:lblAlgn val="ctr"/>
        <c:lblOffset val="100"/>
        <c:noMultiLvlLbl val="0"/>
      </c:catAx>
      <c:valAx>
        <c:axId val="11035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10354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rzecznych wg </a:t>
            </a:r>
            <a:r>
              <a:rPr lang="pl-PL" sz="1000" b="1" i="0" u="none" strike="noStrike" baseline="0">
                <a:effectLst/>
              </a:rPr>
              <a:t>kryterium ekotoksykologicznego EQS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99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CC66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</c:dPt>
          <c:cat>
            <c:strRef>
              <c:f>WYKRESY!$A$4:$A$5</c:f>
              <c:strCache>
                <c:ptCount val="2"/>
                <c:pt idx="0">
                  <c:v>niezanieczyszczony</c:v>
                </c:pt>
                <c:pt idx="1">
                  <c:v>zanieczyszczony</c:v>
                </c:pt>
              </c:strCache>
            </c:strRef>
          </c:cat>
          <c:val>
            <c:numRef>
              <c:f>WYKRESY!$B$4:$B$5</c:f>
              <c:numCache>
                <c:formatCode>General</c:formatCode>
                <c:ptCount val="2"/>
                <c:pt idx="0">
                  <c:v>182</c:v>
                </c:pt>
                <c:pt idx="1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998080"/>
        <c:axId val="109999616"/>
        <c:axId val="0"/>
      </c:bar3DChart>
      <c:catAx>
        <c:axId val="109998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09999616"/>
        <c:crosses val="autoZero"/>
        <c:auto val="1"/>
        <c:lblAlgn val="ctr"/>
        <c:lblOffset val="100"/>
        <c:noMultiLvlLbl val="0"/>
      </c:catAx>
      <c:valAx>
        <c:axId val="10999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0999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jeziornych wg </a:t>
            </a:r>
            <a:r>
              <a:rPr lang="pl-PL" sz="1000" b="1" i="0" u="none" strike="noStrike" baseline="0">
                <a:effectLst/>
              </a:rPr>
              <a:t>kryterium ekotoksykologicznego EQS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99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CC66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</c:dPt>
          <c:cat>
            <c:strRef>
              <c:f>WYKRESY!$A$4:$A$5</c:f>
              <c:strCache>
                <c:ptCount val="2"/>
                <c:pt idx="0">
                  <c:v>niezanieczyszczony</c:v>
                </c:pt>
                <c:pt idx="1">
                  <c:v>zanieczyszczony</c:v>
                </c:pt>
              </c:strCache>
            </c:strRef>
          </c:cat>
          <c:val>
            <c:numRef>
              <c:f>WYKRESY!$C$4:$C$5</c:f>
              <c:numCache>
                <c:formatCode>General</c:formatCode>
                <c:ptCount val="2"/>
                <c:pt idx="0">
                  <c:v>55</c:v>
                </c:pt>
                <c:pt idx="1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034304"/>
        <c:axId val="110036096"/>
        <c:axId val="0"/>
      </c:bar3DChart>
      <c:catAx>
        <c:axId val="110034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10036096"/>
        <c:crosses val="autoZero"/>
        <c:auto val="1"/>
        <c:lblAlgn val="ctr"/>
        <c:lblOffset val="100"/>
        <c:noMultiLvlLbl val="0"/>
      </c:catAx>
      <c:valAx>
        <c:axId val="110036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1003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jeziornych wg kryterium </a:t>
            </a:r>
            <a:r>
              <a:rPr lang="pl-PL" sz="1000" b="1" i="0" u="none" strike="noStrike" baseline="0">
                <a:effectLst/>
              </a:rPr>
              <a:t>ekotoksykologicznego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9999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</c:dPt>
          <c:cat>
            <c:strRef>
              <c:f>WYKRESY!$G$4:$G$7</c:f>
              <c:strCache>
                <c:ptCount val="4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</c:strCache>
            </c:strRef>
          </c:cat>
          <c:val>
            <c:numRef>
              <c:f>WYKRESY!$I$4:$I$7</c:f>
              <c:numCache>
                <c:formatCode>General</c:formatCode>
                <c:ptCount val="4"/>
                <c:pt idx="0">
                  <c:v>26</c:v>
                </c:pt>
                <c:pt idx="1">
                  <c:v>33</c:v>
                </c:pt>
                <c:pt idx="2">
                  <c:v>33</c:v>
                </c:pt>
                <c:pt idx="3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070784"/>
        <c:axId val="110080768"/>
        <c:axId val="0"/>
      </c:bar3DChart>
      <c:catAx>
        <c:axId val="110070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10080768"/>
        <c:crosses val="autoZero"/>
        <c:auto val="1"/>
        <c:lblAlgn val="ctr"/>
        <c:lblOffset val="100"/>
        <c:noMultiLvlLbl val="0"/>
      </c:catAx>
      <c:valAx>
        <c:axId val="110080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1007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609599</xdr:colOff>
      <xdr:row>0</xdr:row>
      <xdr:rowOff>28575</xdr:rowOff>
    </xdr:from>
    <xdr:to>
      <xdr:col>18</xdr:col>
      <xdr:colOff>581024</xdr:colOff>
      <xdr:row>23</xdr:row>
      <xdr:rowOff>42862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0</xdr:row>
      <xdr:rowOff>38100</xdr:rowOff>
    </xdr:from>
    <xdr:to>
      <xdr:col>28</xdr:col>
      <xdr:colOff>581025</xdr:colOff>
      <xdr:row>23</xdr:row>
      <xdr:rowOff>52387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9524</xdr:colOff>
      <xdr:row>24</xdr:row>
      <xdr:rowOff>0</xdr:rowOff>
    </xdr:from>
    <xdr:to>
      <xdr:col>18</xdr:col>
      <xdr:colOff>609599</xdr:colOff>
      <xdr:row>46</xdr:row>
      <xdr:rowOff>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47</xdr:row>
      <xdr:rowOff>0</xdr:rowOff>
    </xdr:from>
    <xdr:to>
      <xdr:col>18</xdr:col>
      <xdr:colOff>600075</xdr:colOff>
      <xdr:row>69</xdr:row>
      <xdr:rowOff>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19050</xdr:colOff>
      <xdr:row>24</xdr:row>
      <xdr:rowOff>28575</xdr:rowOff>
    </xdr:from>
    <xdr:to>
      <xdr:col>29</xdr:col>
      <xdr:colOff>9525</xdr:colOff>
      <xdr:row>46</xdr:row>
      <xdr:rowOff>28575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24</xdr:row>
      <xdr:rowOff>0</xdr:rowOff>
    </xdr:from>
    <xdr:to>
      <xdr:col>9</xdr:col>
      <xdr:colOff>1</xdr:colOff>
      <xdr:row>46</xdr:row>
      <xdr:rowOff>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9</xdr:col>
      <xdr:colOff>0</xdr:colOff>
      <xdr:row>69</xdr:row>
      <xdr:rowOff>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28</xdr:col>
      <xdr:colOff>600075</xdr:colOff>
      <xdr:row>69</xdr:row>
      <xdr:rowOff>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rosław Kręciała" refreshedDate="44231.457815046298" createdVersion="4" refreshedVersion="4" minRefreshableVersion="3" recordCount="422">
  <cacheSource type="worksheet">
    <worksheetSource ref="A1:G423" sheet="Arkusz1"/>
  </cacheSource>
  <cacheFields count="7">
    <cacheField name="Lp." numFmtId="0">
      <sharedItems containsSemiMixedTypes="0" containsString="0" containsNumber="1" containsInteger="1" minValue="1" maxValue="422"/>
    </cacheField>
    <cacheField name="nr SIWZ" numFmtId="0">
      <sharedItems containsSemiMixedTypes="0" containsString="0" containsNumber="1" containsInteger="1" minValue="1" maxValue="422"/>
    </cacheField>
    <cacheField name="typ" numFmtId="0">
      <sharedItems count="2">
        <s v="RW"/>
        <s v="LW"/>
      </sharedItems>
    </cacheField>
    <cacheField name="kod PPK" numFmtId="0">
      <sharedItems count="422">
        <s v="PL02S0501_0694"/>
        <s v="PL02S1401_1323"/>
        <s v="PL02S1401_1322"/>
        <s v="PL02S1401_1324"/>
        <s v="PL01S0301_0868"/>
        <s v="PL09S0301_0001"/>
        <s v="PL01S1501_1838"/>
        <s v="PL01S0801_3434"/>
        <s v="PL01S0801_3433"/>
        <s v="PL01S0201_0802"/>
        <s v="PL01S1501_1831"/>
        <s v="PL01S1101_1525"/>
        <s v="PL01S0701_1219"/>
        <s v="PL01S1101_1524"/>
        <s v="PL01S0701_1217"/>
        <s v="PL01S1101_1521"/>
        <s v="PL01S1101_1529"/>
        <s v="PL01S1101_3508"/>
        <s v="PL01S1101_3509"/>
        <s v="PL01S1101_1526"/>
        <s v="PL01S0701_1220"/>
        <s v="PL01S1101_1523"/>
        <s v="PL01S1101_3852"/>
        <s v="PL02S1401_1266"/>
        <s v="PL02S1401_3141"/>
        <s v="PL02S1401_1233"/>
        <s v="PL01S0701_1133"/>
        <s v="PL01S1501_1747"/>
        <s v="PL01S1001_1496"/>
        <s v="PL07S0801_3032"/>
        <s v="PL07S0801_0080"/>
        <s v="PL01S1001_1514"/>
        <s v="PL01S1001_3218"/>
        <s v="PL04S1501_0002"/>
        <s v="PL01S1501_1872"/>
        <s v="PL02S0101_0566"/>
        <s v="PL01S0601_0996"/>
        <s v="PL01S0301_0881"/>
        <s v="PL01S1501_1817"/>
        <s v="PL02S0101_0550"/>
        <s v="PL01S0301_0882"/>
        <s v="PL02S0501_3381"/>
        <s v="PL01S1301_1691"/>
        <s v="PL02S0101_0563"/>
        <s v="PL01S0301_3939"/>
        <s v="PL02S0501_0753"/>
        <s v="PL01S1301_1678"/>
        <s v="PL01S0701_1067"/>
        <s v="PL02S0101_0493"/>
        <s v="PL02S0101_0492"/>
        <s v="PL02S1401_1300"/>
        <s v="PL02S1401_1303"/>
        <s v="PL01S1001_1506"/>
        <s v="PL01S0301_3891"/>
        <s v="PL08S0301_3035"/>
        <s v="PL08S0301_0137"/>
        <s v="PL02S0601_3239"/>
        <s v="PL02S0501_3383"/>
        <s v="PL01S0701_1130"/>
        <s v="PL02S0401_1618"/>
        <s v="PL02S0501_3258"/>
        <s v="PL02S1201_1818"/>
        <s v="PL02S1201_1018"/>
        <s v="PL01S0701_1247"/>
        <s v="PL01S1301_1729"/>
        <s v="PL01S1101_1562"/>
        <s v="PL01S0201_0763"/>
        <s v="PL01S0701_3941"/>
        <s v="PL01S0701_3940"/>
        <s v="PL08S0301_3915"/>
        <s v="PL08S0301_0126"/>
        <s v="PL01S0601_0959"/>
        <s v="PL01S0701_1150"/>
        <s v="PL01S0201_0818"/>
        <s v="PL01S0201_0817"/>
        <s v="PL01S0201_0821"/>
        <s v="PL01S0701_1293"/>
        <s v="PL02S1201_1030"/>
        <s v="PL01S0601_0968"/>
        <s v="PL01S0801_1334"/>
        <s v="PL01S0801_1371"/>
        <s v="PL01S0801_1364"/>
        <s v="PL01S0801_2295"/>
        <s v="PL01S0701_1191"/>
        <s v="PL01S0701_3720"/>
        <s v="PL01S0701_1187"/>
        <s v="PL01S0801_1353"/>
        <s v="PL01S0701_3704"/>
        <s v="PL01S0801_1344"/>
        <s v="PL02S0501_0819"/>
        <s v="PL01S1001_1479"/>
        <s v="PL01S0201_3322"/>
        <s v="PL02S0601_3238"/>
        <s v="PL02S0601_0932"/>
        <s v="PL02S0501_0825"/>
        <s v="PL02S0501_0828"/>
        <s v="PL02S0601_0931"/>
        <s v="PL02S0501_0824"/>
        <s v="PL02S0501_3268"/>
        <s v="PL02S1201_1035"/>
        <s v="PL02S0401_0671"/>
        <s v="PL02S1201_1054"/>
        <s v="PL02S1401_1217"/>
        <s v="PL02S1201_3126"/>
        <s v="PL02S1401_1218"/>
        <s v="PL02S1301_1123"/>
        <s v="PL02S1301_1124"/>
        <s v="PL02S0101_0455"/>
        <s v="PL02S1201_1056"/>
        <s v="PL02S0101_0463"/>
        <s v="PL02S0101_0480"/>
        <s v="PL02S1301_1134"/>
        <s v="PL02S1401_1246"/>
        <s v="PL06S1401_0004"/>
        <s v="PL01S0701_1203"/>
        <s v="PL01S0601_1009"/>
        <s v="PL01S0701_1253"/>
        <s v="PL02S0101_0547"/>
        <s v="PL01S0301_0923"/>
        <s v="PL02S0501_0844"/>
        <s v="PL01S1301_3953"/>
        <s v="PL01S0901_1390"/>
        <s v="PL01S0701_1095"/>
        <s v="PL01S0701_1094"/>
        <s v="PL01S1301_1734"/>
        <s v="PL01S0901_2079"/>
        <s v="PL01S0901_1391"/>
        <s v="PL08S0301_0144"/>
        <s v="PL01S1501_1857"/>
        <s v="PL02S1401_2294"/>
        <s v="PL02S0501_0858"/>
        <s v="PL01S1301_1721"/>
        <s v="PL01S1301_2151"/>
        <s v="PL01S1301_1684"/>
        <s v="PL01S1501_1798"/>
        <s v="PL01S0701_1077"/>
        <s v="PL01S0201_0784"/>
        <s v="PL02S0101_0527"/>
        <s v="PL01S1601_1891"/>
        <s v="PL02S1301_1149"/>
        <s v="PL08S0301_3044"/>
        <s v="PL02S0501_0874"/>
        <s v="PL01S1601_3307"/>
        <s v="PL01S1601_2236"/>
        <s v="PL01S1601_3308"/>
        <s v="PL01S1601_1909"/>
        <s v="PL01S1601_1916"/>
        <s v="PL01S1601_3267"/>
        <s v="PL01S1601_1905"/>
        <s v="PL01S1601_1950"/>
        <s v="PL01S1601_1922"/>
        <s v="PL01S1601_1955"/>
        <s v="PL01S1101_3511"/>
        <s v="PL01S1501_1761"/>
        <s v="PL01S0201_0809"/>
        <s v="PL01S0701_1174"/>
        <s v="PL01S0801_3806"/>
        <s v="PL01S0801_1342"/>
        <s v="PL02S0101_0459"/>
        <s v="PL01S0201_3337"/>
        <s v="PL01S0201_0811"/>
        <s v="PL01S0801_1362"/>
        <s v="PL01S1501_1744"/>
        <s v="PL01S1301_1725"/>
        <s v="PL01S1301_1727"/>
        <s v="PL08S0301_3049"/>
        <s v="PL01S1601_3246"/>
        <s v="PL01S1601_1936"/>
        <s v="PL02S1301_1186"/>
        <s v="PL01S1001_2090"/>
        <s v="PL02S0101_0552"/>
        <s v="PL01S0801_3442"/>
        <s v="PL01S0801_3444"/>
        <s v="PL08S0301_0152"/>
        <s v="PL01S0701_1078"/>
        <s v="PL01S1601_1946"/>
        <s v="PL02S1401_2299"/>
        <s v="PL02S1401_1254"/>
        <s v="PL01S0801_1345"/>
        <s v="PL01S0701_1124"/>
        <s v="PL07S0801_0084"/>
        <s v="PL01S1501_3259"/>
        <s v="PL01S0801_2073"/>
        <s v="PL01S1601_1914"/>
        <s v="PL02S0101_0462"/>
        <s v="PL01S0901_1453"/>
        <s v="PL01S0701_1231"/>
        <s v="PL01S1501_1815"/>
        <s v="PL02S0901_3214"/>
        <s v="PL02S0901_0945"/>
        <s v="PL02S0501_1665"/>
        <s v="PL02S0901_3212"/>
        <s v="PL02S0901_3213"/>
        <s v="PL02S0501_3283"/>
        <s v="PL02S1301_1200"/>
        <s v="PL02S0501_3282"/>
        <s v="PL02S0501_0901"/>
        <s v="PL02S0501_0906"/>
        <s v="PL02S1301_1192"/>
        <s v="PL02S0501_0614"/>
        <s v="PL02S0901_0948"/>
        <s v="PL02S0501_0904"/>
        <s v="PL02S0501_3397"/>
        <s v="PL01S1501_1825"/>
        <s v="PL01S0301_3886"/>
        <s v="PL01S0601_1051"/>
        <s v="PL01S0301_0949"/>
        <s v="PL02S0501_0911"/>
        <s v="PL01S0201_0791"/>
        <s v="PL08S0301_0159"/>
        <s v="PL02S1401_1288"/>
        <s v="PL01S1101_1602"/>
        <s v="PL01S1101_1606"/>
        <s v="PL01S1101_1605"/>
        <s v="PL01S1101_1598"/>
        <s v="PL02S0101_0558"/>
        <s v="PL02S0201_0578"/>
        <s v="PL02S1301_1203"/>
        <s v="PL02S0501_0913"/>
        <s v="PL01S1001_3694"/>
        <s v="PL01S0201_0795"/>
        <s v="PL01S0201_3327"/>
        <s v="PL01S0201_0797"/>
        <s v="PL01S0801_3811"/>
        <s v="PL01S1101_1574"/>
        <s v="PL01S1101_3860"/>
        <s v="PL01S0601_0980"/>
        <s v="PL01S1601_1874"/>
        <s v="PL01S1501_1785"/>
        <s v="PL01S1501_1749"/>
        <s v="PL02S1201_1016"/>
        <s v="PL01S0701_1063"/>
        <s v="PL01S0701_1060"/>
        <s v="PL01S0201_0798"/>
        <s v="PL01S1501_1765"/>
        <s v="PL01S1101_3866"/>
        <s v="PL01S0701_1059"/>
        <s v="PL01S1501_1796"/>
        <s v="PL01S1001_1492"/>
        <s v="PL01S0701_1064"/>
        <s v="PL01S0601_1021"/>
        <s v="PL01S1001_1493"/>
        <s v="PL01S1301_1696"/>
        <s v="PL01S0701_1061"/>
        <s v="PL01S1301_1671"/>
        <s v="PL01S1601_1940"/>
        <s v="PL01S1601_1934"/>
        <s v="PL01S1601_1902"/>
        <s v="PL01S1601_1887"/>
        <s v="PL01S1601_1889"/>
        <s v="PL01S1601_1885"/>
        <s v="PL01S1601_1944"/>
        <s v="PL01S0701_1270"/>
        <s v="PL01S0701_1271"/>
        <s v="PL01S1101_1551"/>
        <s v="PL02S0901_1816"/>
        <s v="PL02S1202_0430"/>
        <s v="PL01S0602_0519"/>
        <s v="PL01S0701_1190"/>
        <s v="PL01S0601_0987"/>
        <s v="PL02S0401_1558"/>
        <s v="PL02S0101_0577"/>
        <s v="PL01S1102_0646"/>
        <s v="PL01S0302_0197"/>
        <s v="PL02S0102_3056"/>
        <s v="PL02S0102_2030"/>
        <s v="PL02S0502_2171"/>
        <s v="PL02S0502_2172"/>
        <s v="PL02S0102_2077"/>
        <s v="PL02S0102_0105"/>
        <s v="PL01S0202_0065"/>
        <s v="PL01S0202_3355"/>
        <s v="PL02S0502_0218"/>
        <s v="PL02S0502_2175"/>
        <s v="PL02S0102_0133"/>
        <s v="PL01S0602_3189"/>
        <s v="PL02S0102_3338"/>
        <s v="PL02S0602_0421"/>
        <s v="PL02S0502_2182"/>
        <s v="PL01S0202_0107"/>
        <s v="PL02S0502_2184"/>
        <s v="PL01S0302_0157"/>
        <s v="PL02S0102_3521"/>
        <s v="PL07S0802_0001"/>
        <s v="PL02S0602_3174"/>
        <s v="PL02S0502_3165"/>
        <s v="PL02S0502_2186"/>
        <s v="PL02S0102_0122"/>
        <s v="PL02S0102_2038"/>
        <s v="PL01S0802_0638"/>
        <s v="PL02S0102_0123"/>
        <s v="PL01S0202_0124"/>
        <s v="PL01S0302_0139"/>
        <s v="PL01S0302_3908"/>
        <s v="PL02S0102_0106"/>
        <s v="PL01S0202_3612"/>
        <s v="PL08S0302_0009"/>
        <s v="PL02S0502_3428"/>
        <s v="PL07S0802_0005"/>
        <s v="PL01S0602_3873"/>
        <s v="PL01S0602_3184"/>
        <s v="PL01S0302_0149"/>
        <s v="PL01S0302_0194"/>
        <s v="PL02S0102_3373"/>
        <s v="PL01S0302_3529"/>
        <s v="PL02S0102_3362"/>
        <s v="PL02S0502_0227"/>
        <s v="PL02S0102_3431"/>
        <s v="PL01S0302_3249"/>
        <s v="PL02S0502_2202"/>
        <s v="PL02S0102_3554"/>
        <s v="PL02S0502_0161"/>
        <s v="PL02S0602_3473"/>
        <s v="PL02S0102_0136"/>
        <s v="PL01S0302_0217"/>
        <s v="PL02S0502_0294"/>
        <s v="PL01S0602_0409"/>
        <s v="PL08S0302_0018"/>
        <s v="PL02S0102_3375"/>
        <s v="PL02S0502_0279"/>
        <s v="PL02S0102_0118"/>
        <s v="PL02S0502_3099"/>
        <s v="PL01S0202_2265"/>
        <s v="PL02S0102_0126"/>
        <s v="PL02S0502_3429"/>
        <s v="PL02S0502_2213"/>
        <s v="PL01S0602_0413"/>
        <s v="PL01S0202_0081"/>
        <s v="PL01S0302_3917"/>
        <s v="PL02S0102_0127"/>
        <s v="PL01S0202_0035"/>
        <s v="PL02S0502_0223"/>
        <s v="PL02S0102_2049"/>
        <s v="PL01S0602_0472"/>
        <s v="PL01S0302_3115"/>
        <s v="PL02S0102_2082"/>
        <s v="PL01S0602_3007"/>
        <s v="PL02S0502_2219"/>
        <s v="PL01S0602_0468"/>
        <s v="PL02S0102_0121"/>
        <s v="PL02S0202_3070"/>
        <s v="PL01S0202_3357"/>
        <s v="PL01S0302_0126"/>
        <s v="PL02S0102_2052"/>
        <s v="PL02S0102_3055"/>
        <s v="PL02S0102_0131"/>
        <s v="PL07S0802_0106"/>
        <s v="PL02S0102_0094"/>
        <s v="PL02S0102_0130"/>
        <s v="PL02S0102_0154"/>
        <s v="PL08S0302_0005"/>
        <s v="PL02S0102_3551"/>
        <s v="PL02S0102_3363"/>
        <s v="PL01S0302_3927"/>
        <s v="PL01S0802_0583"/>
        <s v="PL01S0302_0161"/>
        <s v="PL02S0102_3060"/>
        <s v="PL02S0602_0353"/>
        <s v="PL02S0502_2231"/>
        <s v="PL01S0602_0480"/>
        <s v="PL02S0102_0119"/>
        <s v="PL01S0302_3935"/>
        <s v="PL01S0302_3936"/>
        <s v="PL01S0202_3370"/>
        <s v="PL01S0302_3903"/>
        <s v="PL01S0302_3921"/>
        <s v="PL07S0802_0110"/>
        <s v="PL01S0202_3350"/>
        <s v="PL02S0102_3328"/>
        <s v="PL02S0102_0125"/>
        <s v="PL02S0102_3343"/>
        <s v="PL08S0302_3027"/>
        <s v="PL01S0202_0069"/>
        <s v="PL01S0202_0078"/>
        <s v="PL02S0502_2233"/>
        <s v="PL01S0602_0440"/>
        <s v="PL01S0602_0422"/>
        <s v="PL02S0102_3359"/>
        <s v="PL01S0602_3182"/>
        <s v="PL01S0602_3011"/>
        <s v="PL02S0102_0104"/>
        <s v="PL01S0302_0158"/>
        <s v="PL02S0102_0120"/>
        <s v="PL07S0802_3041"/>
        <s v="PL02S0502_0182"/>
        <s v="PL02S0102_3325"/>
        <s v="PL01S0302_3905"/>
        <s v="PL01S0302_0153"/>
        <s v="PL01S0802_2289"/>
        <s v="PL01S0302_3928"/>
        <s v="PL02S0602_3036"/>
        <s v="PL02S0102_0112"/>
        <s v="PL02S0102_3327"/>
        <s v="PL02S0502_3089"/>
        <s v="PL08S0302_3062"/>
        <s v="PL02S0602_3176"/>
        <s v="PL02S0102_0116"/>
        <s v="PL01S0202_0026"/>
        <s v="PL02S0502_2247"/>
        <s v="PL01S0602_0388"/>
        <s v="PL02S0102_3330"/>
        <s v="PL02S0502_0176"/>
        <s v="PL02S0102_2067"/>
        <s v="PL02S0502_2248"/>
        <s v="PL02S0602_0388"/>
        <s v="PL01S0602_0419"/>
        <s v="PL02S0502_2249"/>
        <s v="PL02S0602_0414"/>
        <s v="PL01S0302_0232"/>
        <s v="PL02S0102_0135"/>
        <s v="PL01S0602_3169"/>
        <s v="PL02S0102_3062"/>
        <s v="PL01S0602_0493"/>
        <s v="PL01S0302_0210"/>
        <s v="PL01S0602_0484"/>
        <s v="PL01S0302_0208"/>
        <s v="PL01S0602_3005"/>
        <s v="PL02S0102_2024"/>
        <s v="PL02S0602_3178"/>
        <s v="PL01S1102_0659"/>
        <s v="PL01S1102_0663"/>
        <s v="PL01S1102_0661"/>
      </sharedItems>
    </cacheField>
    <cacheField name="Bojakowska I. et al. (2015)" numFmtId="49">
      <sharedItems count="2">
        <s v="niezanieczyszczony"/>
        <s v="zanieczyszczony"/>
      </sharedItems>
    </cacheField>
    <cacheField name="Bojakowska I., Sokołowska G. (1998, 2001)" numFmtId="49">
      <sharedItems count="5">
        <s v="poza klasą"/>
        <s v="klasa II"/>
        <s v="klasa I"/>
        <s v="klasa III"/>
        <s v="Tło geochemiczne"/>
      </sharedItems>
    </cacheField>
    <cacheField name="Contaminated Sediment Standing Team (2013)" numFmtId="49">
      <sharedItems count="4">
        <s v="Level 3"/>
        <s v="Level 4"/>
        <s v="Level 1"/>
        <s v="Level 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2">
  <r>
    <n v="1"/>
    <n v="1"/>
    <x v="0"/>
    <x v="0"/>
    <x v="0"/>
    <x v="0"/>
    <x v="0"/>
  </r>
  <r>
    <n v="2"/>
    <n v="2"/>
    <x v="0"/>
    <x v="1"/>
    <x v="1"/>
    <x v="1"/>
    <x v="1"/>
  </r>
  <r>
    <n v="3"/>
    <n v="3"/>
    <x v="0"/>
    <x v="2"/>
    <x v="0"/>
    <x v="1"/>
    <x v="2"/>
  </r>
  <r>
    <n v="4"/>
    <n v="4"/>
    <x v="0"/>
    <x v="3"/>
    <x v="1"/>
    <x v="0"/>
    <x v="1"/>
  </r>
  <r>
    <n v="5"/>
    <n v="5"/>
    <x v="0"/>
    <x v="4"/>
    <x v="0"/>
    <x v="2"/>
    <x v="2"/>
  </r>
  <r>
    <n v="6"/>
    <n v="6"/>
    <x v="0"/>
    <x v="5"/>
    <x v="1"/>
    <x v="1"/>
    <x v="0"/>
  </r>
  <r>
    <n v="7"/>
    <n v="8"/>
    <x v="0"/>
    <x v="6"/>
    <x v="0"/>
    <x v="1"/>
    <x v="3"/>
  </r>
  <r>
    <n v="8"/>
    <n v="9"/>
    <x v="0"/>
    <x v="7"/>
    <x v="1"/>
    <x v="0"/>
    <x v="1"/>
  </r>
  <r>
    <n v="9"/>
    <n v="10"/>
    <x v="0"/>
    <x v="8"/>
    <x v="1"/>
    <x v="1"/>
    <x v="1"/>
  </r>
  <r>
    <n v="10"/>
    <n v="11"/>
    <x v="0"/>
    <x v="9"/>
    <x v="0"/>
    <x v="2"/>
    <x v="2"/>
  </r>
  <r>
    <n v="11"/>
    <n v="12"/>
    <x v="0"/>
    <x v="10"/>
    <x v="0"/>
    <x v="1"/>
    <x v="2"/>
  </r>
  <r>
    <n v="12"/>
    <n v="13"/>
    <x v="0"/>
    <x v="11"/>
    <x v="0"/>
    <x v="2"/>
    <x v="2"/>
  </r>
  <r>
    <n v="13"/>
    <n v="14"/>
    <x v="0"/>
    <x v="12"/>
    <x v="0"/>
    <x v="2"/>
    <x v="2"/>
  </r>
  <r>
    <n v="14"/>
    <n v="15"/>
    <x v="0"/>
    <x v="13"/>
    <x v="0"/>
    <x v="2"/>
    <x v="2"/>
  </r>
  <r>
    <n v="15"/>
    <n v="16"/>
    <x v="0"/>
    <x v="14"/>
    <x v="0"/>
    <x v="2"/>
    <x v="2"/>
  </r>
  <r>
    <n v="16"/>
    <n v="17"/>
    <x v="0"/>
    <x v="15"/>
    <x v="0"/>
    <x v="1"/>
    <x v="0"/>
  </r>
  <r>
    <n v="17"/>
    <n v="18"/>
    <x v="0"/>
    <x v="16"/>
    <x v="0"/>
    <x v="2"/>
    <x v="2"/>
  </r>
  <r>
    <n v="18"/>
    <n v="19"/>
    <x v="0"/>
    <x v="17"/>
    <x v="0"/>
    <x v="2"/>
    <x v="3"/>
  </r>
  <r>
    <n v="19"/>
    <n v="20"/>
    <x v="0"/>
    <x v="18"/>
    <x v="0"/>
    <x v="1"/>
    <x v="2"/>
  </r>
  <r>
    <n v="20"/>
    <n v="21"/>
    <x v="0"/>
    <x v="19"/>
    <x v="0"/>
    <x v="1"/>
    <x v="3"/>
  </r>
  <r>
    <n v="21"/>
    <n v="22"/>
    <x v="0"/>
    <x v="20"/>
    <x v="0"/>
    <x v="2"/>
    <x v="2"/>
  </r>
  <r>
    <n v="22"/>
    <n v="23"/>
    <x v="0"/>
    <x v="21"/>
    <x v="0"/>
    <x v="2"/>
    <x v="3"/>
  </r>
  <r>
    <n v="23"/>
    <n v="24"/>
    <x v="0"/>
    <x v="22"/>
    <x v="1"/>
    <x v="3"/>
    <x v="0"/>
  </r>
  <r>
    <n v="24"/>
    <n v="25"/>
    <x v="0"/>
    <x v="23"/>
    <x v="1"/>
    <x v="1"/>
    <x v="1"/>
  </r>
  <r>
    <n v="25"/>
    <n v="26"/>
    <x v="0"/>
    <x v="24"/>
    <x v="0"/>
    <x v="1"/>
    <x v="2"/>
  </r>
  <r>
    <n v="26"/>
    <n v="27"/>
    <x v="0"/>
    <x v="25"/>
    <x v="0"/>
    <x v="2"/>
    <x v="2"/>
  </r>
  <r>
    <n v="27"/>
    <n v="28"/>
    <x v="0"/>
    <x v="26"/>
    <x v="0"/>
    <x v="2"/>
    <x v="2"/>
  </r>
  <r>
    <n v="28"/>
    <n v="29"/>
    <x v="0"/>
    <x v="27"/>
    <x v="1"/>
    <x v="3"/>
    <x v="0"/>
  </r>
  <r>
    <n v="29"/>
    <n v="30"/>
    <x v="0"/>
    <x v="28"/>
    <x v="0"/>
    <x v="1"/>
    <x v="2"/>
  </r>
  <r>
    <n v="30"/>
    <n v="31"/>
    <x v="0"/>
    <x v="29"/>
    <x v="0"/>
    <x v="2"/>
    <x v="2"/>
  </r>
  <r>
    <n v="31"/>
    <n v="32"/>
    <x v="0"/>
    <x v="30"/>
    <x v="0"/>
    <x v="2"/>
    <x v="2"/>
  </r>
  <r>
    <n v="32"/>
    <n v="33"/>
    <x v="0"/>
    <x v="31"/>
    <x v="0"/>
    <x v="2"/>
    <x v="2"/>
  </r>
  <r>
    <n v="33"/>
    <n v="34"/>
    <x v="0"/>
    <x v="32"/>
    <x v="0"/>
    <x v="2"/>
    <x v="2"/>
  </r>
  <r>
    <n v="34"/>
    <n v="35"/>
    <x v="0"/>
    <x v="33"/>
    <x v="0"/>
    <x v="1"/>
    <x v="3"/>
  </r>
  <r>
    <n v="35"/>
    <n v="36"/>
    <x v="0"/>
    <x v="34"/>
    <x v="0"/>
    <x v="2"/>
    <x v="2"/>
  </r>
  <r>
    <n v="36"/>
    <n v="37"/>
    <x v="0"/>
    <x v="35"/>
    <x v="0"/>
    <x v="2"/>
    <x v="3"/>
  </r>
  <r>
    <n v="37"/>
    <n v="38"/>
    <x v="0"/>
    <x v="36"/>
    <x v="1"/>
    <x v="1"/>
    <x v="3"/>
  </r>
  <r>
    <n v="38"/>
    <n v="39"/>
    <x v="0"/>
    <x v="37"/>
    <x v="1"/>
    <x v="2"/>
    <x v="3"/>
  </r>
  <r>
    <n v="39"/>
    <n v="40"/>
    <x v="0"/>
    <x v="38"/>
    <x v="0"/>
    <x v="1"/>
    <x v="2"/>
  </r>
  <r>
    <n v="40"/>
    <n v="41"/>
    <x v="0"/>
    <x v="39"/>
    <x v="0"/>
    <x v="2"/>
    <x v="2"/>
  </r>
  <r>
    <n v="41"/>
    <n v="42"/>
    <x v="0"/>
    <x v="40"/>
    <x v="0"/>
    <x v="2"/>
    <x v="2"/>
  </r>
  <r>
    <n v="42"/>
    <n v="43"/>
    <x v="0"/>
    <x v="41"/>
    <x v="1"/>
    <x v="1"/>
    <x v="0"/>
  </r>
  <r>
    <n v="43"/>
    <n v="44"/>
    <x v="0"/>
    <x v="42"/>
    <x v="1"/>
    <x v="3"/>
    <x v="1"/>
  </r>
  <r>
    <n v="44"/>
    <n v="45"/>
    <x v="0"/>
    <x v="43"/>
    <x v="0"/>
    <x v="2"/>
    <x v="2"/>
  </r>
  <r>
    <n v="45"/>
    <n v="46"/>
    <x v="0"/>
    <x v="44"/>
    <x v="1"/>
    <x v="1"/>
    <x v="0"/>
  </r>
  <r>
    <n v="46"/>
    <n v="47"/>
    <x v="0"/>
    <x v="45"/>
    <x v="0"/>
    <x v="3"/>
    <x v="1"/>
  </r>
  <r>
    <n v="47"/>
    <n v="48"/>
    <x v="0"/>
    <x v="46"/>
    <x v="0"/>
    <x v="1"/>
    <x v="2"/>
  </r>
  <r>
    <n v="48"/>
    <n v="49"/>
    <x v="0"/>
    <x v="47"/>
    <x v="0"/>
    <x v="1"/>
    <x v="3"/>
  </r>
  <r>
    <n v="49"/>
    <n v="50"/>
    <x v="0"/>
    <x v="48"/>
    <x v="0"/>
    <x v="2"/>
    <x v="3"/>
  </r>
  <r>
    <n v="50"/>
    <n v="51"/>
    <x v="0"/>
    <x v="49"/>
    <x v="0"/>
    <x v="4"/>
    <x v="2"/>
  </r>
  <r>
    <n v="51"/>
    <n v="208"/>
    <x v="0"/>
    <x v="50"/>
    <x v="1"/>
    <x v="1"/>
    <x v="0"/>
  </r>
  <r>
    <n v="52"/>
    <n v="209"/>
    <x v="0"/>
    <x v="51"/>
    <x v="0"/>
    <x v="2"/>
    <x v="2"/>
  </r>
  <r>
    <n v="53"/>
    <n v="210"/>
    <x v="0"/>
    <x v="52"/>
    <x v="0"/>
    <x v="1"/>
    <x v="2"/>
  </r>
  <r>
    <n v="54"/>
    <n v="211"/>
    <x v="0"/>
    <x v="53"/>
    <x v="0"/>
    <x v="2"/>
    <x v="3"/>
  </r>
  <r>
    <n v="55"/>
    <n v="212"/>
    <x v="0"/>
    <x v="54"/>
    <x v="1"/>
    <x v="2"/>
    <x v="3"/>
  </r>
  <r>
    <n v="56"/>
    <n v="213"/>
    <x v="0"/>
    <x v="55"/>
    <x v="0"/>
    <x v="2"/>
    <x v="2"/>
  </r>
  <r>
    <n v="57"/>
    <n v="214"/>
    <x v="0"/>
    <x v="56"/>
    <x v="0"/>
    <x v="4"/>
    <x v="2"/>
  </r>
  <r>
    <n v="58"/>
    <n v="215"/>
    <x v="0"/>
    <x v="57"/>
    <x v="1"/>
    <x v="2"/>
    <x v="1"/>
  </r>
  <r>
    <n v="59"/>
    <n v="216"/>
    <x v="0"/>
    <x v="58"/>
    <x v="0"/>
    <x v="2"/>
    <x v="2"/>
  </r>
  <r>
    <n v="60"/>
    <n v="217"/>
    <x v="0"/>
    <x v="59"/>
    <x v="1"/>
    <x v="2"/>
    <x v="3"/>
  </r>
  <r>
    <n v="61"/>
    <n v="218"/>
    <x v="0"/>
    <x v="60"/>
    <x v="0"/>
    <x v="2"/>
    <x v="2"/>
  </r>
  <r>
    <n v="62"/>
    <n v="219"/>
    <x v="0"/>
    <x v="61"/>
    <x v="0"/>
    <x v="2"/>
    <x v="2"/>
  </r>
  <r>
    <n v="63"/>
    <n v="220"/>
    <x v="0"/>
    <x v="62"/>
    <x v="1"/>
    <x v="2"/>
    <x v="1"/>
  </r>
  <r>
    <n v="64"/>
    <n v="221"/>
    <x v="0"/>
    <x v="63"/>
    <x v="0"/>
    <x v="2"/>
    <x v="2"/>
  </r>
  <r>
    <n v="65"/>
    <n v="222"/>
    <x v="0"/>
    <x v="64"/>
    <x v="1"/>
    <x v="1"/>
    <x v="3"/>
  </r>
  <r>
    <n v="66"/>
    <n v="223"/>
    <x v="0"/>
    <x v="65"/>
    <x v="0"/>
    <x v="2"/>
    <x v="2"/>
  </r>
  <r>
    <n v="67"/>
    <n v="224"/>
    <x v="0"/>
    <x v="66"/>
    <x v="1"/>
    <x v="1"/>
    <x v="1"/>
  </r>
  <r>
    <n v="68"/>
    <n v="225"/>
    <x v="0"/>
    <x v="67"/>
    <x v="0"/>
    <x v="1"/>
    <x v="1"/>
  </r>
  <r>
    <n v="69"/>
    <n v="226"/>
    <x v="0"/>
    <x v="68"/>
    <x v="0"/>
    <x v="2"/>
    <x v="2"/>
  </r>
  <r>
    <n v="70"/>
    <n v="227"/>
    <x v="0"/>
    <x v="69"/>
    <x v="0"/>
    <x v="2"/>
    <x v="2"/>
  </r>
  <r>
    <n v="71"/>
    <n v="228"/>
    <x v="0"/>
    <x v="70"/>
    <x v="0"/>
    <x v="1"/>
    <x v="0"/>
  </r>
  <r>
    <n v="72"/>
    <n v="229"/>
    <x v="0"/>
    <x v="71"/>
    <x v="0"/>
    <x v="2"/>
    <x v="2"/>
  </r>
  <r>
    <n v="73"/>
    <n v="230"/>
    <x v="0"/>
    <x v="72"/>
    <x v="0"/>
    <x v="2"/>
    <x v="2"/>
  </r>
  <r>
    <n v="74"/>
    <n v="231"/>
    <x v="0"/>
    <x v="73"/>
    <x v="0"/>
    <x v="2"/>
    <x v="2"/>
  </r>
  <r>
    <n v="75"/>
    <n v="232"/>
    <x v="0"/>
    <x v="74"/>
    <x v="0"/>
    <x v="2"/>
    <x v="2"/>
  </r>
  <r>
    <n v="76"/>
    <n v="233"/>
    <x v="0"/>
    <x v="75"/>
    <x v="0"/>
    <x v="2"/>
    <x v="2"/>
  </r>
  <r>
    <n v="77"/>
    <n v="234"/>
    <x v="0"/>
    <x v="76"/>
    <x v="0"/>
    <x v="2"/>
    <x v="2"/>
  </r>
  <r>
    <n v="78"/>
    <n v="235"/>
    <x v="0"/>
    <x v="77"/>
    <x v="0"/>
    <x v="2"/>
    <x v="2"/>
  </r>
  <r>
    <n v="79"/>
    <n v="236"/>
    <x v="0"/>
    <x v="78"/>
    <x v="0"/>
    <x v="4"/>
    <x v="3"/>
  </r>
  <r>
    <n v="80"/>
    <n v="237"/>
    <x v="0"/>
    <x v="79"/>
    <x v="0"/>
    <x v="2"/>
    <x v="2"/>
  </r>
  <r>
    <n v="81"/>
    <n v="238"/>
    <x v="0"/>
    <x v="80"/>
    <x v="0"/>
    <x v="2"/>
    <x v="2"/>
  </r>
  <r>
    <n v="82"/>
    <n v="239"/>
    <x v="0"/>
    <x v="81"/>
    <x v="1"/>
    <x v="0"/>
    <x v="1"/>
  </r>
  <r>
    <n v="83"/>
    <n v="240"/>
    <x v="0"/>
    <x v="82"/>
    <x v="1"/>
    <x v="1"/>
    <x v="3"/>
  </r>
  <r>
    <n v="84"/>
    <n v="241"/>
    <x v="0"/>
    <x v="83"/>
    <x v="0"/>
    <x v="2"/>
    <x v="2"/>
  </r>
  <r>
    <n v="85"/>
    <n v="242"/>
    <x v="0"/>
    <x v="84"/>
    <x v="1"/>
    <x v="1"/>
    <x v="3"/>
  </r>
  <r>
    <n v="86"/>
    <n v="243"/>
    <x v="0"/>
    <x v="85"/>
    <x v="1"/>
    <x v="2"/>
    <x v="3"/>
  </r>
  <r>
    <n v="87"/>
    <n v="244"/>
    <x v="0"/>
    <x v="86"/>
    <x v="0"/>
    <x v="2"/>
    <x v="2"/>
  </r>
  <r>
    <n v="88"/>
    <n v="245"/>
    <x v="0"/>
    <x v="87"/>
    <x v="1"/>
    <x v="2"/>
    <x v="3"/>
  </r>
  <r>
    <n v="89"/>
    <n v="246"/>
    <x v="0"/>
    <x v="88"/>
    <x v="0"/>
    <x v="2"/>
    <x v="2"/>
  </r>
  <r>
    <n v="90"/>
    <n v="247"/>
    <x v="0"/>
    <x v="89"/>
    <x v="1"/>
    <x v="0"/>
    <x v="1"/>
  </r>
  <r>
    <n v="91"/>
    <n v="248"/>
    <x v="0"/>
    <x v="90"/>
    <x v="0"/>
    <x v="2"/>
    <x v="2"/>
  </r>
  <r>
    <n v="92"/>
    <n v="249"/>
    <x v="0"/>
    <x v="91"/>
    <x v="0"/>
    <x v="4"/>
    <x v="2"/>
  </r>
  <r>
    <n v="93"/>
    <n v="250"/>
    <x v="0"/>
    <x v="92"/>
    <x v="0"/>
    <x v="1"/>
    <x v="2"/>
  </r>
  <r>
    <n v="94"/>
    <n v="251"/>
    <x v="0"/>
    <x v="93"/>
    <x v="1"/>
    <x v="3"/>
    <x v="1"/>
  </r>
  <r>
    <n v="95"/>
    <n v="252"/>
    <x v="0"/>
    <x v="94"/>
    <x v="0"/>
    <x v="2"/>
    <x v="2"/>
  </r>
  <r>
    <n v="96"/>
    <n v="253"/>
    <x v="0"/>
    <x v="95"/>
    <x v="0"/>
    <x v="2"/>
    <x v="2"/>
  </r>
  <r>
    <n v="97"/>
    <n v="254"/>
    <x v="0"/>
    <x v="96"/>
    <x v="1"/>
    <x v="1"/>
    <x v="0"/>
  </r>
  <r>
    <n v="98"/>
    <n v="255"/>
    <x v="0"/>
    <x v="97"/>
    <x v="0"/>
    <x v="4"/>
    <x v="2"/>
  </r>
  <r>
    <n v="99"/>
    <n v="256"/>
    <x v="0"/>
    <x v="98"/>
    <x v="1"/>
    <x v="3"/>
    <x v="1"/>
  </r>
  <r>
    <n v="100"/>
    <n v="257"/>
    <x v="0"/>
    <x v="99"/>
    <x v="0"/>
    <x v="1"/>
    <x v="3"/>
  </r>
  <r>
    <n v="101"/>
    <n v="258"/>
    <x v="0"/>
    <x v="100"/>
    <x v="1"/>
    <x v="4"/>
    <x v="2"/>
  </r>
  <r>
    <n v="102"/>
    <n v="259"/>
    <x v="0"/>
    <x v="101"/>
    <x v="1"/>
    <x v="1"/>
    <x v="1"/>
  </r>
  <r>
    <n v="103"/>
    <n v="260"/>
    <x v="0"/>
    <x v="102"/>
    <x v="0"/>
    <x v="1"/>
    <x v="2"/>
  </r>
  <r>
    <n v="104"/>
    <n v="261"/>
    <x v="0"/>
    <x v="103"/>
    <x v="1"/>
    <x v="0"/>
    <x v="1"/>
  </r>
  <r>
    <n v="105"/>
    <n v="262"/>
    <x v="0"/>
    <x v="104"/>
    <x v="1"/>
    <x v="3"/>
    <x v="1"/>
  </r>
  <r>
    <n v="106"/>
    <n v="263"/>
    <x v="0"/>
    <x v="105"/>
    <x v="1"/>
    <x v="1"/>
    <x v="1"/>
  </r>
  <r>
    <n v="107"/>
    <n v="264"/>
    <x v="0"/>
    <x v="106"/>
    <x v="1"/>
    <x v="0"/>
    <x v="1"/>
  </r>
  <r>
    <n v="108"/>
    <n v="265"/>
    <x v="0"/>
    <x v="107"/>
    <x v="0"/>
    <x v="4"/>
    <x v="2"/>
  </r>
  <r>
    <n v="109"/>
    <n v="266"/>
    <x v="0"/>
    <x v="108"/>
    <x v="1"/>
    <x v="1"/>
    <x v="1"/>
  </r>
  <r>
    <n v="110"/>
    <n v="267"/>
    <x v="0"/>
    <x v="109"/>
    <x v="1"/>
    <x v="0"/>
    <x v="1"/>
  </r>
  <r>
    <n v="111"/>
    <n v="268"/>
    <x v="0"/>
    <x v="110"/>
    <x v="0"/>
    <x v="4"/>
    <x v="2"/>
  </r>
  <r>
    <n v="112"/>
    <n v="269"/>
    <x v="0"/>
    <x v="111"/>
    <x v="1"/>
    <x v="1"/>
    <x v="3"/>
  </r>
  <r>
    <n v="113"/>
    <n v="270"/>
    <x v="0"/>
    <x v="112"/>
    <x v="1"/>
    <x v="2"/>
    <x v="3"/>
  </r>
  <r>
    <n v="114"/>
    <n v="271"/>
    <x v="0"/>
    <x v="113"/>
    <x v="1"/>
    <x v="3"/>
    <x v="2"/>
  </r>
  <r>
    <n v="115"/>
    <n v="272"/>
    <x v="0"/>
    <x v="114"/>
    <x v="0"/>
    <x v="2"/>
    <x v="2"/>
  </r>
  <r>
    <n v="116"/>
    <n v="273"/>
    <x v="0"/>
    <x v="115"/>
    <x v="0"/>
    <x v="4"/>
    <x v="2"/>
  </r>
  <r>
    <n v="117"/>
    <n v="274"/>
    <x v="0"/>
    <x v="116"/>
    <x v="0"/>
    <x v="2"/>
    <x v="2"/>
  </r>
  <r>
    <n v="118"/>
    <n v="275"/>
    <x v="0"/>
    <x v="117"/>
    <x v="0"/>
    <x v="1"/>
    <x v="0"/>
  </r>
  <r>
    <n v="119"/>
    <n v="276"/>
    <x v="0"/>
    <x v="118"/>
    <x v="0"/>
    <x v="2"/>
    <x v="2"/>
  </r>
  <r>
    <n v="120"/>
    <n v="278"/>
    <x v="0"/>
    <x v="119"/>
    <x v="0"/>
    <x v="2"/>
    <x v="0"/>
  </r>
  <r>
    <n v="121"/>
    <n v="279"/>
    <x v="0"/>
    <x v="120"/>
    <x v="0"/>
    <x v="4"/>
    <x v="2"/>
  </r>
  <r>
    <n v="122"/>
    <n v="280"/>
    <x v="0"/>
    <x v="121"/>
    <x v="0"/>
    <x v="2"/>
    <x v="2"/>
  </r>
  <r>
    <n v="123"/>
    <n v="281"/>
    <x v="0"/>
    <x v="122"/>
    <x v="0"/>
    <x v="2"/>
    <x v="2"/>
  </r>
  <r>
    <n v="124"/>
    <n v="282"/>
    <x v="0"/>
    <x v="123"/>
    <x v="0"/>
    <x v="2"/>
    <x v="2"/>
  </r>
  <r>
    <n v="125"/>
    <n v="283"/>
    <x v="0"/>
    <x v="124"/>
    <x v="0"/>
    <x v="1"/>
    <x v="2"/>
  </r>
  <r>
    <n v="126"/>
    <n v="284"/>
    <x v="0"/>
    <x v="125"/>
    <x v="0"/>
    <x v="4"/>
    <x v="2"/>
  </r>
  <r>
    <n v="127"/>
    <n v="285"/>
    <x v="0"/>
    <x v="126"/>
    <x v="0"/>
    <x v="2"/>
    <x v="2"/>
  </r>
  <r>
    <n v="128"/>
    <n v="286"/>
    <x v="0"/>
    <x v="127"/>
    <x v="0"/>
    <x v="2"/>
    <x v="2"/>
  </r>
  <r>
    <n v="129"/>
    <n v="287"/>
    <x v="0"/>
    <x v="128"/>
    <x v="1"/>
    <x v="3"/>
    <x v="0"/>
  </r>
  <r>
    <n v="130"/>
    <n v="288"/>
    <x v="0"/>
    <x v="129"/>
    <x v="0"/>
    <x v="2"/>
    <x v="2"/>
  </r>
  <r>
    <n v="131"/>
    <n v="289"/>
    <x v="0"/>
    <x v="130"/>
    <x v="0"/>
    <x v="4"/>
    <x v="3"/>
  </r>
  <r>
    <n v="132"/>
    <n v="290"/>
    <x v="0"/>
    <x v="131"/>
    <x v="1"/>
    <x v="0"/>
    <x v="1"/>
  </r>
  <r>
    <n v="133"/>
    <n v="291"/>
    <x v="0"/>
    <x v="132"/>
    <x v="0"/>
    <x v="3"/>
    <x v="1"/>
  </r>
  <r>
    <n v="134"/>
    <n v="292"/>
    <x v="0"/>
    <x v="133"/>
    <x v="1"/>
    <x v="0"/>
    <x v="1"/>
  </r>
  <r>
    <n v="135"/>
    <n v="293"/>
    <x v="0"/>
    <x v="134"/>
    <x v="0"/>
    <x v="2"/>
    <x v="2"/>
  </r>
  <r>
    <n v="136"/>
    <n v="294"/>
    <x v="0"/>
    <x v="135"/>
    <x v="0"/>
    <x v="2"/>
    <x v="2"/>
  </r>
  <r>
    <n v="137"/>
    <n v="295"/>
    <x v="0"/>
    <x v="136"/>
    <x v="1"/>
    <x v="4"/>
    <x v="2"/>
  </r>
  <r>
    <n v="138"/>
    <n v="296"/>
    <x v="0"/>
    <x v="137"/>
    <x v="0"/>
    <x v="1"/>
    <x v="2"/>
  </r>
  <r>
    <n v="139"/>
    <n v="298"/>
    <x v="0"/>
    <x v="138"/>
    <x v="0"/>
    <x v="2"/>
    <x v="2"/>
  </r>
  <r>
    <n v="140"/>
    <n v="299"/>
    <x v="0"/>
    <x v="139"/>
    <x v="0"/>
    <x v="2"/>
    <x v="2"/>
  </r>
  <r>
    <n v="141"/>
    <n v="300"/>
    <x v="0"/>
    <x v="140"/>
    <x v="0"/>
    <x v="2"/>
    <x v="2"/>
  </r>
  <r>
    <n v="142"/>
    <n v="301"/>
    <x v="0"/>
    <x v="141"/>
    <x v="0"/>
    <x v="2"/>
    <x v="2"/>
  </r>
  <r>
    <n v="143"/>
    <n v="302"/>
    <x v="0"/>
    <x v="142"/>
    <x v="1"/>
    <x v="0"/>
    <x v="1"/>
  </r>
  <r>
    <n v="144"/>
    <n v="303"/>
    <x v="0"/>
    <x v="143"/>
    <x v="0"/>
    <x v="1"/>
    <x v="3"/>
  </r>
  <r>
    <n v="145"/>
    <n v="304"/>
    <x v="0"/>
    <x v="144"/>
    <x v="1"/>
    <x v="2"/>
    <x v="3"/>
  </r>
  <r>
    <n v="146"/>
    <n v="305"/>
    <x v="0"/>
    <x v="145"/>
    <x v="1"/>
    <x v="1"/>
    <x v="3"/>
  </r>
  <r>
    <n v="147"/>
    <n v="306"/>
    <x v="0"/>
    <x v="146"/>
    <x v="0"/>
    <x v="1"/>
    <x v="3"/>
  </r>
  <r>
    <n v="148"/>
    <n v="307"/>
    <x v="0"/>
    <x v="147"/>
    <x v="0"/>
    <x v="1"/>
    <x v="2"/>
  </r>
  <r>
    <n v="149"/>
    <n v="308"/>
    <x v="0"/>
    <x v="148"/>
    <x v="1"/>
    <x v="1"/>
    <x v="1"/>
  </r>
  <r>
    <n v="150"/>
    <n v="309"/>
    <x v="0"/>
    <x v="149"/>
    <x v="0"/>
    <x v="1"/>
    <x v="3"/>
  </r>
  <r>
    <n v="151"/>
    <n v="310"/>
    <x v="0"/>
    <x v="150"/>
    <x v="0"/>
    <x v="2"/>
    <x v="3"/>
  </r>
  <r>
    <n v="152"/>
    <n v="311"/>
    <x v="0"/>
    <x v="151"/>
    <x v="0"/>
    <x v="2"/>
    <x v="2"/>
  </r>
  <r>
    <n v="153"/>
    <n v="312"/>
    <x v="0"/>
    <x v="152"/>
    <x v="0"/>
    <x v="1"/>
    <x v="2"/>
  </r>
  <r>
    <n v="154"/>
    <n v="313"/>
    <x v="0"/>
    <x v="153"/>
    <x v="0"/>
    <x v="1"/>
    <x v="2"/>
  </r>
  <r>
    <n v="155"/>
    <n v="314"/>
    <x v="0"/>
    <x v="154"/>
    <x v="0"/>
    <x v="2"/>
    <x v="2"/>
  </r>
  <r>
    <n v="156"/>
    <n v="315"/>
    <x v="0"/>
    <x v="155"/>
    <x v="0"/>
    <x v="4"/>
    <x v="2"/>
  </r>
  <r>
    <n v="157"/>
    <n v="316"/>
    <x v="0"/>
    <x v="156"/>
    <x v="0"/>
    <x v="1"/>
    <x v="0"/>
  </r>
  <r>
    <n v="158"/>
    <n v="317"/>
    <x v="0"/>
    <x v="157"/>
    <x v="0"/>
    <x v="1"/>
    <x v="2"/>
  </r>
  <r>
    <n v="159"/>
    <n v="318"/>
    <x v="0"/>
    <x v="158"/>
    <x v="0"/>
    <x v="4"/>
    <x v="2"/>
  </r>
  <r>
    <n v="160"/>
    <n v="319"/>
    <x v="0"/>
    <x v="159"/>
    <x v="0"/>
    <x v="4"/>
    <x v="2"/>
  </r>
  <r>
    <n v="161"/>
    <n v="320"/>
    <x v="0"/>
    <x v="160"/>
    <x v="1"/>
    <x v="2"/>
    <x v="0"/>
  </r>
  <r>
    <n v="162"/>
    <n v="321"/>
    <x v="0"/>
    <x v="161"/>
    <x v="0"/>
    <x v="2"/>
    <x v="2"/>
  </r>
  <r>
    <n v="163"/>
    <n v="322"/>
    <x v="0"/>
    <x v="162"/>
    <x v="1"/>
    <x v="3"/>
    <x v="3"/>
  </r>
  <r>
    <n v="164"/>
    <n v="323"/>
    <x v="0"/>
    <x v="163"/>
    <x v="0"/>
    <x v="1"/>
    <x v="3"/>
  </r>
  <r>
    <n v="165"/>
    <n v="324"/>
    <x v="0"/>
    <x v="164"/>
    <x v="1"/>
    <x v="1"/>
    <x v="3"/>
  </r>
  <r>
    <n v="166"/>
    <n v="325"/>
    <x v="0"/>
    <x v="165"/>
    <x v="0"/>
    <x v="2"/>
    <x v="2"/>
  </r>
  <r>
    <n v="167"/>
    <n v="326"/>
    <x v="0"/>
    <x v="166"/>
    <x v="0"/>
    <x v="2"/>
    <x v="2"/>
  </r>
  <r>
    <n v="168"/>
    <n v="327"/>
    <x v="0"/>
    <x v="167"/>
    <x v="0"/>
    <x v="3"/>
    <x v="3"/>
  </r>
  <r>
    <n v="169"/>
    <n v="328"/>
    <x v="0"/>
    <x v="168"/>
    <x v="1"/>
    <x v="0"/>
    <x v="1"/>
  </r>
  <r>
    <n v="170"/>
    <n v="329"/>
    <x v="0"/>
    <x v="169"/>
    <x v="1"/>
    <x v="0"/>
    <x v="1"/>
  </r>
  <r>
    <n v="171"/>
    <n v="330"/>
    <x v="0"/>
    <x v="170"/>
    <x v="0"/>
    <x v="2"/>
    <x v="2"/>
  </r>
  <r>
    <n v="172"/>
    <n v="332"/>
    <x v="0"/>
    <x v="171"/>
    <x v="0"/>
    <x v="2"/>
    <x v="2"/>
  </r>
  <r>
    <n v="173"/>
    <n v="333"/>
    <x v="0"/>
    <x v="172"/>
    <x v="0"/>
    <x v="1"/>
    <x v="2"/>
  </r>
  <r>
    <n v="174"/>
    <n v="334"/>
    <x v="0"/>
    <x v="173"/>
    <x v="1"/>
    <x v="2"/>
    <x v="1"/>
  </r>
  <r>
    <n v="175"/>
    <n v="335"/>
    <x v="0"/>
    <x v="174"/>
    <x v="0"/>
    <x v="2"/>
    <x v="2"/>
  </r>
  <r>
    <n v="176"/>
    <n v="336"/>
    <x v="0"/>
    <x v="175"/>
    <x v="1"/>
    <x v="1"/>
    <x v="1"/>
  </r>
  <r>
    <n v="177"/>
    <n v="337"/>
    <x v="0"/>
    <x v="176"/>
    <x v="1"/>
    <x v="0"/>
    <x v="1"/>
  </r>
  <r>
    <n v="178"/>
    <n v="338"/>
    <x v="0"/>
    <x v="177"/>
    <x v="1"/>
    <x v="2"/>
    <x v="3"/>
  </r>
  <r>
    <n v="179"/>
    <n v="339"/>
    <x v="0"/>
    <x v="178"/>
    <x v="0"/>
    <x v="2"/>
    <x v="3"/>
  </r>
  <r>
    <n v="180"/>
    <n v="340"/>
    <x v="0"/>
    <x v="179"/>
    <x v="0"/>
    <x v="1"/>
    <x v="3"/>
  </r>
  <r>
    <n v="181"/>
    <n v="341"/>
    <x v="0"/>
    <x v="180"/>
    <x v="0"/>
    <x v="2"/>
    <x v="2"/>
  </r>
  <r>
    <n v="182"/>
    <n v="342"/>
    <x v="0"/>
    <x v="181"/>
    <x v="0"/>
    <x v="2"/>
    <x v="2"/>
  </r>
  <r>
    <n v="183"/>
    <n v="343"/>
    <x v="0"/>
    <x v="182"/>
    <x v="0"/>
    <x v="2"/>
    <x v="3"/>
  </r>
  <r>
    <n v="184"/>
    <n v="344"/>
    <x v="0"/>
    <x v="183"/>
    <x v="0"/>
    <x v="1"/>
    <x v="3"/>
  </r>
  <r>
    <n v="185"/>
    <n v="345"/>
    <x v="0"/>
    <x v="184"/>
    <x v="0"/>
    <x v="2"/>
    <x v="2"/>
  </r>
  <r>
    <n v="186"/>
    <n v="346"/>
    <x v="0"/>
    <x v="185"/>
    <x v="0"/>
    <x v="1"/>
    <x v="3"/>
  </r>
  <r>
    <n v="187"/>
    <n v="347"/>
    <x v="0"/>
    <x v="186"/>
    <x v="0"/>
    <x v="2"/>
    <x v="2"/>
  </r>
  <r>
    <n v="188"/>
    <n v="348"/>
    <x v="0"/>
    <x v="187"/>
    <x v="0"/>
    <x v="2"/>
    <x v="2"/>
  </r>
  <r>
    <n v="189"/>
    <n v="349"/>
    <x v="0"/>
    <x v="188"/>
    <x v="0"/>
    <x v="1"/>
    <x v="2"/>
  </r>
  <r>
    <n v="190"/>
    <n v="350"/>
    <x v="0"/>
    <x v="189"/>
    <x v="0"/>
    <x v="2"/>
    <x v="2"/>
  </r>
  <r>
    <n v="191"/>
    <n v="351"/>
    <x v="0"/>
    <x v="190"/>
    <x v="1"/>
    <x v="1"/>
    <x v="0"/>
  </r>
  <r>
    <n v="192"/>
    <n v="352"/>
    <x v="0"/>
    <x v="191"/>
    <x v="1"/>
    <x v="0"/>
    <x v="1"/>
  </r>
  <r>
    <n v="193"/>
    <n v="353"/>
    <x v="0"/>
    <x v="192"/>
    <x v="0"/>
    <x v="3"/>
    <x v="3"/>
  </r>
  <r>
    <n v="194"/>
    <n v="354"/>
    <x v="0"/>
    <x v="193"/>
    <x v="0"/>
    <x v="2"/>
    <x v="2"/>
  </r>
  <r>
    <n v="195"/>
    <n v="355"/>
    <x v="0"/>
    <x v="194"/>
    <x v="0"/>
    <x v="2"/>
    <x v="2"/>
  </r>
  <r>
    <n v="196"/>
    <n v="356"/>
    <x v="0"/>
    <x v="195"/>
    <x v="1"/>
    <x v="1"/>
    <x v="3"/>
  </r>
  <r>
    <n v="197"/>
    <n v="357"/>
    <x v="0"/>
    <x v="196"/>
    <x v="1"/>
    <x v="0"/>
    <x v="1"/>
  </r>
  <r>
    <n v="198"/>
    <n v="358"/>
    <x v="0"/>
    <x v="197"/>
    <x v="1"/>
    <x v="3"/>
    <x v="0"/>
  </r>
  <r>
    <n v="199"/>
    <n v="359"/>
    <x v="0"/>
    <x v="198"/>
    <x v="1"/>
    <x v="1"/>
    <x v="3"/>
  </r>
  <r>
    <n v="200"/>
    <n v="360"/>
    <x v="0"/>
    <x v="199"/>
    <x v="0"/>
    <x v="2"/>
    <x v="2"/>
  </r>
  <r>
    <n v="201"/>
    <n v="361"/>
    <x v="0"/>
    <x v="200"/>
    <x v="0"/>
    <x v="1"/>
    <x v="2"/>
  </r>
  <r>
    <n v="202"/>
    <n v="362"/>
    <x v="0"/>
    <x v="201"/>
    <x v="0"/>
    <x v="2"/>
    <x v="2"/>
  </r>
  <r>
    <n v="203"/>
    <n v="363"/>
    <x v="0"/>
    <x v="202"/>
    <x v="1"/>
    <x v="2"/>
    <x v="1"/>
  </r>
  <r>
    <n v="204"/>
    <n v="364"/>
    <x v="0"/>
    <x v="203"/>
    <x v="1"/>
    <x v="1"/>
    <x v="3"/>
  </r>
  <r>
    <n v="205"/>
    <n v="365"/>
    <x v="0"/>
    <x v="204"/>
    <x v="1"/>
    <x v="2"/>
    <x v="3"/>
  </r>
  <r>
    <n v="206"/>
    <n v="366"/>
    <x v="0"/>
    <x v="205"/>
    <x v="1"/>
    <x v="2"/>
    <x v="3"/>
  </r>
  <r>
    <n v="207"/>
    <n v="367"/>
    <x v="0"/>
    <x v="206"/>
    <x v="0"/>
    <x v="2"/>
    <x v="2"/>
  </r>
  <r>
    <n v="208"/>
    <n v="368"/>
    <x v="0"/>
    <x v="207"/>
    <x v="0"/>
    <x v="3"/>
    <x v="2"/>
  </r>
  <r>
    <n v="209"/>
    <n v="369"/>
    <x v="0"/>
    <x v="208"/>
    <x v="0"/>
    <x v="2"/>
    <x v="2"/>
  </r>
  <r>
    <n v="210"/>
    <n v="370"/>
    <x v="0"/>
    <x v="209"/>
    <x v="0"/>
    <x v="2"/>
    <x v="2"/>
  </r>
  <r>
    <n v="211"/>
    <n v="371"/>
    <x v="0"/>
    <x v="210"/>
    <x v="0"/>
    <x v="2"/>
    <x v="2"/>
  </r>
  <r>
    <n v="212"/>
    <n v="372"/>
    <x v="0"/>
    <x v="211"/>
    <x v="0"/>
    <x v="1"/>
    <x v="3"/>
  </r>
  <r>
    <n v="213"/>
    <n v="373"/>
    <x v="0"/>
    <x v="212"/>
    <x v="0"/>
    <x v="1"/>
    <x v="3"/>
  </r>
  <r>
    <n v="214"/>
    <n v="374"/>
    <x v="0"/>
    <x v="213"/>
    <x v="0"/>
    <x v="1"/>
    <x v="3"/>
  </r>
  <r>
    <n v="215"/>
    <n v="375"/>
    <x v="0"/>
    <x v="214"/>
    <x v="0"/>
    <x v="1"/>
    <x v="2"/>
  </r>
  <r>
    <n v="216"/>
    <n v="376"/>
    <x v="0"/>
    <x v="215"/>
    <x v="0"/>
    <x v="2"/>
    <x v="2"/>
  </r>
  <r>
    <n v="217"/>
    <n v="377"/>
    <x v="0"/>
    <x v="216"/>
    <x v="0"/>
    <x v="0"/>
    <x v="2"/>
  </r>
  <r>
    <n v="218"/>
    <n v="378"/>
    <x v="0"/>
    <x v="217"/>
    <x v="0"/>
    <x v="2"/>
    <x v="2"/>
  </r>
  <r>
    <n v="219"/>
    <n v="379"/>
    <x v="0"/>
    <x v="218"/>
    <x v="0"/>
    <x v="2"/>
    <x v="2"/>
  </r>
  <r>
    <n v="220"/>
    <n v="380"/>
    <x v="0"/>
    <x v="219"/>
    <x v="0"/>
    <x v="2"/>
    <x v="2"/>
  </r>
  <r>
    <n v="221"/>
    <n v="381"/>
    <x v="0"/>
    <x v="220"/>
    <x v="0"/>
    <x v="2"/>
    <x v="2"/>
  </r>
  <r>
    <n v="222"/>
    <n v="382"/>
    <x v="0"/>
    <x v="221"/>
    <x v="0"/>
    <x v="2"/>
    <x v="2"/>
  </r>
  <r>
    <n v="223"/>
    <n v="383"/>
    <x v="0"/>
    <x v="222"/>
    <x v="0"/>
    <x v="2"/>
    <x v="2"/>
  </r>
  <r>
    <n v="224"/>
    <n v="384"/>
    <x v="0"/>
    <x v="223"/>
    <x v="0"/>
    <x v="2"/>
    <x v="2"/>
  </r>
  <r>
    <n v="225"/>
    <n v="385"/>
    <x v="0"/>
    <x v="224"/>
    <x v="1"/>
    <x v="1"/>
    <x v="3"/>
  </r>
  <r>
    <n v="226"/>
    <n v="386"/>
    <x v="0"/>
    <x v="225"/>
    <x v="0"/>
    <x v="2"/>
    <x v="2"/>
  </r>
  <r>
    <n v="227"/>
    <n v="387"/>
    <x v="0"/>
    <x v="226"/>
    <x v="0"/>
    <x v="4"/>
    <x v="2"/>
  </r>
  <r>
    <n v="228"/>
    <n v="388"/>
    <x v="0"/>
    <x v="227"/>
    <x v="0"/>
    <x v="2"/>
    <x v="2"/>
  </r>
  <r>
    <n v="229"/>
    <n v="389"/>
    <x v="0"/>
    <x v="228"/>
    <x v="0"/>
    <x v="2"/>
    <x v="2"/>
  </r>
  <r>
    <n v="230"/>
    <n v="390"/>
    <x v="0"/>
    <x v="229"/>
    <x v="0"/>
    <x v="2"/>
    <x v="2"/>
  </r>
  <r>
    <n v="231"/>
    <n v="391"/>
    <x v="0"/>
    <x v="230"/>
    <x v="0"/>
    <x v="2"/>
    <x v="0"/>
  </r>
  <r>
    <n v="232"/>
    <n v="392"/>
    <x v="0"/>
    <x v="231"/>
    <x v="0"/>
    <x v="2"/>
    <x v="2"/>
  </r>
  <r>
    <n v="233"/>
    <n v="393"/>
    <x v="0"/>
    <x v="232"/>
    <x v="0"/>
    <x v="2"/>
    <x v="2"/>
  </r>
  <r>
    <n v="234"/>
    <n v="394"/>
    <x v="0"/>
    <x v="233"/>
    <x v="1"/>
    <x v="3"/>
    <x v="0"/>
  </r>
  <r>
    <n v="235"/>
    <n v="395"/>
    <x v="0"/>
    <x v="234"/>
    <x v="1"/>
    <x v="3"/>
    <x v="0"/>
  </r>
  <r>
    <n v="236"/>
    <n v="396"/>
    <x v="0"/>
    <x v="235"/>
    <x v="0"/>
    <x v="2"/>
    <x v="2"/>
  </r>
  <r>
    <n v="237"/>
    <n v="397"/>
    <x v="0"/>
    <x v="236"/>
    <x v="1"/>
    <x v="2"/>
    <x v="2"/>
  </r>
  <r>
    <n v="238"/>
    <n v="398"/>
    <x v="0"/>
    <x v="237"/>
    <x v="0"/>
    <x v="1"/>
    <x v="3"/>
  </r>
  <r>
    <n v="239"/>
    <n v="399"/>
    <x v="0"/>
    <x v="238"/>
    <x v="0"/>
    <x v="1"/>
    <x v="2"/>
  </r>
  <r>
    <n v="240"/>
    <n v="400"/>
    <x v="0"/>
    <x v="239"/>
    <x v="1"/>
    <x v="0"/>
    <x v="1"/>
  </r>
  <r>
    <n v="241"/>
    <n v="401"/>
    <x v="0"/>
    <x v="240"/>
    <x v="1"/>
    <x v="1"/>
    <x v="3"/>
  </r>
  <r>
    <n v="242"/>
    <n v="402"/>
    <x v="0"/>
    <x v="241"/>
    <x v="0"/>
    <x v="1"/>
    <x v="2"/>
  </r>
  <r>
    <n v="243"/>
    <n v="403"/>
    <x v="0"/>
    <x v="242"/>
    <x v="1"/>
    <x v="3"/>
    <x v="3"/>
  </r>
  <r>
    <n v="244"/>
    <n v="404"/>
    <x v="0"/>
    <x v="243"/>
    <x v="0"/>
    <x v="1"/>
    <x v="3"/>
  </r>
  <r>
    <n v="245"/>
    <n v="405"/>
    <x v="0"/>
    <x v="244"/>
    <x v="1"/>
    <x v="1"/>
    <x v="3"/>
  </r>
  <r>
    <n v="246"/>
    <n v="406"/>
    <x v="0"/>
    <x v="245"/>
    <x v="0"/>
    <x v="2"/>
    <x v="2"/>
  </r>
  <r>
    <n v="247"/>
    <n v="407"/>
    <x v="0"/>
    <x v="246"/>
    <x v="1"/>
    <x v="1"/>
    <x v="3"/>
  </r>
  <r>
    <n v="248"/>
    <n v="408"/>
    <x v="0"/>
    <x v="247"/>
    <x v="1"/>
    <x v="3"/>
    <x v="1"/>
  </r>
  <r>
    <n v="249"/>
    <n v="409"/>
    <x v="0"/>
    <x v="248"/>
    <x v="0"/>
    <x v="3"/>
    <x v="3"/>
  </r>
  <r>
    <n v="250"/>
    <n v="410"/>
    <x v="0"/>
    <x v="249"/>
    <x v="0"/>
    <x v="2"/>
    <x v="2"/>
  </r>
  <r>
    <n v="251"/>
    <n v="411"/>
    <x v="0"/>
    <x v="250"/>
    <x v="0"/>
    <x v="1"/>
    <x v="3"/>
  </r>
  <r>
    <n v="252"/>
    <n v="412"/>
    <x v="0"/>
    <x v="251"/>
    <x v="1"/>
    <x v="1"/>
    <x v="1"/>
  </r>
  <r>
    <n v="253"/>
    <n v="413"/>
    <x v="0"/>
    <x v="252"/>
    <x v="0"/>
    <x v="2"/>
    <x v="2"/>
  </r>
  <r>
    <n v="254"/>
    <n v="414"/>
    <x v="0"/>
    <x v="253"/>
    <x v="0"/>
    <x v="2"/>
    <x v="2"/>
  </r>
  <r>
    <n v="255"/>
    <n v="415"/>
    <x v="0"/>
    <x v="254"/>
    <x v="0"/>
    <x v="2"/>
    <x v="2"/>
  </r>
  <r>
    <n v="256"/>
    <n v="416"/>
    <x v="0"/>
    <x v="255"/>
    <x v="0"/>
    <x v="4"/>
    <x v="2"/>
  </r>
  <r>
    <n v="257"/>
    <n v="417"/>
    <x v="0"/>
    <x v="256"/>
    <x v="1"/>
    <x v="0"/>
    <x v="1"/>
  </r>
  <r>
    <n v="258"/>
    <n v="418"/>
    <x v="0"/>
    <x v="257"/>
    <x v="0"/>
    <x v="2"/>
    <x v="2"/>
  </r>
  <r>
    <n v="259"/>
    <n v="419"/>
    <x v="0"/>
    <x v="258"/>
    <x v="1"/>
    <x v="2"/>
    <x v="3"/>
  </r>
  <r>
    <n v="260"/>
    <n v="420"/>
    <x v="0"/>
    <x v="259"/>
    <x v="0"/>
    <x v="1"/>
    <x v="3"/>
  </r>
  <r>
    <n v="261"/>
    <n v="421"/>
    <x v="0"/>
    <x v="260"/>
    <x v="0"/>
    <x v="4"/>
    <x v="2"/>
  </r>
  <r>
    <n v="262"/>
    <n v="422"/>
    <x v="0"/>
    <x v="261"/>
    <x v="0"/>
    <x v="2"/>
    <x v="2"/>
  </r>
  <r>
    <n v="263"/>
    <n v="7"/>
    <x v="1"/>
    <x v="262"/>
    <x v="1"/>
    <x v="1"/>
    <x v="1"/>
  </r>
  <r>
    <n v="264"/>
    <n v="52"/>
    <x v="1"/>
    <x v="263"/>
    <x v="0"/>
    <x v="1"/>
    <x v="1"/>
  </r>
  <r>
    <n v="265"/>
    <n v="53"/>
    <x v="1"/>
    <x v="264"/>
    <x v="1"/>
    <x v="1"/>
    <x v="3"/>
  </r>
  <r>
    <n v="266"/>
    <n v="54"/>
    <x v="1"/>
    <x v="265"/>
    <x v="0"/>
    <x v="1"/>
    <x v="1"/>
  </r>
  <r>
    <n v="267"/>
    <n v="55"/>
    <x v="1"/>
    <x v="266"/>
    <x v="1"/>
    <x v="1"/>
    <x v="1"/>
  </r>
  <r>
    <n v="268"/>
    <n v="56"/>
    <x v="1"/>
    <x v="267"/>
    <x v="1"/>
    <x v="1"/>
    <x v="1"/>
  </r>
  <r>
    <n v="269"/>
    <n v="57"/>
    <x v="1"/>
    <x v="268"/>
    <x v="1"/>
    <x v="3"/>
    <x v="0"/>
  </r>
  <r>
    <n v="270"/>
    <n v="58"/>
    <x v="1"/>
    <x v="269"/>
    <x v="1"/>
    <x v="1"/>
    <x v="0"/>
  </r>
  <r>
    <n v="271"/>
    <n v="59"/>
    <x v="1"/>
    <x v="270"/>
    <x v="1"/>
    <x v="1"/>
    <x v="3"/>
  </r>
  <r>
    <n v="272"/>
    <n v="60"/>
    <x v="1"/>
    <x v="271"/>
    <x v="1"/>
    <x v="1"/>
    <x v="1"/>
  </r>
  <r>
    <n v="273"/>
    <n v="61"/>
    <x v="1"/>
    <x v="272"/>
    <x v="0"/>
    <x v="2"/>
    <x v="2"/>
  </r>
  <r>
    <n v="274"/>
    <n v="62"/>
    <x v="1"/>
    <x v="273"/>
    <x v="1"/>
    <x v="2"/>
    <x v="2"/>
  </r>
  <r>
    <n v="275"/>
    <n v="63"/>
    <x v="1"/>
    <x v="274"/>
    <x v="1"/>
    <x v="1"/>
    <x v="3"/>
  </r>
  <r>
    <n v="276"/>
    <n v="64"/>
    <x v="1"/>
    <x v="275"/>
    <x v="1"/>
    <x v="1"/>
    <x v="1"/>
  </r>
  <r>
    <n v="277"/>
    <n v="65"/>
    <x v="1"/>
    <x v="276"/>
    <x v="1"/>
    <x v="1"/>
    <x v="0"/>
  </r>
  <r>
    <n v="278"/>
    <n v="66"/>
    <x v="1"/>
    <x v="277"/>
    <x v="1"/>
    <x v="3"/>
    <x v="1"/>
  </r>
  <r>
    <n v="279"/>
    <n v="67"/>
    <x v="1"/>
    <x v="278"/>
    <x v="1"/>
    <x v="1"/>
    <x v="1"/>
  </r>
  <r>
    <n v="280"/>
    <n v="68"/>
    <x v="1"/>
    <x v="279"/>
    <x v="1"/>
    <x v="1"/>
    <x v="1"/>
  </r>
  <r>
    <n v="281"/>
    <n v="69"/>
    <x v="1"/>
    <x v="280"/>
    <x v="0"/>
    <x v="2"/>
    <x v="0"/>
  </r>
  <r>
    <n v="282"/>
    <n v="70"/>
    <x v="1"/>
    <x v="281"/>
    <x v="0"/>
    <x v="2"/>
    <x v="2"/>
  </r>
  <r>
    <n v="283"/>
    <n v="71"/>
    <x v="1"/>
    <x v="282"/>
    <x v="1"/>
    <x v="1"/>
    <x v="0"/>
  </r>
  <r>
    <n v="284"/>
    <n v="72"/>
    <x v="1"/>
    <x v="283"/>
    <x v="1"/>
    <x v="1"/>
    <x v="3"/>
  </r>
  <r>
    <n v="285"/>
    <n v="73"/>
    <x v="1"/>
    <x v="284"/>
    <x v="1"/>
    <x v="1"/>
    <x v="3"/>
  </r>
  <r>
    <n v="286"/>
    <n v="74"/>
    <x v="1"/>
    <x v="285"/>
    <x v="1"/>
    <x v="1"/>
    <x v="0"/>
  </r>
  <r>
    <n v="287"/>
    <n v="75"/>
    <x v="1"/>
    <x v="286"/>
    <x v="1"/>
    <x v="1"/>
    <x v="0"/>
  </r>
  <r>
    <n v="288"/>
    <n v="76"/>
    <x v="1"/>
    <x v="287"/>
    <x v="1"/>
    <x v="3"/>
    <x v="1"/>
  </r>
  <r>
    <n v="289"/>
    <n v="77"/>
    <x v="1"/>
    <x v="288"/>
    <x v="1"/>
    <x v="1"/>
    <x v="1"/>
  </r>
  <r>
    <n v="290"/>
    <n v="78"/>
    <x v="1"/>
    <x v="289"/>
    <x v="1"/>
    <x v="2"/>
    <x v="3"/>
  </r>
  <r>
    <n v="291"/>
    <n v="79"/>
    <x v="1"/>
    <x v="290"/>
    <x v="1"/>
    <x v="1"/>
    <x v="1"/>
  </r>
  <r>
    <n v="292"/>
    <n v="80"/>
    <x v="1"/>
    <x v="291"/>
    <x v="1"/>
    <x v="2"/>
    <x v="1"/>
  </r>
  <r>
    <n v="293"/>
    <n v="81"/>
    <x v="1"/>
    <x v="292"/>
    <x v="0"/>
    <x v="1"/>
    <x v="2"/>
  </r>
  <r>
    <n v="294"/>
    <n v="82"/>
    <x v="1"/>
    <x v="293"/>
    <x v="0"/>
    <x v="2"/>
    <x v="3"/>
  </r>
  <r>
    <n v="295"/>
    <n v="83"/>
    <x v="1"/>
    <x v="294"/>
    <x v="0"/>
    <x v="1"/>
    <x v="1"/>
  </r>
  <r>
    <n v="296"/>
    <n v="84"/>
    <x v="1"/>
    <x v="295"/>
    <x v="1"/>
    <x v="3"/>
    <x v="1"/>
  </r>
  <r>
    <n v="297"/>
    <n v="85"/>
    <x v="1"/>
    <x v="296"/>
    <x v="1"/>
    <x v="1"/>
    <x v="0"/>
  </r>
  <r>
    <n v="298"/>
    <n v="86"/>
    <x v="1"/>
    <x v="297"/>
    <x v="1"/>
    <x v="2"/>
    <x v="0"/>
  </r>
  <r>
    <n v="299"/>
    <n v="87"/>
    <x v="1"/>
    <x v="298"/>
    <x v="0"/>
    <x v="1"/>
    <x v="3"/>
  </r>
  <r>
    <n v="300"/>
    <n v="88"/>
    <x v="1"/>
    <x v="299"/>
    <x v="1"/>
    <x v="2"/>
    <x v="0"/>
  </r>
  <r>
    <n v="301"/>
    <n v="89"/>
    <x v="1"/>
    <x v="300"/>
    <x v="1"/>
    <x v="1"/>
    <x v="3"/>
  </r>
  <r>
    <n v="302"/>
    <n v="90"/>
    <x v="1"/>
    <x v="301"/>
    <x v="0"/>
    <x v="2"/>
    <x v="3"/>
  </r>
  <r>
    <n v="303"/>
    <n v="91"/>
    <x v="1"/>
    <x v="302"/>
    <x v="0"/>
    <x v="3"/>
    <x v="0"/>
  </r>
  <r>
    <n v="304"/>
    <n v="92"/>
    <x v="1"/>
    <x v="303"/>
    <x v="1"/>
    <x v="3"/>
    <x v="1"/>
  </r>
  <r>
    <n v="305"/>
    <n v="93"/>
    <x v="1"/>
    <x v="304"/>
    <x v="0"/>
    <x v="1"/>
    <x v="1"/>
  </r>
  <r>
    <n v="306"/>
    <n v="94"/>
    <x v="1"/>
    <x v="305"/>
    <x v="1"/>
    <x v="3"/>
    <x v="1"/>
  </r>
  <r>
    <n v="307"/>
    <n v="95"/>
    <x v="1"/>
    <x v="306"/>
    <x v="1"/>
    <x v="1"/>
    <x v="3"/>
  </r>
  <r>
    <n v="308"/>
    <n v="96"/>
    <x v="1"/>
    <x v="307"/>
    <x v="1"/>
    <x v="3"/>
    <x v="0"/>
  </r>
  <r>
    <n v="309"/>
    <n v="97"/>
    <x v="1"/>
    <x v="308"/>
    <x v="0"/>
    <x v="2"/>
    <x v="2"/>
  </r>
  <r>
    <n v="310"/>
    <n v="98"/>
    <x v="1"/>
    <x v="309"/>
    <x v="0"/>
    <x v="2"/>
    <x v="0"/>
  </r>
  <r>
    <n v="311"/>
    <n v="99"/>
    <x v="1"/>
    <x v="310"/>
    <x v="1"/>
    <x v="1"/>
    <x v="1"/>
  </r>
  <r>
    <n v="312"/>
    <n v="100"/>
    <x v="1"/>
    <x v="311"/>
    <x v="0"/>
    <x v="2"/>
    <x v="3"/>
  </r>
  <r>
    <n v="313"/>
    <n v="101"/>
    <x v="1"/>
    <x v="312"/>
    <x v="1"/>
    <x v="1"/>
    <x v="0"/>
  </r>
  <r>
    <n v="314"/>
    <n v="102"/>
    <x v="1"/>
    <x v="313"/>
    <x v="1"/>
    <x v="1"/>
    <x v="1"/>
  </r>
  <r>
    <n v="315"/>
    <n v="103"/>
    <x v="1"/>
    <x v="314"/>
    <x v="0"/>
    <x v="2"/>
    <x v="2"/>
  </r>
  <r>
    <n v="316"/>
    <n v="104"/>
    <x v="1"/>
    <x v="315"/>
    <x v="1"/>
    <x v="1"/>
    <x v="1"/>
  </r>
  <r>
    <n v="317"/>
    <n v="105"/>
    <x v="1"/>
    <x v="316"/>
    <x v="0"/>
    <x v="4"/>
    <x v="2"/>
  </r>
  <r>
    <n v="318"/>
    <n v="106"/>
    <x v="1"/>
    <x v="317"/>
    <x v="1"/>
    <x v="1"/>
    <x v="1"/>
  </r>
  <r>
    <n v="319"/>
    <n v="107"/>
    <x v="1"/>
    <x v="318"/>
    <x v="0"/>
    <x v="1"/>
    <x v="1"/>
  </r>
  <r>
    <n v="320"/>
    <n v="108"/>
    <x v="1"/>
    <x v="319"/>
    <x v="1"/>
    <x v="1"/>
    <x v="1"/>
  </r>
  <r>
    <n v="321"/>
    <n v="109"/>
    <x v="1"/>
    <x v="320"/>
    <x v="1"/>
    <x v="1"/>
    <x v="0"/>
  </r>
  <r>
    <n v="322"/>
    <n v="110"/>
    <x v="1"/>
    <x v="321"/>
    <x v="1"/>
    <x v="1"/>
    <x v="0"/>
  </r>
  <r>
    <n v="323"/>
    <n v="111"/>
    <x v="1"/>
    <x v="322"/>
    <x v="1"/>
    <x v="1"/>
    <x v="0"/>
  </r>
  <r>
    <n v="324"/>
    <n v="112"/>
    <x v="1"/>
    <x v="323"/>
    <x v="0"/>
    <x v="1"/>
    <x v="1"/>
  </r>
  <r>
    <n v="325"/>
    <n v="113"/>
    <x v="1"/>
    <x v="324"/>
    <x v="1"/>
    <x v="3"/>
    <x v="0"/>
  </r>
  <r>
    <n v="326"/>
    <n v="114"/>
    <x v="1"/>
    <x v="325"/>
    <x v="0"/>
    <x v="4"/>
    <x v="2"/>
  </r>
  <r>
    <n v="327"/>
    <n v="115"/>
    <x v="1"/>
    <x v="326"/>
    <x v="0"/>
    <x v="2"/>
    <x v="2"/>
  </r>
  <r>
    <n v="328"/>
    <n v="116"/>
    <x v="1"/>
    <x v="327"/>
    <x v="1"/>
    <x v="0"/>
    <x v="1"/>
  </r>
  <r>
    <n v="329"/>
    <n v="117"/>
    <x v="1"/>
    <x v="328"/>
    <x v="1"/>
    <x v="1"/>
    <x v="3"/>
  </r>
  <r>
    <n v="330"/>
    <n v="118"/>
    <x v="1"/>
    <x v="329"/>
    <x v="0"/>
    <x v="2"/>
    <x v="3"/>
  </r>
  <r>
    <n v="331"/>
    <n v="119"/>
    <x v="1"/>
    <x v="330"/>
    <x v="1"/>
    <x v="1"/>
    <x v="1"/>
  </r>
  <r>
    <n v="332"/>
    <n v="120"/>
    <x v="1"/>
    <x v="331"/>
    <x v="0"/>
    <x v="2"/>
    <x v="2"/>
  </r>
  <r>
    <n v="333"/>
    <n v="121"/>
    <x v="1"/>
    <x v="332"/>
    <x v="1"/>
    <x v="2"/>
    <x v="1"/>
  </r>
  <r>
    <n v="334"/>
    <n v="122"/>
    <x v="1"/>
    <x v="333"/>
    <x v="1"/>
    <x v="1"/>
    <x v="3"/>
  </r>
  <r>
    <n v="335"/>
    <n v="123"/>
    <x v="1"/>
    <x v="334"/>
    <x v="1"/>
    <x v="2"/>
    <x v="1"/>
  </r>
  <r>
    <n v="336"/>
    <n v="124"/>
    <x v="1"/>
    <x v="335"/>
    <x v="0"/>
    <x v="1"/>
    <x v="1"/>
  </r>
  <r>
    <n v="337"/>
    <n v="125"/>
    <x v="1"/>
    <x v="336"/>
    <x v="0"/>
    <x v="2"/>
    <x v="2"/>
  </r>
  <r>
    <n v="338"/>
    <n v="126"/>
    <x v="1"/>
    <x v="337"/>
    <x v="1"/>
    <x v="4"/>
    <x v="2"/>
  </r>
  <r>
    <n v="339"/>
    <n v="127"/>
    <x v="1"/>
    <x v="338"/>
    <x v="0"/>
    <x v="1"/>
    <x v="1"/>
  </r>
  <r>
    <n v="340"/>
    <n v="128"/>
    <x v="1"/>
    <x v="339"/>
    <x v="1"/>
    <x v="0"/>
    <x v="1"/>
  </r>
  <r>
    <n v="341"/>
    <n v="129"/>
    <x v="1"/>
    <x v="340"/>
    <x v="1"/>
    <x v="1"/>
    <x v="1"/>
  </r>
  <r>
    <n v="342"/>
    <n v="130"/>
    <x v="1"/>
    <x v="341"/>
    <x v="1"/>
    <x v="1"/>
    <x v="1"/>
  </r>
  <r>
    <n v="343"/>
    <n v="131"/>
    <x v="1"/>
    <x v="342"/>
    <x v="1"/>
    <x v="0"/>
    <x v="1"/>
  </r>
  <r>
    <n v="344"/>
    <n v="132"/>
    <x v="1"/>
    <x v="343"/>
    <x v="1"/>
    <x v="1"/>
    <x v="1"/>
  </r>
  <r>
    <n v="345"/>
    <n v="133"/>
    <x v="1"/>
    <x v="344"/>
    <x v="1"/>
    <x v="3"/>
    <x v="0"/>
  </r>
  <r>
    <n v="346"/>
    <n v="134"/>
    <x v="1"/>
    <x v="345"/>
    <x v="1"/>
    <x v="3"/>
    <x v="0"/>
  </r>
  <r>
    <n v="347"/>
    <n v="135"/>
    <x v="1"/>
    <x v="346"/>
    <x v="1"/>
    <x v="1"/>
    <x v="3"/>
  </r>
  <r>
    <n v="348"/>
    <n v="136"/>
    <x v="1"/>
    <x v="347"/>
    <x v="1"/>
    <x v="1"/>
    <x v="0"/>
  </r>
  <r>
    <n v="349"/>
    <n v="137"/>
    <x v="1"/>
    <x v="348"/>
    <x v="0"/>
    <x v="1"/>
    <x v="2"/>
  </r>
  <r>
    <n v="350"/>
    <n v="138"/>
    <x v="1"/>
    <x v="349"/>
    <x v="1"/>
    <x v="1"/>
    <x v="0"/>
  </r>
  <r>
    <n v="351"/>
    <n v="139"/>
    <x v="1"/>
    <x v="350"/>
    <x v="1"/>
    <x v="2"/>
    <x v="3"/>
  </r>
  <r>
    <n v="352"/>
    <n v="140"/>
    <x v="1"/>
    <x v="351"/>
    <x v="1"/>
    <x v="3"/>
    <x v="1"/>
  </r>
  <r>
    <n v="353"/>
    <n v="141"/>
    <x v="1"/>
    <x v="352"/>
    <x v="1"/>
    <x v="3"/>
    <x v="1"/>
  </r>
  <r>
    <n v="354"/>
    <n v="142"/>
    <x v="1"/>
    <x v="353"/>
    <x v="1"/>
    <x v="4"/>
    <x v="1"/>
  </r>
  <r>
    <n v="355"/>
    <n v="143"/>
    <x v="1"/>
    <x v="354"/>
    <x v="1"/>
    <x v="1"/>
    <x v="1"/>
  </r>
  <r>
    <n v="356"/>
    <n v="144"/>
    <x v="1"/>
    <x v="355"/>
    <x v="1"/>
    <x v="2"/>
    <x v="0"/>
  </r>
  <r>
    <n v="357"/>
    <n v="145"/>
    <x v="1"/>
    <x v="356"/>
    <x v="1"/>
    <x v="1"/>
    <x v="0"/>
  </r>
  <r>
    <n v="358"/>
    <n v="146"/>
    <x v="1"/>
    <x v="357"/>
    <x v="0"/>
    <x v="2"/>
    <x v="0"/>
  </r>
  <r>
    <n v="359"/>
    <n v="147"/>
    <x v="1"/>
    <x v="358"/>
    <x v="1"/>
    <x v="2"/>
    <x v="0"/>
  </r>
  <r>
    <n v="360"/>
    <n v="148"/>
    <x v="1"/>
    <x v="359"/>
    <x v="0"/>
    <x v="2"/>
    <x v="2"/>
  </r>
  <r>
    <n v="361"/>
    <n v="149"/>
    <x v="1"/>
    <x v="360"/>
    <x v="0"/>
    <x v="2"/>
    <x v="1"/>
  </r>
  <r>
    <n v="362"/>
    <n v="150"/>
    <x v="1"/>
    <x v="361"/>
    <x v="0"/>
    <x v="2"/>
    <x v="1"/>
  </r>
  <r>
    <n v="363"/>
    <n v="151"/>
    <x v="1"/>
    <x v="362"/>
    <x v="1"/>
    <x v="1"/>
    <x v="3"/>
  </r>
  <r>
    <n v="364"/>
    <n v="152"/>
    <x v="1"/>
    <x v="363"/>
    <x v="1"/>
    <x v="1"/>
    <x v="3"/>
  </r>
  <r>
    <n v="365"/>
    <n v="153"/>
    <x v="1"/>
    <x v="364"/>
    <x v="0"/>
    <x v="2"/>
    <x v="0"/>
  </r>
  <r>
    <n v="366"/>
    <n v="154"/>
    <x v="1"/>
    <x v="365"/>
    <x v="1"/>
    <x v="1"/>
    <x v="1"/>
  </r>
  <r>
    <n v="367"/>
    <n v="155"/>
    <x v="1"/>
    <x v="366"/>
    <x v="1"/>
    <x v="1"/>
    <x v="1"/>
  </r>
  <r>
    <n v="368"/>
    <n v="156"/>
    <x v="1"/>
    <x v="367"/>
    <x v="0"/>
    <x v="1"/>
    <x v="1"/>
  </r>
  <r>
    <n v="369"/>
    <n v="157"/>
    <x v="1"/>
    <x v="368"/>
    <x v="1"/>
    <x v="1"/>
    <x v="1"/>
  </r>
  <r>
    <n v="370"/>
    <n v="158"/>
    <x v="1"/>
    <x v="369"/>
    <x v="0"/>
    <x v="1"/>
    <x v="3"/>
  </r>
  <r>
    <n v="371"/>
    <n v="159"/>
    <x v="1"/>
    <x v="370"/>
    <x v="1"/>
    <x v="3"/>
    <x v="0"/>
  </r>
  <r>
    <n v="372"/>
    <n v="160"/>
    <x v="1"/>
    <x v="371"/>
    <x v="1"/>
    <x v="3"/>
    <x v="1"/>
  </r>
  <r>
    <n v="373"/>
    <n v="161"/>
    <x v="1"/>
    <x v="372"/>
    <x v="1"/>
    <x v="1"/>
    <x v="1"/>
  </r>
  <r>
    <n v="374"/>
    <n v="162"/>
    <x v="1"/>
    <x v="373"/>
    <x v="1"/>
    <x v="1"/>
    <x v="1"/>
  </r>
  <r>
    <n v="375"/>
    <n v="163"/>
    <x v="1"/>
    <x v="374"/>
    <x v="0"/>
    <x v="2"/>
    <x v="2"/>
  </r>
  <r>
    <n v="376"/>
    <n v="164"/>
    <x v="1"/>
    <x v="375"/>
    <x v="0"/>
    <x v="2"/>
    <x v="2"/>
  </r>
  <r>
    <n v="377"/>
    <n v="165"/>
    <x v="1"/>
    <x v="376"/>
    <x v="0"/>
    <x v="2"/>
    <x v="2"/>
  </r>
  <r>
    <n v="378"/>
    <n v="166"/>
    <x v="1"/>
    <x v="377"/>
    <x v="1"/>
    <x v="1"/>
    <x v="0"/>
  </r>
  <r>
    <n v="379"/>
    <n v="167"/>
    <x v="1"/>
    <x v="378"/>
    <x v="1"/>
    <x v="0"/>
    <x v="1"/>
  </r>
  <r>
    <n v="380"/>
    <n v="168"/>
    <x v="1"/>
    <x v="379"/>
    <x v="0"/>
    <x v="2"/>
    <x v="2"/>
  </r>
  <r>
    <n v="381"/>
    <n v="169"/>
    <x v="1"/>
    <x v="380"/>
    <x v="1"/>
    <x v="1"/>
    <x v="1"/>
  </r>
  <r>
    <n v="382"/>
    <n v="170"/>
    <x v="1"/>
    <x v="381"/>
    <x v="1"/>
    <x v="0"/>
    <x v="1"/>
  </r>
  <r>
    <n v="383"/>
    <n v="171"/>
    <x v="1"/>
    <x v="382"/>
    <x v="1"/>
    <x v="1"/>
    <x v="1"/>
  </r>
  <r>
    <n v="384"/>
    <n v="172"/>
    <x v="1"/>
    <x v="383"/>
    <x v="0"/>
    <x v="2"/>
    <x v="3"/>
  </r>
  <r>
    <n v="385"/>
    <n v="173"/>
    <x v="1"/>
    <x v="384"/>
    <x v="1"/>
    <x v="1"/>
    <x v="1"/>
  </r>
  <r>
    <n v="386"/>
    <n v="174"/>
    <x v="1"/>
    <x v="385"/>
    <x v="0"/>
    <x v="3"/>
    <x v="2"/>
  </r>
  <r>
    <n v="387"/>
    <n v="175"/>
    <x v="1"/>
    <x v="386"/>
    <x v="1"/>
    <x v="3"/>
    <x v="3"/>
  </r>
  <r>
    <n v="388"/>
    <n v="176"/>
    <x v="1"/>
    <x v="387"/>
    <x v="0"/>
    <x v="2"/>
    <x v="3"/>
  </r>
  <r>
    <n v="389"/>
    <n v="177"/>
    <x v="1"/>
    <x v="388"/>
    <x v="0"/>
    <x v="1"/>
    <x v="1"/>
  </r>
  <r>
    <n v="390"/>
    <n v="178"/>
    <x v="1"/>
    <x v="389"/>
    <x v="0"/>
    <x v="1"/>
    <x v="3"/>
  </r>
  <r>
    <n v="391"/>
    <n v="179"/>
    <x v="1"/>
    <x v="390"/>
    <x v="0"/>
    <x v="2"/>
    <x v="3"/>
  </r>
  <r>
    <n v="392"/>
    <n v="180"/>
    <x v="1"/>
    <x v="391"/>
    <x v="1"/>
    <x v="0"/>
    <x v="1"/>
  </r>
  <r>
    <n v="393"/>
    <n v="181"/>
    <x v="1"/>
    <x v="392"/>
    <x v="1"/>
    <x v="2"/>
    <x v="1"/>
  </r>
  <r>
    <n v="394"/>
    <n v="182"/>
    <x v="1"/>
    <x v="393"/>
    <x v="1"/>
    <x v="1"/>
    <x v="1"/>
  </r>
  <r>
    <n v="395"/>
    <n v="183"/>
    <x v="1"/>
    <x v="394"/>
    <x v="1"/>
    <x v="1"/>
    <x v="3"/>
  </r>
  <r>
    <n v="396"/>
    <n v="184"/>
    <x v="1"/>
    <x v="395"/>
    <x v="1"/>
    <x v="1"/>
    <x v="0"/>
  </r>
  <r>
    <n v="397"/>
    <n v="185"/>
    <x v="1"/>
    <x v="396"/>
    <x v="1"/>
    <x v="1"/>
    <x v="0"/>
  </r>
  <r>
    <n v="398"/>
    <n v="186"/>
    <x v="1"/>
    <x v="397"/>
    <x v="1"/>
    <x v="1"/>
    <x v="1"/>
  </r>
  <r>
    <n v="399"/>
    <n v="187"/>
    <x v="1"/>
    <x v="398"/>
    <x v="1"/>
    <x v="1"/>
    <x v="0"/>
  </r>
  <r>
    <n v="400"/>
    <n v="188"/>
    <x v="1"/>
    <x v="399"/>
    <x v="0"/>
    <x v="2"/>
    <x v="2"/>
  </r>
  <r>
    <n v="401"/>
    <n v="189"/>
    <x v="1"/>
    <x v="400"/>
    <x v="0"/>
    <x v="2"/>
    <x v="3"/>
  </r>
  <r>
    <n v="402"/>
    <n v="190"/>
    <x v="1"/>
    <x v="401"/>
    <x v="1"/>
    <x v="3"/>
    <x v="1"/>
  </r>
  <r>
    <n v="403"/>
    <n v="191"/>
    <x v="1"/>
    <x v="402"/>
    <x v="1"/>
    <x v="1"/>
    <x v="3"/>
  </r>
  <r>
    <n v="404"/>
    <n v="192"/>
    <x v="1"/>
    <x v="403"/>
    <x v="0"/>
    <x v="2"/>
    <x v="2"/>
  </r>
  <r>
    <n v="405"/>
    <n v="193"/>
    <x v="1"/>
    <x v="404"/>
    <x v="0"/>
    <x v="1"/>
    <x v="3"/>
  </r>
  <r>
    <n v="406"/>
    <n v="194"/>
    <x v="1"/>
    <x v="405"/>
    <x v="0"/>
    <x v="2"/>
    <x v="2"/>
  </r>
  <r>
    <n v="407"/>
    <n v="195"/>
    <x v="1"/>
    <x v="406"/>
    <x v="0"/>
    <x v="2"/>
    <x v="2"/>
  </r>
  <r>
    <n v="408"/>
    <n v="196"/>
    <x v="1"/>
    <x v="407"/>
    <x v="1"/>
    <x v="2"/>
    <x v="3"/>
  </r>
  <r>
    <n v="409"/>
    <n v="197"/>
    <x v="1"/>
    <x v="408"/>
    <x v="1"/>
    <x v="2"/>
    <x v="1"/>
  </r>
  <r>
    <n v="410"/>
    <n v="198"/>
    <x v="1"/>
    <x v="409"/>
    <x v="1"/>
    <x v="2"/>
    <x v="1"/>
  </r>
  <r>
    <n v="411"/>
    <n v="199"/>
    <x v="1"/>
    <x v="410"/>
    <x v="1"/>
    <x v="2"/>
    <x v="1"/>
  </r>
  <r>
    <n v="412"/>
    <n v="200"/>
    <x v="1"/>
    <x v="411"/>
    <x v="1"/>
    <x v="3"/>
    <x v="1"/>
  </r>
  <r>
    <n v="413"/>
    <n v="201"/>
    <x v="1"/>
    <x v="412"/>
    <x v="0"/>
    <x v="2"/>
    <x v="3"/>
  </r>
  <r>
    <n v="414"/>
    <n v="202"/>
    <x v="1"/>
    <x v="413"/>
    <x v="0"/>
    <x v="1"/>
    <x v="2"/>
  </r>
  <r>
    <n v="415"/>
    <n v="203"/>
    <x v="1"/>
    <x v="414"/>
    <x v="0"/>
    <x v="2"/>
    <x v="2"/>
  </r>
  <r>
    <n v="416"/>
    <n v="204"/>
    <x v="1"/>
    <x v="415"/>
    <x v="0"/>
    <x v="2"/>
    <x v="2"/>
  </r>
  <r>
    <n v="417"/>
    <n v="205"/>
    <x v="1"/>
    <x v="416"/>
    <x v="0"/>
    <x v="2"/>
    <x v="3"/>
  </r>
  <r>
    <n v="418"/>
    <n v="206"/>
    <x v="1"/>
    <x v="417"/>
    <x v="1"/>
    <x v="1"/>
    <x v="1"/>
  </r>
  <r>
    <n v="419"/>
    <n v="207"/>
    <x v="1"/>
    <x v="418"/>
    <x v="1"/>
    <x v="1"/>
    <x v="0"/>
  </r>
  <r>
    <n v="420"/>
    <n v="277"/>
    <x v="1"/>
    <x v="419"/>
    <x v="1"/>
    <x v="0"/>
    <x v="1"/>
  </r>
  <r>
    <n v="421"/>
    <n v="297"/>
    <x v="1"/>
    <x v="420"/>
    <x v="1"/>
    <x v="2"/>
    <x v="1"/>
  </r>
  <r>
    <n v="422"/>
    <n v="331"/>
    <x v="1"/>
    <x v="421"/>
    <x v="1"/>
    <x v="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>
  <location ref="I3:L10" firstHeaderRow="1" firstDataRow="2" firstDataCol="1"/>
  <pivotFields count="7">
    <pivotField showAll="0"/>
    <pivotField showAll="0"/>
    <pivotField axis="axisCol" showAll="0">
      <items count="3">
        <item x="1"/>
        <item x="0"/>
        <item t="default"/>
      </items>
    </pivotField>
    <pivotField showAll="0">
      <items count="423">
        <item x="66"/>
        <item x="136"/>
        <item x="208"/>
        <item x="220"/>
        <item x="222"/>
        <item x="233"/>
        <item x="9"/>
        <item x="154"/>
        <item x="160"/>
        <item x="74"/>
        <item x="73"/>
        <item x="75"/>
        <item x="91"/>
        <item x="221"/>
        <item x="159"/>
        <item x="397"/>
        <item x="330"/>
        <item x="270"/>
        <item x="372"/>
        <item x="373"/>
        <item x="327"/>
        <item x="279"/>
        <item x="291"/>
        <item x="322"/>
        <item x="367"/>
        <item x="271"/>
        <item x="341"/>
        <item x="363"/>
        <item x="295"/>
        <item x="4"/>
        <item x="37"/>
        <item x="40"/>
        <item x="118"/>
        <item x="206"/>
        <item x="204"/>
        <item x="53"/>
        <item x="44"/>
        <item x="342"/>
        <item x="292"/>
        <item x="301"/>
        <item x="387"/>
        <item x="281"/>
        <item x="381"/>
        <item x="355"/>
        <item x="302"/>
        <item x="263"/>
        <item x="415"/>
        <item x="413"/>
        <item x="314"/>
        <item x="408"/>
        <item x="334"/>
        <item x="308"/>
        <item x="304"/>
        <item x="364"/>
        <item x="386"/>
        <item x="293"/>
        <item x="328"/>
        <item x="365"/>
        <item x="353"/>
        <item x="389"/>
        <item x="361"/>
        <item x="362"/>
        <item x="71"/>
        <item x="78"/>
        <item x="226"/>
        <item x="259"/>
        <item x="36"/>
        <item x="115"/>
        <item x="240"/>
        <item x="205"/>
        <item x="399"/>
        <item x="316"/>
        <item x="326"/>
        <item x="405"/>
        <item x="376"/>
        <item x="375"/>
        <item x="338"/>
        <item x="333"/>
        <item x="359"/>
        <item x="414"/>
        <item x="412"/>
        <item x="257"/>
        <item x="416"/>
        <item x="336"/>
        <item x="379"/>
        <item x="410"/>
        <item x="378"/>
        <item x="300"/>
        <item x="275"/>
        <item x="299"/>
        <item x="236"/>
        <item x="232"/>
        <item x="243"/>
        <item x="231"/>
        <item x="239"/>
        <item x="47"/>
        <item x="135"/>
        <item x="174"/>
        <item x="123"/>
        <item x="122"/>
        <item x="179"/>
        <item x="58"/>
        <item x="26"/>
        <item x="72"/>
        <item x="155"/>
        <item x="85"/>
        <item x="258"/>
        <item x="83"/>
        <item x="114"/>
        <item x="14"/>
        <item x="12"/>
        <item x="20"/>
        <item x="186"/>
        <item x="63"/>
        <item x="116"/>
        <item x="252"/>
        <item x="253"/>
        <item x="76"/>
        <item x="87"/>
        <item x="84"/>
        <item x="68"/>
        <item x="67"/>
        <item x="79"/>
        <item x="157"/>
        <item x="88"/>
        <item x="178"/>
        <item x="86"/>
        <item x="161"/>
        <item x="81"/>
        <item x="80"/>
        <item x="182"/>
        <item x="82"/>
        <item x="8"/>
        <item x="7"/>
        <item x="171"/>
        <item x="172"/>
        <item x="156"/>
        <item x="223"/>
        <item x="354"/>
        <item x="289"/>
        <item x="388"/>
        <item x="121"/>
        <item x="126"/>
        <item x="185"/>
        <item x="125"/>
        <item x="90"/>
        <item x="238"/>
        <item x="241"/>
        <item x="28"/>
        <item x="52"/>
        <item x="31"/>
        <item x="169"/>
        <item x="32"/>
        <item x="219"/>
        <item x="15"/>
        <item x="21"/>
        <item x="13"/>
        <item x="11"/>
        <item x="19"/>
        <item x="16"/>
        <item x="254"/>
        <item x="65"/>
        <item x="224"/>
        <item x="214"/>
        <item x="211"/>
        <item x="213"/>
        <item x="212"/>
        <item x="17"/>
        <item x="18"/>
        <item x="152"/>
        <item x="22"/>
        <item x="225"/>
        <item x="235"/>
        <item x="262"/>
        <item x="419"/>
        <item x="421"/>
        <item x="420"/>
        <item x="244"/>
        <item x="46"/>
        <item x="133"/>
        <item x="42"/>
        <item x="242"/>
        <item x="131"/>
        <item x="163"/>
        <item x="164"/>
        <item x="64"/>
        <item x="124"/>
        <item x="132"/>
        <item x="120"/>
        <item x="162"/>
        <item x="27"/>
        <item x="229"/>
        <item x="153"/>
        <item x="234"/>
        <item x="228"/>
        <item x="237"/>
        <item x="134"/>
        <item x="187"/>
        <item x="38"/>
        <item x="203"/>
        <item x="10"/>
        <item x="6"/>
        <item x="128"/>
        <item x="34"/>
        <item x="181"/>
        <item x="227"/>
        <item x="250"/>
        <item x="248"/>
        <item x="249"/>
        <item x="138"/>
        <item x="247"/>
        <item x="148"/>
        <item x="145"/>
        <item x="183"/>
        <item x="146"/>
        <item x="150"/>
        <item x="246"/>
        <item x="167"/>
        <item x="245"/>
        <item x="251"/>
        <item x="175"/>
        <item x="149"/>
        <item x="151"/>
        <item x="143"/>
        <item x="166"/>
        <item x="147"/>
        <item x="142"/>
        <item x="144"/>
        <item x="107"/>
        <item x="158"/>
        <item x="184"/>
        <item x="109"/>
        <item x="110"/>
        <item x="49"/>
        <item x="48"/>
        <item x="137"/>
        <item x="117"/>
        <item x="39"/>
        <item x="170"/>
        <item x="215"/>
        <item x="43"/>
        <item x="35"/>
        <item x="261"/>
        <item x="347"/>
        <item x="380"/>
        <item x="269"/>
        <item x="294"/>
        <item x="391"/>
        <item x="396"/>
        <item x="320"/>
        <item x="360"/>
        <item x="382"/>
        <item x="339"/>
        <item x="287"/>
        <item x="290"/>
        <item x="369"/>
        <item x="323"/>
        <item x="329"/>
        <item x="348"/>
        <item x="345"/>
        <item x="274"/>
        <item x="409"/>
        <item x="313"/>
        <item x="349"/>
        <item x="417"/>
        <item x="265"/>
        <item x="288"/>
        <item x="332"/>
        <item x="343"/>
        <item x="402"/>
        <item x="268"/>
        <item x="335"/>
        <item x="344"/>
        <item x="264"/>
        <item x="356"/>
        <item x="411"/>
        <item x="385"/>
        <item x="392"/>
        <item x="368"/>
        <item x="400"/>
        <item x="276"/>
        <item x="370"/>
        <item x="377"/>
        <item x="305"/>
        <item x="352"/>
        <item x="303"/>
        <item x="318"/>
        <item x="307"/>
        <item x="282"/>
        <item x="351"/>
        <item x="310"/>
        <item x="216"/>
        <item x="340"/>
        <item x="100"/>
        <item x="260"/>
        <item x="59"/>
        <item x="199"/>
        <item x="0"/>
        <item x="45"/>
        <item x="89"/>
        <item x="97"/>
        <item x="94"/>
        <item x="95"/>
        <item x="119"/>
        <item x="130"/>
        <item x="141"/>
        <item x="196"/>
        <item x="201"/>
        <item x="197"/>
        <item x="207"/>
        <item x="218"/>
        <item x="190"/>
        <item x="60"/>
        <item x="98"/>
        <item x="195"/>
        <item x="193"/>
        <item x="41"/>
        <item x="57"/>
        <item x="202"/>
        <item x="311"/>
        <item x="401"/>
        <item x="384"/>
        <item x="272"/>
        <item x="331"/>
        <item x="306"/>
        <item x="319"/>
        <item x="315"/>
        <item x="266"/>
        <item x="267"/>
        <item x="273"/>
        <item x="278"/>
        <item x="280"/>
        <item x="286"/>
        <item x="309"/>
        <item x="325"/>
        <item x="337"/>
        <item x="358"/>
        <item x="374"/>
        <item x="398"/>
        <item x="403"/>
        <item x="406"/>
        <item x="393"/>
        <item x="321"/>
        <item x="285"/>
        <item x="297"/>
        <item x="324"/>
        <item x="96"/>
        <item x="93"/>
        <item x="92"/>
        <item x="56"/>
        <item x="357"/>
        <item x="404"/>
        <item x="407"/>
        <item x="277"/>
        <item x="390"/>
        <item x="284"/>
        <item x="395"/>
        <item x="418"/>
        <item x="312"/>
        <item x="189"/>
        <item x="200"/>
        <item x="255"/>
        <item x="191"/>
        <item x="192"/>
        <item x="188"/>
        <item x="230"/>
        <item x="62"/>
        <item x="77"/>
        <item x="99"/>
        <item x="101"/>
        <item x="108"/>
        <item x="61"/>
        <item x="103"/>
        <item x="256"/>
        <item x="105"/>
        <item x="106"/>
        <item x="111"/>
        <item x="139"/>
        <item x="168"/>
        <item x="198"/>
        <item x="194"/>
        <item x="217"/>
        <item x="102"/>
        <item x="104"/>
        <item x="25"/>
        <item x="112"/>
        <item x="177"/>
        <item x="23"/>
        <item x="210"/>
        <item x="50"/>
        <item x="51"/>
        <item x="2"/>
        <item x="1"/>
        <item x="3"/>
        <item x="129"/>
        <item x="176"/>
        <item x="24"/>
        <item x="33"/>
        <item x="113"/>
        <item x="30"/>
        <item x="180"/>
        <item x="29"/>
        <item x="283"/>
        <item x="298"/>
        <item x="346"/>
        <item x="366"/>
        <item x="383"/>
        <item x="70"/>
        <item x="55"/>
        <item x="127"/>
        <item x="173"/>
        <item x="209"/>
        <item x="54"/>
        <item x="140"/>
        <item x="165"/>
        <item x="69"/>
        <item x="350"/>
        <item x="296"/>
        <item x="317"/>
        <item x="371"/>
        <item x="394"/>
        <item x="5"/>
        <item t="default"/>
      </items>
    </pivotField>
    <pivotField showAll="0">
      <items count="3">
        <item x="0"/>
        <item x="1"/>
        <item t="default"/>
      </items>
    </pivotField>
    <pivotField axis="axisRow" dataField="1" showAll="0">
      <items count="6">
        <item x="2"/>
        <item x="1"/>
        <item x="3"/>
        <item x="0"/>
        <item x="4"/>
        <item t="default"/>
      </items>
    </pivotField>
    <pivotField showAll="0">
      <items count="5">
        <item x="2"/>
        <item x="3"/>
        <item x="0"/>
        <item x="1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Liczba z Bojakowska I., Sokołowska G. (1998, 2001)" fld="5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DL280"/>
  <sheetViews>
    <sheetView zoomScaleNormal="100" workbookViewId="0">
      <pane xSplit="6" ySplit="5" topLeftCell="BA6" activePane="bottomRight" state="frozen"/>
      <selection pane="topRight" activeCell="D1" sqref="D1"/>
      <selection pane="bottomLeft" activeCell="A7" sqref="A7"/>
      <selection pane="bottomRight" activeCell="D26" sqref="D26"/>
    </sheetView>
  </sheetViews>
  <sheetFormatPr defaultColWidth="85.28515625" defaultRowHeight="12.75" x14ac:dyDescent="0.2"/>
  <cols>
    <col min="1" max="1" width="3.5703125" style="114" customWidth="1"/>
    <col min="2" max="2" width="5.28515625" style="198" bestFit="1" customWidth="1"/>
    <col min="3" max="3" width="13.42578125" style="114" bestFit="1" customWidth="1"/>
    <col min="4" max="4" width="43" style="172" bestFit="1" customWidth="1"/>
    <col min="5" max="5" width="18.42578125" style="172" bestFit="1" customWidth="1"/>
    <col min="6" max="6" width="38.28515625" style="116" customWidth="1"/>
    <col min="7" max="7" width="3.140625" style="116" bestFit="1" customWidth="1"/>
    <col min="8" max="8" width="11.85546875" style="116" bestFit="1" customWidth="1"/>
    <col min="9" max="9" width="10" style="116" bestFit="1" customWidth="1"/>
    <col min="10" max="10" width="10.42578125" style="116" bestFit="1" customWidth="1"/>
    <col min="11" max="11" width="14.85546875" style="116" bestFit="1" customWidth="1"/>
    <col min="12" max="13" width="10.42578125" style="116" bestFit="1" customWidth="1"/>
    <col min="14" max="15" width="12.140625" style="116" bestFit="1" customWidth="1"/>
    <col min="16" max="16" width="12.5703125" style="116" bestFit="1" customWidth="1"/>
    <col min="17" max="18" width="7.85546875" style="116" bestFit="1" customWidth="1"/>
    <col min="19" max="19" width="10.42578125" style="116" bestFit="1" customWidth="1"/>
    <col min="20" max="20" width="13.140625" style="116" bestFit="1" customWidth="1"/>
    <col min="21" max="22" width="7.85546875" style="116" bestFit="1" customWidth="1"/>
    <col min="23" max="23" width="17.5703125" style="116" bestFit="1" customWidth="1"/>
    <col min="24" max="24" width="7.85546875" style="116" bestFit="1" customWidth="1"/>
    <col min="25" max="25" width="14.85546875" style="116" bestFit="1" customWidth="1"/>
    <col min="26" max="26" width="7.85546875" style="116" bestFit="1" customWidth="1"/>
    <col min="27" max="27" width="11.5703125" style="116" bestFit="1" customWidth="1"/>
    <col min="28" max="28" width="16.5703125" style="116" bestFit="1" customWidth="1"/>
    <col min="29" max="29" width="12.140625" style="116" bestFit="1" customWidth="1"/>
    <col min="30" max="34" width="7.85546875" style="116" bestFit="1" customWidth="1"/>
    <col min="35" max="35" width="11.28515625" style="116" bestFit="1" customWidth="1"/>
    <col min="36" max="36" width="12.140625" style="116" bestFit="1" customWidth="1"/>
    <col min="37" max="37" width="11.7109375" style="116" bestFit="1" customWidth="1"/>
    <col min="38" max="38" width="13.140625" style="116" bestFit="1" customWidth="1"/>
    <col min="39" max="39" width="12.140625" style="116" bestFit="1" customWidth="1"/>
    <col min="40" max="40" width="14.42578125" style="116" bestFit="1" customWidth="1"/>
    <col min="41" max="41" width="12.140625" style="116" bestFit="1" customWidth="1"/>
    <col min="42" max="42" width="15.7109375" style="116" bestFit="1" customWidth="1"/>
    <col min="43" max="43" width="15.85546875" style="116" bestFit="1" customWidth="1"/>
    <col min="44" max="44" width="10" style="116" bestFit="1" customWidth="1"/>
    <col min="45" max="45" width="9.140625" style="116" bestFit="1" customWidth="1"/>
    <col min="46" max="46" width="11.7109375" style="116" bestFit="1" customWidth="1"/>
    <col min="47" max="47" width="12.140625" style="116" bestFit="1" customWidth="1"/>
    <col min="48" max="48" width="15.85546875" style="116" bestFit="1" customWidth="1"/>
    <col min="49" max="49" width="15.7109375" style="116" bestFit="1" customWidth="1"/>
    <col min="50" max="50" width="12.140625" style="116" bestFit="1" customWidth="1"/>
    <col min="51" max="51" width="18" style="116" bestFit="1" customWidth="1"/>
    <col min="52" max="52" width="17.42578125" style="116" bestFit="1" customWidth="1"/>
    <col min="53" max="53" width="7.7109375" style="116" bestFit="1" customWidth="1"/>
    <col min="54" max="54" width="15.7109375" style="116" bestFit="1" customWidth="1"/>
    <col min="55" max="56" width="12.5703125" style="116" bestFit="1" customWidth="1"/>
    <col min="57" max="61" width="13.28515625" style="116" bestFit="1" customWidth="1"/>
    <col min="62" max="62" width="19.28515625" style="116" bestFit="1" customWidth="1"/>
    <col min="63" max="63" width="15.7109375" style="116" bestFit="1" customWidth="1"/>
    <col min="64" max="64" width="16" style="116" bestFit="1" customWidth="1"/>
    <col min="65" max="65" width="8.7109375" style="116" bestFit="1" customWidth="1"/>
    <col min="66" max="66" width="9.5703125" style="116" bestFit="1" customWidth="1"/>
    <col min="67" max="67" width="10.42578125" style="116" bestFit="1" customWidth="1"/>
    <col min="68" max="68" width="8.85546875" style="116" bestFit="1" customWidth="1"/>
    <col min="69" max="69" width="9.85546875" style="116" bestFit="1" customWidth="1"/>
    <col min="70" max="70" width="17.28515625" style="116" bestFit="1" customWidth="1"/>
    <col min="71" max="71" width="9.140625" style="116" bestFit="1" customWidth="1"/>
    <col min="72" max="72" width="7.7109375" style="116" bestFit="1" customWidth="1"/>
    <col min="73" max="73" width="15.5703125" style="116" bestFit="1" customWidth="1"/>
    <col min="74" max="74" width="9.140625" style="116" bestFit="1" customWidth="1"/>
    <col min="75" max="75" width="10.42578125" style="116" bestFit="1" customWidth="1"/>
    <col min="76" max="76" width="12.5703125" style="116" bestFit="1" customWidth="1"/>
    <col min="77" max="77" width="9.7109375" style="116" bestFit="1" customWidth="1"/>
    <col min="78" max="78" width="20" style="116" bestFit="1" customWidth="1"/>
    <col min="79" max="79" width="10.7109375" style="116" bestFit="1" customWidth="1"/>
    <col min="80" max="80" width="7.7109375" style="116" bestFit="1" customWidth="1"/>
    <col min="81" max="81" width="12.5703125" style="116" bestFit="1" customWidth="1"/>
    <col min="82" max="84" width="14.42578125" style="116" bestFit="1" customWidth="1"/>
    <col min="85" max="87" width="15.28515625" style="116" bestFit="1" customWidth="1"/>
    <col min="88" max="88" width="20.42578125" style="116" bestFit="1" customWidth="1"/>
    <col min="89" max="89" width="17.5703125" style="116" bestFit="1" customWidth="1"/>
    <col min="90" max="90" width="17.42578125" style="116" bestFit="1" customWidth="1"/>
    <col min="91" max="93" width="12.85546875" style="116" bestFit="1" customWidth="1"/>
    <col min="94" max="94" width="12.140625" style="116" bestFit="1" customWidth="1"/>
    <col min="95" max="95" width="12.42578125" style="116" customWidth="1"/>
    <col min="96" max="96" width="20.140625" style="116" bestFit="1" customWidth="1"/>
    <col min="97" max="97" width="14.140625" style="116" bestFit="1" customWidth="1"/>
    <col min="98" max="98" width="9" style="116" bestFit="1" customWidth="1"/>
    <col min="99" max="99" width="7.7109375" style="116" bestFit="1" customWidth="1"/>
    <col min="100" max="100" width="20.7109375" style="116" bestFit="1" customWidth="1"/>
    <col min="101" max="101" width="10.5703125" style="116" bestFit="1" customWidth="1"/>
    <col min="102" max="102" width="15" style="116" bestFit="1" customWidth="1"/>
    <col min="103" max="103" width="12.5703125" style="116" bestFit="1" customWidth="1"/>
    <col min="104" max="104" width="11.42578125" style="116" bestFit="1" customWidth="1"/>
    <col min="105" max="105" width="21.42578125" style="116" bestFit="1" customWidth="1"/>
    <col min="106" max="106" width="9.85546875" style="116" bestFit="1" customWidth="1"/>
    <col min="107" max="107" width="15.85546875" style="116" bestFit="1" customWidth="1"/>
    <col min="108" max="108" width="7.85546875" style="116" bestFit="1" customWidth="1"/>
    <col min="109" max="109" width="12.140625" style="116" bestFit="1" customWidth="1"/>
    <col min="110" max="111" width="7.85546875" style="116" bestFit="1" customWidth="1"/>
    <col min="112" max="112" width="7.7109375" style="116" bestFit="1" customWidth="1"/>
    <col min="113" max="113" width="10.42578125" style="116" bestFit="1" customWidth="1"/>
    <col min="114" max="114" width="8.140625" style="116" bestFit="1" customWidth="1"/>
    <col min="115" max="115" width="7.7109375" style="116" bestFit="1" customWidth="1"/>
    <col min="116" max="116" width="8.85546875" style="116" bestFit="1" customWidth="1"/>
    <col min="117" max="16384" width="85.28515625" style="116"/>
  </cols>
  <sheetData>
    <row r="1" spans="1:116" s="111" customFormat="1" x14ac:dyDescent="0.2">
      <c r="A1" s="109"/>
      <c r="B1" s="197"/>
      <c r="C1" s="109"/>
      <c r="D1" s="171"/>
      <c r="E1" s="171"/>
      <c r="F1" s="110" t="s">
        <v>160</v>
      </c>
      <c r="I1" s="112">
        <v>1</v>
      </c>
      <c r="J1" s="112">
        <v>9.8000000000000007</v>
      </c>
      <c r="L1" s="112">
        <v>2.2999999999999998</v>
      </c>
      <c r="N1" s="112">
        <v>43</v>
      </c>
      <c r="O1" s="112">
        <v>32</v>
      </c>
      <c r="S1" s="112">
        <v>43</v>
      </c>
      <c r="T1" s="112">
        <v>41</v>
      </c>
      <c r="Y1" s="112">
        <v>120</v>
      </c>
      <c r="AI1" s="112">
        <v>138</v>
      </c>
      <c r="AK1" s="112">
        <v>129</v>
      </c>
      <c r="BB1" s="112">
        <v>1600</v>
      </c>
      <c r="BJ1" s="112">
        <v>60</v>
      </c>
      <c r="BK1" s="112">
        <v>5.5</v>
      </c>
      <c r="BM1" s="113"/>
      <c r="BN1" s="113"/>
      <c r="BO1" s="113"/>
      <c r="BP1" s="113"/>
      <c r="BQ1" s="112">
        <v>1</v>
      </c>
      <c r="BS1" s="112">
        <v>53</v>
      </c>
      <c r="BT1" s="112">
        <v>144</v>
      </c>
      <c r="BU1" s="112">
        <v>494.2</v>
      </c>
      <c r="BY1" s="112">
        <v>2.7</v>
      </c>
      <c r="CA1" s="112">
        <v>3991</v>
      </c>
      <c r="CC1" s="112">
        <v>6.2</v>
      </c>
      <c r="CK1" s="112">
        <v>1.0999999999999999E-2</v>
      </c>
      <c r="CM1" s="113"/>
      <c r="CN1" s="113"/>
      <c r="CO1" s="113"/>
      <c r="CP1" s="112">
        <v>41</v>
      </c>
      <c r="CQ1" s="112">
        <v>695</v>
      </c>
      <c r="CR1" s="112">
        <v>11</v>
      </c>
      <c r="CS1" s="112">
        <v>229</v>
      </c>
      <c r="CT1" s="112">
        <v>4.7</v>
      </c>
      <c r="CW1" s="112">
        <v>177</v>
      </c>
      <c r="CZ1" s="112">
        <v>1.4</v>
      </c>
      <c r="DB1" s="112">
        <v>120</v>
      </c>
      <c r="DC1" s="112">
        <v>60</v>
      </c>
      <c r="DD1" s="112">
        <v>6</v>
      </c>
      <c r="DE1" s="112">
        <v>12.9</v>
      </c>
      <c r="DF1" s="112">
        <v>9.3000000000000007</v>
      </c>
      <c r="DH1" s="112">
        <v>5.2</v>
      </c>
      <c r="DI1" s="112">
        <v>12.1</v>
      </c>
      <c r="DJ1" s="112">
        <v>43</v>
      </c>
      <c r="DK1" s="112">
        <v>4.3</v>
      </c>
      <c r="DL1" s="112">
        <v>0.2</v>
      </c>
    </row>
    <row r="2" spans="1:116" x14ac:dyDescent="0.2">
      <c r="F2" s="115" t="s">
        <v>198</v>
      </c>
      <c r="I2" s="117" t="s">
        <v>184</v>
      </c>
      <c r="J2" s="117" t="s">
        <v>186</v>
      </c>
      <c r="K2" s="117" t="s">
        <v>187</v>
      </c>
      <c r="L2" s="117" t="s">
        <v>188</v>
      </c>
      <c r="M2" s="117" t="s">
        <v>189</v>
      </c>
      <c r="N2" s="117" t="s">
        <v>190</v>
      </c>
      <c r="O2" s="117" t="s">
        <v>191</v>
      </c>
      <c r="P2" s="117" t="s">
        <v>192</v>
      </c>
      <c r="S2" s="117" t="s">
        <v>193</v>
      </c>
      <c r="T2" s="117" t="s">
        <v>194</v>
      </c>
      <c r="W2" s="117" t="s">
        <v>107</v>
      </c>
      <c r="Y2" s="117" t="s">
        <v>195</v>
      </c>
    </row>
    <row r="3" spans="1:116" x14ac:dyDescent="0.2">
      <c r="F3" s="118" t="s">
        <v>108</v>
      </c>
      <c r="I3" s="119" t="s">
        <v>118</v>
      </c>
      <c r="J3" s="119" t="s">
        <v>109</v>
      </c>
      <c r="L3" s="119" t="s">
        <v>111</v>
      </c>
      <c r="N3" s="119" t="s">
        <v>112</v>
      </c>
      <c r="O3" s="119" t="s">
        <v>113</v>
      </c>
      <c r="P3" s="119" t="s">
        <v>117</v>
      </c>
      <c r="S3" s="119" t="s">
        <v>110</v>
      </c>
      <c r="T3" s="119" t="s">
        <v>115</v>
      </c>
      <c r="Y3" s="119" t="s">
        <v>119</v>
      </c>
      <c r="AB3" s="119" t="s">
        <v>114</v>
      </c>
      <c r="AC3" s="119" t="s">
        <v>116</v>
      </c>
      <c r="AI3" s="119" t="s">
        <v>125</v>
      </c>
      <c r="AJ3" s="119" t="s">
        <v>126</v>
      </c>
      <c r="AK3" s="119" t="s">
        <v>123</v>
      </c>
      <c r="AL3" s="119" t="s">
        <v>133</v>
      </c>
      <c r="AM3" s="119" t="s">
        <v>131</v>
      </c>
      <c r="AN3" s="119" t="s">
        <v>127</v>
      </c>
      <c r="AO3" s="119" t="s">
        <v>128</v>
      </c>
      <c r="AQ3" s="119" t="s">
        <v>130</v>
      </c>
      <c r="AR3" s="119" t="s">
        <v>122</v>
      </c>
      <c r="AS3" s="119" t="s">
        <v>121</v>
      </c>
      <c r="AT3" s="119" t="s">
        <v>124</v>
      </c>
      <c r="AU3" s="119" t="s">
        <v>135</v>
      </c>
      <c r="AV3" s="119" t="s">
        <v>129</v>
      </c>
      <c r="AW3" s="119" t="s">
        <v>129</v>
      </c>
      <c r="AX3" s="119" t="s">
        <v>128</v>
      </c>
      <c r="AY3" s="119" t="s">
        <v>134</v>
      </c>
      <c r="AZ3" s="119" t="s">
        <v>132</v>
      </c>
      <c r="BB3" s="119" t="s">
        <v>166</v>
      </c>
      <c r="BJ3" s="119" t="s">
        <v>136</v>
      </c>
      <c r="BL3" s="119" t="s">
        <v>167</v>
      </c>
      <c r="BM3" s="119" t="s">
        <v>143</v>
      </c>
      <c r="BN3" s="119" t="s">
        <v>144</v>
      </c>
      <c r="BO3" s="119" t="s">
        <v>145</v>
      </c>
      <c r="BR3" s="119" t="s">
        <v>149</v>
      </c>
      <c r="BS3" s="119" t="s">
        <v>138</v>
      </c>
      <c r="BU3" s="119" t="s">
        <v>148</v>
      </c>
      <c r="BV3" s="119" t="s">
        <v>147</v>
      </c>
      <c r="BW3" s="119" t="s">
        <v>146</v>
      </c>
      <c r="BX3" s="119" t="s">
        <v>168</v>
      </c>
      <c r="BZ3" s="119" t="s">
        <v>152</v>
      </c>
      <c r="CK3" s="119" t="s">
        <v>151</v>
      </c>
      <c r="CN3" s="119" t="s">
        <v>142</v>
      </c>
      <c r="CS3" s="119" t="s">
        <v>141</v>
      </c>
      <c r="CY3" s="119" t="s">
        <v>150</v>
      </c>
      <c r="DD3" s="119" t="s">
        <v>140</v>
      </c>
      <c r="DE3" s="119" t="s">
        <v>139</v>
      </c>
      <c r="DF3" s="119" t="s">
        <v>137</v>
      </c>
    </row>
    <row r="4" spans="1:116" s="7" customFormat="1" x14ac:dyDescent="0.2">
      <c r="A4" s="6"/>
      <c r="B4" s="170"/>
      <c r="C4" s="159"/>
      <c r="D4" s="236"/>
      <c r="E4" s="173"/>
      <c r="F4" s="178"/>
      <c r="G4" s="103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>
        <v>11</v>
      </c>
      <c r="R4" s="6">
        <v>12</v>
      </c>
      <c r="S4" s="6">
        <v>13</v>
      </c>
      <c r="T4" s="6">
        <v>14</v>
      </c>
      <c r="U4" s="6">
        <v>15</v>
      </c>
      <c r="V4" s="6">
        <v>16</v>
      </c>
      <c r="W4" s="6"/>
      <c r="X4" s="6">
        <v>17</v>
      </c>
      <c r="Y4" s="6">
        <v>18</v>
      </c>
      <c r="Z4" s="6">
        <v>19</v>
      </c>
      <c r="AA4" s="6">
        <v>20</v>
      </c>
      <c r="AB4" s="6">
        <v>21</v>
      </c>
      <c r="AC4" s="6">
        <v>22</v>
      </c>
      <c r="AD4" s="6">
        <v>23</v>
      </c>
      <c r="AE4" s="6">
        <v>24</v>
      </c>
      <c r="AF4" s="6">
        <v>25</v>
      </c>
      <c r="AG4" s="6">
        <v>26</v>
      </c>
      <c r="AH4" s="6">
        <v>27</v>
      </c>
      <c r="AI4" s="43">
        <v>28</v>
      </c>
      <c r="AJ4" s="44">
        <v>29</v>
      </c>
      <c r="AK4" s="44">
        <v>30</v>
      </c>
      <c r="AL4" s="44">
        <v>31</v>
      </c>
      <c r="AM4" s="44">
        <v>32</v>
      </c>
      <c r="AN4" s="44">
        <v>33</v>
      </c>
      <c r="AO4" s="44">
        <v>34</v>
      </c>
      <c r="AP4" s="6">
        <v>35</v>
      </c>
      <c r="AQ4" s="6">
        <v>36</v>
      </c>
      <c r="AR4" s="44">
        <v>37</v>
      </c>
      <c r="AS4" s="44">
        <v>38</v>
      </c>
      <c r="AT4" s="44">
        <v>39</v>
      </c>
      <c r="AU4" s="44">
        <v>40</v>
      </c>
      <c r="AV4" s="44">
        <v>41</v>
      </c>
      <c r="AW4" s="44">
        <v>42</v>
      </c>
      <c r="AX4" s="6">
        <v>43</v>
      </c>
      <c r="AY4" s="6">
        <v>44</v>
      </c>
      <c r="AZ4" s="6">
        <v>45</v>
      </c>
      <c r="BA4" s="6">
        <v>46</v>
      </c>
      <c r="BB4" s="45"/>
      <c r="BC4" s="273">
        <v>47</v>
      </c>
      <c r="BD4" s="274"/>
      <c r="BE4" s="274"/>
      <c r="BF4" s="274"/>
      <c r="BG4" s="274"/>
      <c r="BH4" s="274"/>
      <c r="BI4" s="274"/>
      <c r="BJ4" s="275"/>
      <c r="BK4" s="6">
        <v>48</v>
      </c>
      <c r="BL4" s="6">
        <v>49</v>
      </c>
      <c r="BM4" s="6">
        <v>50</v>
      </c>
      <c r="BN4" s="6">
        <v>51</v>
      </c>
      <c r="BO4" s="6">
        <v>52</v>
      </c>
      <c r="BP4" s="6">
        <v>53</v>
      </c>
      <c r="BQ4" s="6"/>
      <c r="BR4" s="6">
        <v>54</v>
      </c>
      <c r="BS4" s="6">
        <v>55</v>
      </c>
      <c r="BT4" s="6">
        <v>56</v>
      </c>
      <c r="BU4" s="43">
        <v>57</v>
      </c>
      <c r="BV4" s="44">
        <v>58</v>
      </c>
      <c r="BW4" s="44">
        <v>59</v>
      </c>
      <c r="BX4" s="45"/>
      <c r="BY4" s="6">
        <v>60</v>
      </c>
      <c r="BZ4" s="6">
        <v>61</v>
      </c>
      <c r="CA4" s="6">
        <v>62</v>
      </c>
      <c r="CB4" s="6">
        <v>63</v>
      </c>
      <c r="CC4" s="6">
        <v>64</v>
      </c>
      <c r="CD4" s="273">
        <v>65</v>
      </c>
      <c r="CE4" s="274"/>
      <c r="CF4" s="274"/>
      <c r="CG4" s="274"/>
      <c r="CH4" s="274"/>
      <c r="CI4" s="274"/>
      <c r="CJ4" s="275"/>
      <c r="CK4" s="6">
        <v>66</v>
      </c>
      <c r="CL4" s="6">
        <v>67</v>
      </c>
      <c r="CM4" s="6">
        <v>68</v>
      </c>
      <c r="CN4" s="6">
        <v>69</v>
      </c>
      <c r="CO4" s="6">
        <v>70</v>
      </c>
      <c r="CP4" s="6"/>
      <c r="CQ4" s="6">
        <v>71</v>
      </c>
      <c r="CR4" s="6">
        <v>72</v>
      </c>
      <c r="CS4" s="6">
        <v>73</v>
      </c>
      <c r="CT4" s="6">
        <v>74</v>
      </c>
      <c r="CU4" s="6">
        <v>75</v>
      </c>
      <c r="CV4" s="6">
        <v>76</v>
      </c>
      <c r="CW4" s="6">
        <v>77</v>
      </c>
      <c r="CX4" s="102">
        <v>78</v>
      </c>
      <c r="CY4" s="103"/>
      <c r="CZ4" s="6">
        <v>79</v>
      </c>
      <c r="DA4" s="6">
        <v>80</v>
      </c>
      <c r="DB4" s="6">
        <v>81</v>
      </c>
      <c r="DC4" s="6">
        <v>82</v>
      </c>
      <c r="DD4" s="6">
        <v>83</v>
      </c>
      <c r="DE4" s="6">
        <v>84</v>
      </c>
      <c r="DF4" s="6">
        <v>85</v>
      </c>
      <c r="DG4" s="6">
        <v>86</v>
      </c>
      <c r="DH4" s="6">
        <v>87</v>
      </c>
      <c r="DI4" s="6">
        <v>88</v>
      </c>
      <c r="DJ4" s="6">
        <v>89</v>
      </c>
      <c r="DK4" s="6">
        <v>90</v>
      </c>
      <c r="DL4" s="6">
        <v>91</v>
      </c>
    </row>
    <row r="5" spans="1:116" s="7" customFormat="1" ht="38.25" x14ac:dyDescent="0.2">
      <c r="A5" s="8" t="s">
        <v>1</v>
      </c>
      <c r="B5" s="104" t="s">
        <v>201</v>
      </c>
      <c r="C5" s="104" t="s">
        <v>200</v>
      </c>
      <c r="D5" s="104" t="s">
        <v>1468</v>
      </c>
      <c r="E5" s="104" t="s">
        <v>759</v>
      </c>
      <c r="F5" s="14" t="s">
        <v>1013</v>
      </c>
      <c r="G5" s="12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106</v>
      </c>
      <c r="X5" s="8" t="s">
        <v>18</v>
      </c>
      <c r="Y5" s="8" t="s">
        <v>19</v>
      </c>
      <c r="Z5" s="8" t="s">
        <v>20</v>
      </c>
      <c r="AA5" s="8" t="s">
        <v>21</v>
      </c>
      <c r="AB5" s="8" t="s">
        <v>22</v>
      </c>
      <c r="AC5" s="8" t="s">
        <v>23</v>
      </c>
      <c r="AD5" s="8" t="s">
        <v>24</v>
      </c>
      <c r="AE5" s="8" t="s">
        <v>25</v>
      </c>
      <c r="AF5" s="8" t="s">
        <v>26</v>
      </c>
      <c r="AG5" s="8" t="s">
        <v>27</v>
      </c>
      <c r="AH5" s="8" t="s">
        <v>28</v>
      </c>
      <c r="AI5" s="8" t="s">
        <v>29</v>
      </c>
      <c r="AJ5" s="8" t="s">
        <v>30</v>
      </c>
      <c r="AK5" s="8" t="s">
        <v>31</v>
      </c>
      <c r="AL5" s="8" t="s">
        <v>32</v>
      </c>
      <c r="AM5" s="8" t="s">
        <v>33</v>
      </c>
      <c r="AN5" s="8" t="s">
        <v>34</v>
      </c>
      <c r="AO5" s="8" t="s">
        <v>35</v>
      </c>
      <c r="AP5" s="8" t="s">
        <v>36</v>
      </c>
      <c r="AQ5" s="8" t="s">
        <v>37</v>
      </c>
      <c r="AR5" s="8" t="s">
        <v>38</v>
      </c>
      <c r="AS5" s="8" t="s">
        <v>39</v>
      </c>
      <c r="AT5" s="8" t="s">
        <v>40</v>
      </c>
      <c r="AU5" s="8" t="s">
        <v>41</v>
      </c>
      <c r="AV5" s="8" t="s">
        <v>42</v>
      </c>
      <c r="AW5" s="8" t="s">
        <v>43</v>
      </c>
      <c r="AX5" s="8" t="s">
        <v>44</v>
      </c>
      <c r="AY5" s="8" t="s">
        <v>45</v>
      </c>
      <c r="AZ5" s="8" t="s">
        <v>46</v>
      </c>
      <c r="BA5" s="8" t="s">
        <v>47</v>
      </c>
      <c r="BB5" s="8" t="s">
        <v>165</v>
      </c>
      <c r="BC5" s="3" t="s">
        <v>92</v>
      </c>
      <c r="BD5" s="3" t="s">
        <v>93</v>
      </c>
      <c r="BE5" s="3" t="s">
        <v>94</v>
      </c>
      <c r="BF5" s="3" t="s">
        <v>95</v>
      </c>
      <c r="BG5" s="3" t="s">
        <v>96</v>
      </c>
      <c r="BH5" s="3" t="s">
        <v>97</v>
      </c>
      <c r="BI5" s="3" t="s">
        <v>98</v>
      </c>
      <c r="BJ5" s="8" t="s">
        <v>105</v>
      </c>
      <c r="BK5" s="8" t="s">
        <v>48</v>
      </c>
      <c r="BL5" s="8" t="s">
        <v>49</v>
      </c>
      <c r="BM5" s="8" t="s">
        <v>50</v>
      </c>
      <c r="BN5" s="8" t="s">
        <v>51</v>
      </c>
      <c r="BO5" s="8" t="s">
        <v>52</v>
      </c>
      <c r="BP5" s="8" t="s">
        <v>53</v>
      </c>
      <c r="BQ5" s="8" t="s">
        <v>159</v>
      </c>
      <c r="BR5" s="8" t="s">
        <v>54</v>
      </c>
      <c r="BS5" s="8" t="s">
        <v>55</v>
      </c>
      <c r="BT5" s="8" t="s">
        <v>56</v>
      </c>
      <c r="BU5" s="8" t="s">
        <v>57</v>
      </c>
      <c r="BV5" s="8" t="s">
        <v>58</v>
      </c>
      <c r="BW5" s="8" t="s">
        <v>59</v>
      </c>
      <c r="BX5" s="8" t="s">
        <v>169</v>
      </c>
      <c r="BY5" s="8" t="s">
        <v>60</v>
      </c>
      <c r="BZ5" s="8" t="s">
        <v>61</v>
      </c>
      <c r="CA5" s="8" t="s">
        <v>62</v>
      </c>
      <c r="CB5" s="8" t="s">
        <v>63</v>
      </c>
      <c r="CC5" s="8" t="s">
        <v>64</v>
      </c>
      <c r="CD5" s="3" t="s">
        <v>99</v>
      </c>
      <c r="CE5" s="3" t="s">
        <v>100</v>
      </c>
      <c r="CF5" s="3" t="s">
        <v>101</v>
      </c>
      <c r="CG5" s="3" t="s">
        <v>102</v>
      </c>
      <c r="CH5" s="3" t="s">
        <v>103</v>
      </c>
      <c r="CI5" s="3" t="s">
        <v>104</v>
      </c>
      <c r="CJ5" s="8" t="s">
        <v>65</v>
      </c>
      <c r="CK5" s="8" t="s">
        <v>66</v>
      </c>
      <c r="CL5" s="8" t="s">
        <v>67</v>
      </c>
      <c r="CM5" s="8" t="s">
        <v>68</v>
      </c>
      <c r="CN5" s="8" t="s">
        <v>69</v>
      </c>
      <c r="CO5" s="8" t="s">
        <v>70</v>
      </c>
      <c r="CP5" s="8" t="s">
        <v>162</v>
      </c>
      <c r="CQ5" s="8" t="s">
        <v>71</v>
      </c>
      <c r="CR5" s="8" t="s">
        <v>72</v>
      </c>
      <c r="CS5" s="8" t="s">
        <v>73</v>
      </c>
      <c r="CT5" s="8" t="s">
        <v>74</v>
      </c>
      <c r="CU5" s="8" t="s">
        <v>75</v>
      </c>
      <c r="CV5" s="8" t="s">
        <v>76</v>
      </c>
      <c r="CW5" s="8" t="s">
        <v>77</v>
      </c>
      <c r="CX5" s="8" t="s">
        <v>78</v>
      </c>
      <c r="CY5" s="8" t="s">
        <v>199</v>
      </c>
      <c r="CZ5" s="8" t="s">
        <v>79</v>
      </c>
      <c r="DA5" s="8" t="s">
        <v>80</v>
      </c>
      <c r="DB5" s="8" t="s">
        <v>81</v>
      </c>
      <c r="DC5" s="8" t="s">
        <v>82</v>
      </c>
      <c r="DD5" s="8" t="s">
        <v>83</v>
      </c>
      <c r="DE5" s="8" t="s">
        <v>84</v>
      </c>
      <c r="DF5" s="8" t="s">
        <v>85</v>
      </c>
      <c r="DG5" s="8" t="s">
        <v>86</v>
      </c>
      <c r="DH5" s="8" t="s">
        <v>87</v>
      </c>
      <c r="DI5" s="8" t="s">
        <v>88</v>
      </c>
      <c r="DJ5" s="8" t="s">
        <v>89</v>
      </c>
      <c r="DK5" s="8" t="s">
        <v>90</v>
      </c>
      <c r="DL5" s="8" t="s">
        <v>91</v>
      </c>
    </row>
    <row r="6" spans="1:116" s="97" customFormat="1" ht="13.5" x14ac:dyDescent="0.2">
      <c r="A6" s="94"/>
      <c r="B6" s="105"/>
      <c r="C6" s="105"/>
      <c r="D6" s="258"/>
      <c r="E6" s="105"/>
      <c r="F6" s="179"/>
      <c r="G6" s="96"/>
      <c r="H6" s="265" t="s">
        <v>180</v>
      </c>
      <c r="I6" s="265" t="s">
        <v>181</v>
      </c>
      <c r="J6" s="265" t="s">
        <v>181</v>
      </c>
      <c r="K6" s="265" t="s">
        <v>181</v>
      </c>
      <c r="L6" s="265" t="s">
        <v>181</v>
      </c>
      <c r="M6" s="265" t="s">
        <v>181</v>
      </c>
      <c r="N6" s="265" t="s">
        <v>181</v>
      </c>
      <c r="O6" s="265" t="s">
        <v>181</v>
      </c>
      <c r="P6" s="265" t="s">
        <v>181</v>
      </c>
      <c r="Q6" s="265" t="s">
        <v>181</v>
      </c>
      <c r="R6" s="265" t="s">
        <v>181</v>
      </c>
      <c r="S6" s="265" t="s">
        <v>181</v>
      </c>
      <c r="T6" s="265" t="s">
        <v>181</v>
      </c>
      <c r="U6" s="265" t="s">
        <v>181</v>
      </c>
      <c r="V6" s="265" t="s">
        <v>181</v>
      </c>
      <c r="W6" s="265" t="s">
        <v>181</v>
      </c>
      <c r="X6" s="265" t="s">
        <v>181</v>
      </c>
      <c r="Y6" s="265" t="s">
        <v>181</v>
      </c>
      <c r="Z6" s="265" t="s">
        <v>181</v>
      </c>
      <c r="AA6" s="265" t="s">
        <v>182</v>
      </c>
      <c r="AB6" s="265" t="s">
        <v>181</v>
      </c>
      <c r="AC6" s="265" t="s">
        <v>181</v>
      </c>
      <c r="AD6" s="265" t="s">
        <v>181</v>
      </c>
      <c r="AE6" s="265" t="s">
        <v>181</v>
      </c>
      <c r="AF6" s="265" t="s">
        <v>181</v>
      </c>
      <c r="AG6" s="265" t="s">
        <v>181</v>
      </c>
      <c r="AH6" s="265" t="s">
        <v>181</v>
      </c>
      <c r="AI6" s="265" t="s">
        <v>183</v>
      </c>
      <c r="AJ6" s="265" t="s">
        <v>183</v>
      </c>
      <c r="AK6" s="265" t="s">
        <v>183</v>
      </c>
      <c r="AL6" s="265" t="s">
        <v>183</v>
      </c>
      <c r="AM6" s="265" t="s">
        <v>183</v>
      </c>
      <c r="AN6" s="265" t="s">
        <v>183</v>
      </c>
      <c r="AO6" s="265" t="s">
        <v>183</v>
      </c>
      <c r="AP6" s="265" t="s">
        <v>183</v>
      </c>
      <c r="AQ6" s="265" t="s">
        <v>183</v>
      </c>
      <c r="AR6" s="265" t="s">
        <v>183</v>
      </c>
      <c r="AS6" s="265" t="s">
        <v>183</v>
      </c>
      <c r="AT6" s="265" t="s">
        <v>183</v>
      </c>
      <c r="AU6" s="265" t="s">
        <v>183</v>
      </c>
      <c r="AV6" s="265" t="s">
        <v>183</v>
      </c>
      <c r="AW6" s="265" t="s">
        <v>183</v>
      </c>
      <c r="AX6" s="265" t="s">
        <v>183</v>
      </c>
      <c r="AY6" s="265" t="s">
        <v>183</v>
      </c>
      <c r="AZ6" s="265" t="s">
        <v>183</v>
      </c>
      <c r="BA6" s="265" t="s">
        <v>183</v>
      </c>
      <c r="BB6" s="265" t="s">
        <v>183</v>
      </c>
      <c r="BC6" s="266" t="s">
        <v>183</v>
      </c>
      <c r="BD6" s="266" t="s">
        <v>183</v>
      </c>
      <c r="BE6" s="266" t="s">
        <v>183</v>
      </c>
      <c r="BF6" s="266" t="s">
        <v>183</v>
      </c>
      <c r="BG6" s="266" t="s">
        <v>183</v>
      </c>
      <c r="BH6" s="266" t="s">
        <v>183</v>
      </c>
      <c r="BI6" s="266" t="s">
        <v>183</v>
      </c>
      <c r="BJ6" s="266" t="s">
        <v>183</v>
      </c>
      <c r="BK6" s="265" t="s">
        <v>183</v>
      </c>
      <c r="BL6" s="265" t="s">
        <v>183</v>
      </c>
      <c r="BM6" s="265" t="s">
        <v>183</v>
      </c>
      <c r="BN6" s="265" t="s">
        <v>183</v>
      </c>
      <c r="BO6" s="265" t="s">
        <v>183</v>
      </c>
      <c r="BP6" s="265" t="s">
        <v>183</v>
      </c>
      <c r="BQ6" s="265" t="s">
        <v>183</v>
      </c>
      <c r="BR6" s="265" t="s">
        <v>183</v>
      </c>
      <c r="BS6" s="265" t="s">
        <v>183</v>
      </c>
      <c r="BT6" s="265" t="s">
        <v>183</v>
      </c>
      <c r="BU6" s="265" t="s">
        <v>183</v>
      </c>
      <c r="BV6" s="265" t="s">
        <v>183</v>
      </c>
      <c r="BW6" s="265" t="s">
        <v>183</v>
      </c>
      <c r="BX6" s="265" t="s">
        <v>183</v>
      </c>
      <c r="BY6" s="265" t="s">
        <v>183</v>
      </c>
      <c r="BZ6" s="265" t="s">
        <v>183</v>
      </c>
      <c r="CA6" s="265" t="s">
        <v>183</v>
      </c>
      <c r="CB6" s="265" t="s">
        <v>183</v>
      </c>
      <c r="CC6" s="265" t="s">
        <v>183</v>
      </c>
      <c r="CD6" s="265" t="s">
        <v>183</v>
      </c>
      <c r="CE6" s="265" t="s">
        <v>183</v>
      </c>
      <c r="CF6" s="265" t="s">
        <v>183</v>
      </c>
      <c r="CG6" s="265" t="s">
        <v>183</v>
      </c>
      <c r="CH6" s="265" t="s">
        <v>183</v>
      </c>
      <c r="CI6" s="265" t="s">
        <v>183</v>
      </c>
      <c r="CJ6" s="265" t="s">
        <v>183</v>
      </c>
      <c r="CK6" s="265" t="s">
        <v>183</v>
      </c>
      <c r="CL6" s="265" t="s">
        <v>183</v>
      </c>
      <c r="CM6" s="265" t="s">
        <v>183</v>
      </c>
      <c r="CN6" s="265" t="s">
        <v>183</v>
      </c>
      <c r="CO6" s="265" t="s">
        <v>183</v>
      </c>
      <c r="CP6" s="265" t="s">
        <v>183</v>
      </c>
      <c r="CQ6" s="265" t="s">
        <v>183</v>
      </c>
      <c r="CR6" s="265" t="s">
        <v>183</v>
      </c>
      <c r="CS6" s="265" t="s">
        <v>183</v>
      </c>
      <c r="CT6" s="265" t="s">
        <v>183</v>
      </c>
      <c r="CU6" s="265" t="s">
        <v>183</v>
      </c>
      <c r="CV6" s="265" t="s">
        <v>183</v>
      </c>
      <c r="CW6" s="265" t="s">
        <v>183</v>
      </c>
      <c r="CX6" s="265" t="s">
        <v>183</v>
      </c>
      <c r="CY6" s="265" t="s">
        <v>183</v>
      </c>
      <c r="CZ6" s="265" t="s">
        <v>183</v>
      </c>
      <c r="DA6" s="265" t="s">
        <v>183</v>
      </c>
      <c r="DB6" s="265" t="s">
        <v>183</v>
      </c>
      <c r="DC6" s="265" t="s">
        <v>183</v>
      </c>
      <c r="DD6" s="265" t="s">
        <v>183</v>
      </c>
      <c r="DE6" s="265" t="s">
        <v>183</v>
      </c>
      <c r="DF6" s="265" t="s">
        <v>183</v>
      </c>
      <c r="DG6" s="265" t="s">
        <v>181</v>
      </c>
      <c r="DH6" s="265" t="s">
        <v>183</v>
      </c>
      <c r="DI6" s="265" t="s">
        <v>183</v>
      </c>
      <c r="DJ6" s="265" t="s">
        <v>183</v>
      </c>
      <c r="DK6" s="265" t="s">
        <v>183</v>
      </c>
      <c r="DL6" s="265" t="s">
        <v>183</v>
      </c>
    </row>
    <row r="7" spans="1:116" x14ac:dyDescent="0.2">
      <c r="A7" s="120">
        <v>1</v>
      </c>
      <c r="B7" s="199">
        <v>1</v>
      </c>
      <c r="C7" s="121" t="s">
        <v>267</v>
      </c>
      <c r="D7" s="263" t="s">
        <v>1629</v>
      </c>
      <c r="E7" s="176" t="s">
        <v>497</v>
      </c>
      <c r="F7" s="180" t="s">
        <v>760</v>
      </c>
      <c r="G7" s="186">
        <v>7.8</v>
      </c>
      <c r="H7" s="87">
        <v>179</v>
      </c>
      <c r="I7" s="156">
        <f t="shared" ref="I7:I29" si="0">0.5*0.1</f>
        <v>0.05</v>
      </c>
      <c r="J7" s="156">
        <v>8.33</v>
      </c>
      <c r="K7" s="93">
        <v>53.6</v>
      </c>
      <c r="L7" s="124">
        <v>0.109</v>
      </c>
      <c r="M7" s="156">
        <v>0.92800000000000005</v>
      </c>
      <c r="N7" s="156">
        <v>3.15</v>
      </c>
      <c r="O7" s="156">
        <v>3.66</v>
      </c>
      <c r="P7" s="187">
        <v>1.9099999999999999E-2</v>
      </c>
      <c r="Q7" s="92">
        <v>343</v>
      </c>
      <c r="R7" s="156">
        <f t="shared" ref="R7:R14" si="1">0.5*0.4</f>
        <v>0.2</v>
      </c>
      <c r="S7" s="156">
        <v>2.2799999999999998</v>
      </c>
      <c r="T7" s="156">
        <v>5.99</v>
      </c>
      <c r="U7" s="156">
        <f t="shared" ref="U7:U29" si="2">0.5*2</f>
        <v>1</v>
      </c>
      <c r="V7" s="156">
        <v>683</v>
      </c>
      <c r="W7" s="124">
        <f>V7/Z7</f>
        <v>0.30355555555555558</v>
      </c>
      <c r="X7" s="156">
        <v>3.78</v>
      </c>
      <c r="Y7" s="93">
        <v>21.8</v>
      </c>
      <c r="Z7" s="92">
        <v>2250</v>
      </c>
      <c r="AA7" s="188">
        <v>4.58</v>
      </c>
      <c r="AB7" s="92">
        <v>36750</v>
      </c>
      <c r="AC7" s="92">
        <v>273</v>
      </c>
      <c r="AD7" s="92">
        <v>1320</v>
      </c>
      <c r="AE7" s="92">
        <v>587</v>
      </c>
      <c r="AF7" s="92">
        <v>60.8</v>
      </c>
      <c r="AG7" s="92">
        <v>1490</v>
      </c>
      <c r="AH7" s="92">
        <v>275</v>
      </c>
      <c r="AI7" s="156">
        <v>2.5</v>
      </c>
      <c r="AJ7" s="156">
        <v>22</v>
      </c>
      <c r="AK7" s="156">
        <v>2.5</v>
      </c>
      <c r="AL7" s="156">
        <v>75</v>
      </c>
      <c r="AM7" s="156">
        <v>48</v>
      </c>
      <c r="AN7" s="156">
        <v>47</v>
      </c>
      <c r="AO7" s="156">
        <v>37</v>
      </c>
      <c r="AP7" s="156">
        <v>2.5</v>
      </c>
      <c r="AQ7" s="156">
        <v>30</v>
      </c>
      <c r="AR7" s="156">
        <v>1.5</v>
      </c>
      <c r="AS7" s="156">
        <v>2.5</v>
      </c>
      <c r="AT7" s="156">
        <v>6</v>
      </c>
      <c r="AU7" s="156">
        <v>54</v>
      </c>
      <c r="AV7" s="156">
        <v>55</v>
      </c>
      <c r="AW7" s="156">
        <v>23</v>
      </c>
      <c r="AX7" s="156">
        <v>24</v>
      </c>
      <c r="AY7" s="156">
        <v>34</v>
      </c>
      <c r="AZ7" s="156">
        <v>10</v>
      </c>
      <c r="BA7" s="156">
        <v>2.5</v>
      </c>
      <c r="BB7" s="156">
        <f>SUM(AI7:AO7,AR7:AW7)</f>
        <v>376</v>
      </c>
      <c r="BC7" s="123">
        <v>0.5</v>
      </c>
      <c r="BD7" s="123">
        <v>0.5</v>
      </c>
      <c r="BE7" s="123">
        <v>0.5</v>
      </c>
      <c r="BF7" s="123">
        <v>0.5</v>
      </c>
      <c r="BG7" s="123">
        <v>0.5</v>
      </c>
      <c r="BH7" s="123">
        <v>0.5</v>
      </c>
      <c r="BI7" s="123">
        <v>0.5</v>
      </c>
      <c r="BJ7" s="123">
        <v>0.5</v>
      </c>
      <c r="BK7" s="123">
        <v>5.0000000000000001E-3</v>
      </c>
      <c r="BL7" s="123">
        <v>0.5</v>
      </c>
      <c r="BM7" s="123">
        <v>0.05</v>
      </c>
      <c r="BN7" s="123">
        <v>0.05</v>
      </c>
      <c r="BO7" s="123">
        <v>0.05</v>
      </c>
      <c r="BP7" s="123">
        <v>0.05</v>
      </c>
      <c r="BQ7" s="93">
        <v>0.05</v>
      </c>
      <c r="BR7" s="123">
        <v>0.4</v>
      </c>
      <c r="BS7" s="123">
        <v>0.05</v>
      </c>
      <c r="BT7" s="123">
        <v>0.05</v>
      </c>
      <c r="BU7" s="123">
        <v>0.05</v>
      </c>
      <c r="BV7" s="123">
        <v>0.05</v>
      </c>
      <c r="BW7" s="123">
        <v>0.05</v>
      </c>
      <c r="BX7" s="123">
        <v>0.1</v>
      </c>
      <c r="BY7" s="123">
        <v>0.15</v>
      </c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5"/>
      <c r="CY7" s="207"/>
      <c r="CZ7" s="194"/>
      <c r="DA7" s="194"/>
      <c r="DB7" s="194"/>
      <c r="DC7" s="194"/>
      <c r="DD7" s="194"/>
      <c r="DE7" s="123">
        <v>0.05</v>
      </c>
      <c r="DF7" s="123">
        <v>0.05</v>
      </c>
      <c r="DG7" s="155">
        <v>880</v>
      </c>
      <c r="DH7" s="194"/>
      <c r="DI7" s="194"/>
      <c r="DJ7" s="194"/>
      <c r="DK7" s="194"/>
      <c r="DL7" s="194"/>
    </row>
    <row r="8" spans="1:116" x14ac:dyDescent="0.2">
      <c r="A8" s="120">
        <v>2</v>
      </c>
      <c r="B8" s="200">
        <v>2</v>
      </c>
      <c r="C8" s="122" t="s">
        <v>254</v>
      </c>
      <c r="D8" s="264" t="s">
        <v>1630</v>
      </c>
      <c r="E8" s="177" t="s">
        <v>498</v>
      </c>
      <c r="F8" s="181" t="s">
        <v>761</v>
      </c>
      <c r="G8" s="186">
        <v>7.6</v>
      </c>
      <c r="H8" s="87">
        <v>325</v>
      </c>
      <c r="I8" s="156">
        <f t="shared" si="0"/>
        <v>0.05</v>
      </c>
      <c r="J8" s="156">
        <v>13.8</v>
      </c>
      <c r="K8" s="93">
        <v>286</v>
      </c>
      <c r="L8" s="124">
        <f>0.5*0.05</f>
        <v>2.5000000000000001E-2</v>
      </c>
      <c r="M8" s="156">
        <v>8.99</v>
      </c>
      <c r="N8" s="156">
        <v>14.7</v>
      </c>
      <c r="O8" s="156">
        <v>13.1</v>
      </c>
      <c r="P8" s="187">
        <v>5.8299999999999998E-2</v>
      </c>
      <c r="Q8" s="92">
        <v>1260</v>
      </c>
      <c r="R8" s="156">
        <f t="shared" si="1"/>
        <v>0.2</v>
      </c>
      <c r="S8" s="156">
        <v>18.100000000000001</v>
      </c>
      <c r="T8" s="156">
        <v>29</v>
      </c>
      <c r="U8" s="156">
        <f t="shared" si="2"/>
        <v>1</v>
      </c>
      <c r="V8" s="93">
        <v>35.5</v>
      </c>
      <c r="W8" s="124">
        <f t="shared" ref="W8:W71" si="3">V8/Z8</f>
        <v>5.7629870129870132E-3</v>
      </c>
      <c r="X8" s="156">
        <v>20.2</v>
      </c>
      <c r="Y8" s="93">
        <v>275</v>
      </c>
      <c r="Z8" s="92">
        <v>6160</v>
      </c>
      <c r="AA8" s="188">
        <v>5.68</v>
      </c>
      <c r="AB8" s="92">
        <v>30750</v>
      </c>
      <c r="AC8" s="93">
        <v>2760</v>
      </c>
      <c r="AD8" s="92">
        <v>2133</v>
      </c>
      <c r="AE8" s="92">
        <v>876</v>
      </c>
      <c r="AF8" s="93">
        <v>134</v>
      </c>
      <c r="AG8" s="92">
        <v>6240</v>
      </c>
      <c r="AH8" s="92">
        <v>759</v>
      </c>
      <c r="AI8" s="156">
        <v>2.5</v>
      </c>
      <c r="AJ8" s="156">
        <v>59</v>
      </c>
      <c r="AK8" s="156">
        <v>21</v>
      </c>
      <c r="AL8" s="156">
        <v>232</v>
      </c>
      <c r="AM8" s="156">
        <v>177</v>
      </c>
      <c r="AN8" s="156">
        <v>120</v>
      </c>
      <c r="AO8" s="156">
        <v>165</v>
      </c>
      <c r="AP8" s="156">
        <v>2.5</v>
      </c>
      <c r="AQ8" s="156">
        <v>230</v>
      </c>
      <c r="AR8" s="156">
        <v>1.5</v>
      </c>
      <c r="AS8" s="156">
        <v>2.5</v>
      </c>
      <c r="AT8" s="156">
        <v>2.5</v>
      </c>
      <c r="AU8" s="156">
        <v>172</v>
      </c>
      <c r="AV8" s="156">
        <v>251</v>
      </c>
      <c r="AW8" s="156">
        <v>107</v>
      </c>
      <c r="AX8" s="156">
        <v>145</v>
      </c>
      <c r="AY8" s="156">
        <v>265</v>
      </c>
      <c r="AZ8" s="156">
        <v>59</v>
      </c>
      <c r="BA8" s="156">
        <v>2.5</v>
      </c>
      <c r="BB8" s="156">
        <f t="shared" ref="BB8:BB71" si="4">SUM(AI8:AO8,AR8:AW8)</f>
        <v>1313</v>
      </c>
      <c r="BC8" s="123">
        <v>0.5</v>
      </c>
      <c r="BD8" s="123">
        <v>0.5</v>
      </c>
      <c r="BE8" s="123">
        <v>0.5</v>
      </c>
      <c r="BF8" s="123">
        <v>0.5</v>
      </c>
      <c r="BG8" s="123">
        <v>0.5</v>
      </c>
      <c r="BH8" s="123">
        <v>0.5</v>
      </c>
      <c r="BI8" s="123">
        <v>0.5</v>
      </c>
      <c r="BJ8" s="123">
        <v>0.5</v>
      </c>
      <c r="BK8" s="123">
        <v>5.0000000000000001E-3</v>
      </c>
      <c r="BL8" s="123">
        <v>0.5</v>
      </c>
      <c r="BM8" s="123">
        <v>0.05</v>
      </c>
      <c r="BN8" s="123">
        <v>0.05</v>
      </c>
      <c r="BO8" s="123">
        <v>0.05</v>
      </c>
      <c r="BP8" s="123">
        <v>0.05</v>
      </c>
      <c r="BQ8" s="93">
        <v>0.05</v>
      </c>
      <c r="BR8" s="123">
        <v>0.4</v>
      </c>
      <c r="BS8" s="123">
        <v>0.05</v>
      </c>
      <c r="BT8" s="123">
        <v>0.05</v>
      </c>
      <c r="BU8" s="123">
        <v>0.05</v>
      </c>
      <c r="BV8" s="123">
        <v>0.05</v>
      </c>
      <c r="BW8" s="123">
        <v>0.05</v>
      </c>
      <c r="BX8" s="123">
        <v>0.1</v>
      </c>
      <c r="BY8" s="123">
        <v>0.15</v>
      </c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5"/>
      <c r="CY8" s="207"/>
      <c r="CZ8" s="194"/>
      <c r="DA8" s="194"/>
      <c r="DB8" s="194"/>
      <c r="DC8" s="194"/>
      <c r="DD8" s="194"/>
      <c r="DE8" s="123">
        <v>0.05</v>
      </c>
      <c r="DF8" s="123">
        <v>0.05</v>
      </c>
      <c r="DG8" s="155">
        <v>2000</v>
      </c>
      <c r="DH8" s="194"/>
      <c r="DI8" s="194"/>
      <c r="DJ8" s="194"/>
      <c r="DK8" s="194"/>
      <c r="DL8" s="194"/>
    </row>
    <row r="9" spans="1:116" x14ac:dyDescent="0.2">
      <c r="A9" s="120">
        <v>3</v>
      </c>
      <c r="B9" s="200">
        <v>3</v>
      </c>
      <c r="C9" s="122" t="s">
        <v>268</v>
      </c>
      <c r="D9" s="264" t="s">
        <v>1631</v>
      </c>
      <c r="E9" s="177" t="s">
        <v>499</v>
      </c>
      <c r="F9" s="181" t="s">
        <v>762</v>
      </c>
      <c r="G9" s="186">
        <v>7.4</v>
      </c>
      <c r="H9" s="87">
        <v>211</v>
      </c>
      <c r="I9" s="156">
        <f t="shared" si="0"/>
        <v>0.05</v>
      </c>
      <c r="J9" s="156">
        <f>0.5*3</f>
        <v>1.5</v>
      </c>
      <c r="K9" s="93">
        <v>24.2</v>
      </c>
      <c r="L9" s="124">
        <f>0.5*0.05</f>
        <v>2.5000000000000001E-2</v>
      </c>
      <c r="M9" s="156">
        <v>2.57</v>
      </c>
      <c r="N9" s="93">
        <v>0.80100000000000005</v>
      </c>
      <c r="O9" s="93">
        <f>0.5*0.4</f>
        <v>0.2</v>
      </c>
      <c r="P9" s="187">
        <v>7.4000000000000003E-3</v>
      </c>
      <c r="Q9" s="92">
        <v>62.6</v>
      </c>
      <c r="R9" s="156">
        <f t="shared" si="1"/>
        <v>0.2</v>
      </c>
      <c r="S9" s="156">
        <v>2.77</v>
      </c>
      <c r="T9" s="93">
        <v>5.41</v>
      </c>
      <c r="U9" s="156">
        <f t="shared" si="2"/>
        <v>1</v>
      </c>
      <c r="V9" s="93">
        <v>1.95</v>
      </c>
      <c r="W9" s="124">
        <f t="shared" si="3"/>
        <v>8.9861751152073739E-3</v>
      </c>
      <c r="X9" s="156">
        <v>0.77</v>
      </c>
      <c r="Y9" s="92">
        <v>11.6</v>
      </c>
      <c r="Z9" s="92">
        <v>217</v>
      </c>
      <c r="AA9" s="188">
        <v>7.1099999999999994</v>
      </c>
      <c r="AB9" s="92">
        <v>3490</v>
      </c>
      <c r="AC9" s="92">
        <v>175</v>
      </c>
      <c r="AD9" s="92">
        <v>161</v>
      </c>
      <c r="AE9" s="92">
        <v>623</v>
      </c>
      <c r="AF9" s="93">
        <v>62.6</v>
      </c>
      <c r="AG9" s="92">
        <v>659</v>
      </c>
      <c r="AH9" s="92">
        <f>0.5*100</f>
        <v>50</v>
      </c>
      <c r="AI9" s="156">
        <v>2.5</v>
      </c>
      <c r="AJ9" s="156">
        <v>28</v>
      </c>
      <c r="AK9" s="156">
        <v>7</v>
      </c>
      <c r="AL9" s="156">
        <v>67</v>
      </c>
      <c r="AM9" s="156">
        <v>25</v>
      </c>
      <c r="AN9" s="156">
        <v>19</v>
      </c>
      <c r="AO9" s="156">
        <v>19</v>
      </c>
      <c r="AP9" s="156">
        <v>2.5</v>
      </c>
      <c r="AQ9" s="156">
        <v>56</v>
      </c>
      <c r="AR9" s="156">
        <v>1.5</v>
      </c>
      <c r="AS9" s="156">
        <v>2.5</v>
      </c>
      <c r="AT9" s="156">
        <v>2.5</v>
      </c>
      <c r="AU9" s="156">
        <v>34</v>
      </c>
      <c r="AV9" s="156">
        <v>29</v>
      </c>
      <c r="AW9" s="156">
        <v>10</v>
      </c>
      <c r="AX9" s="156">
        <v>8</v>
      </c>
      <c r="AY9" s="156">
        <v>21</v>
      </c>
      <c r="AZ9" s="156">
        <v>16</v>
      </c>
      <c r="BA9" s="156">
        <v>2.5</v>
      </c>
      <c r="BB9" s="156">
        <f t="shared" si="4"/>
        <v>247</v>
      </c>
      <c r="BC9" s="123">
        <v>0.5</v>
      </c>
      <c r="BD9" s="123">
        <v>0.5</v>
      </c>
      <c r="BE9" s="123">
        <v>0.5</v>
      </c>
      <c r="BF9" s="123">
        <v>0.5</v>
      </c>
      <c r="BG9" s="123">
        <v>0.5</v>
      </c>
      <c r="BH9" s="123">
        <v>0.5</v>
      </c>
      <c r="BI9" s="123">
        <v>0.5</v>
      </c>
      <c r="BJ9" s="123">
        <v>0.5</v>
      </c>
      <c r="BK9" s="123">
        <v>5.0000000000000001E-3</v>
      </c>
      <c r="BL9" s="123">
        <v>0.5</v>
      </c>
      <c r="BM9" s="123">
        <v>0.05</v>
      </c>
      <c r="BN9" s="123">
        <v>0.05</v>
      </c>
      <c r="BO9" s="123">
        <v>0.05</v>
      </c>
      <c r="BP9" s="123">
        <v>0.05</v>
      </c>
      <c r="BQ9" s="93">
        <v>0.05</v>
      </c>
      <c r="BR9" s="123">
        <v>0.4</v>
      </c>
      <c r="BS9" s="123">
        <v>0.05</v>
      </c>
      <c r="BT9" s="123">
        <v>0.05</v>
      </c>
      <c r="BU9" s="123">
        <v>0.05</v>
      </c>
      <c r="BV9" s="123">
        <v>0.05</v>
      </c>
      <c r="BW9" s="123">
        <v>0.05</v>
      </c>
      <c r="BX9" s="123">
        <v>0.1</v>
      </c>
      <c r="BY9" s="123">
        <v>0.15</v>
      </c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5"/>
      <c r="CY9" s="207"/>
      <c r="CZ9" s="194"/>
      <c r="DA9" s="194"/>
      <c r="DB9" s="194"/>
      <c r="DC9" s="194"/>
      <c r="DD9" s="194"/>
      <c r="DE9" s="123">
        <v>0.05</v>
      </c>
      <c r="DF9" s="123">
        <v>0.05</v>
      </c>
      <c r="DG9" s="155">
        <v>120</v>
      </c>
      <c r="DH9" s="194"/>
      <c r="DI9" s="194"/>
      <c r="DJ9" s="194"/>
      <c r="DK9" s="194"/>
      <c r="DL9" s="194"/>
    </row>
    <row r="10" spans="1:116" x14ac:dyDescent="0.2">
      <c r="A10" s="120">
        <v>4</v>
      </c>
      <c r="B10" s="200">
        <v>4</v>
      </c>
      <c r="C10" s="122" t="s">
        <v>269</v>
      </c>
      <c r="D10" s="264" t="s">
        <v>1632</v>
      </c>
      <c r="E10" s="177" t="s">
        <v>500</v>
      </c>
      <c r="F10" s="181" t="s">
        <v>763</v>
      </c>
      <c r="G10" s="186">
        <v>7.1</v>
      </c>
      <c r="H10" s="87">
        <v>163.9</v>
      </c>
      <c r="I10" s="156">
        <f t="shared" si="0"/>
        <v>0.05</v>
      </c>
      <c r="J10" s="156">
        <v>11.7</v>
      </c>
      <c r="K10" s="93">
        <v>495</v>
      </c>
      <c r="L10" s="124">
        <v>2.0699999999999998</v>
      </c>
      <c r="M10" s="156">
        <v>8.82</v>
      </c>
      <c r="N10" s="156">
        <v>88.8</v>
      </c>
      <c r="O10" s="156">
        <v>108</v>
      </c>
      <c r="P10" s="187">
        <v>0.24099999999999999</v>
      </c>
      <c r="Q10" s="92">
        <v>1927</v>
      </c>
      <c r="R10" s="156">
        <f t="shared" si="1"/>
        <v>0.2</v>
      </c>
      <c r="S10" s="156">
        <v>52.8</v>
      </c>
      <c r="T10" s="156">
        <v>70.599999999999994</v>
      </c>
      <c r="U10" s="156">
        <f t="shared" si="2"/>
        <v>1</v>
      </c>
      <c r="V10" s="93">
        <v>60.2</v>
      </c>
      <c r="W10" s="124">
        <f t="shared" si="3"/>
        <v>6.1098142697655535E-3</v>
      </c>
      <c r="X10" s="156">
        <v>30.1</v>
      </c>
      <c r="Y10" s="93">
        <v>298</v>
      </c>
      <c r="Z10" s="92">
        <v>9853</v>
      </c>
      <c r="AA10" s="188">
        <v>4.3</v>
      </c>
      <c r="AB10" s="92">
        <v>45150</v>
      </c>
      <c r="AC10" s="92">
        <v>1565</v>
      </c>
      <c r="AD10" s="92">
        <v>5564</v>
      </c>
      <c r="AE10" s="92">
        <v>811</v>
      </c>
      <c r="AF10" s="92">
        <v>162</v>
      </c>
      <c r="AG10" s="92">
        <v>8257</v>
      </c>
      <c r="AH10" s="92">
        <v>1439</v>
      </c>
      <c r="AI10" s="156">
        <v>2.5</v>
      </c>
      <c r="AJ10" s="156">
        <v>110</v>
      </c>
      <c r="AK10" s="156">
        <v>14</v>
      </c>
      <c r="AL10" s="156">
        <v>293</v>
      </c>
      <c r="AM10" s="156">
        <v>255</v>
      </c>
      <c r="AN10" s="156">
        <v>113</v>
      </c>
      <c r="AO10" s="156">
        <v>123</v>
      </c>
      <c r="AP10" s="156">
        <v>21</v>
      </c>
      <c r="AQ10" s="156">
        <v>224</v>
      </c>
      <c r="AR10" s="156">
        <v>1.5</v>
      </c>
      <c r="AS10" s="156">
        <v>2.5</v>
      </c>
      <c r="AT10" s="156">
        <v>11</v>
      </c>
      <c r="AU10" s="156">
        <v>224</v>
      </c>
      <c r="AV10" s="156">
        <v>283</v>
      </c>
      <c r="AW10" s="156">
        <v>87</v>
      </c>
      <c r="AX10" s="156">
        <v>147</v>
      </c>
      <c r="AY10" s="156">
        <v>164</v>
      </c>
      <c r="AZ10" s="156">
        <v>37</v>
      </c>
      <c r="BA10" s="156">
        <v>2.5</v>
      </c>
      <c r="BB10" s="156">
        <f t="shared" si="4"/>
        <v>1519.5</v>
      </c>
      <c r="BC10" s="123">
        <v>0.5</v>
      </c>
      <c r="BD10" s="123">
        <v>0.5</v>
      </c>
      <c r="BE10" s="123">
        <v>0.5</v>
      </c>
      <c r="BF10" s="123">
        <v>0.5</v>
      </c>
      <c r="BG10" s="123">
        <v>0.5</v>
      </c>
      <c r="BH10" s="123">
        <v>0.5</v>
      </c>
      <c r="BI10" s="123">
        <v>0.5</v>
      </c>
      <c r="BJ10" s="123">
        <v>0.5</v>
      </c>
      <c r="BK10" s="123">
        <v>5.0000000000000001E-3</v>
      </c>
      <c r="BL10" s="123">
        <v>0.5</v>
      </c>
      <c r="BM10" s="123">
        <v>0.05</v>
      </c>
      <c r="BN10" s="123">
        <v>0.05</v>
      </c>
      <c r="BO10" s="123">
        <v>0.05</v>
      </c>
      <c r="BP10" s="123">
        <v>0.05</v>
      </c>
      <c r="BQ10" s="93">
        <v>0.05</v>
      </c>
      <c r="BR10" s="123">
        <v>0.4</v>
      </c>
      <c r="BS10" s="123">
        <v>0.05</v>
      </c>
      <c r="BT10" s="123">
        <v>0.05</v>
      </c>
      <c r="BU10" s="123">
        <v>0.05</v>
      </c>
      <c r="BV10" s="123">
        <v>0.05</v>
      </c>
      <c r="BW10" s="123">
        <v>0.05</v>
      </c>
      <c r="BX10" s="123">
        <v>0.1</v>
      </c>
      <c r="BY10" s="123">
        <v>0.15</v>
      </c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5"/>
      <c r="CY10" s="207"/>
      <c r="CZ10" s="194"/>
      <c r="DA10" s="194"/>
      <c r="DB10" s="194"/>
      <c r="DC10" s="194"/>
      <c r="DD10" s="194"/>
      <c r="DE10" s="123">
        <v>0.05</v>
      </c>
      <c r="DF10" s="123">
        <v>0.05</v>
      </c>
      <c r="DG10" s="155">
        <v>4116</v>
      </c>
      <c r="DH10" s="194"/>
      <c r="DI10" s="194"/>
      <c r="DJ10" s="194"/>
      <c r="DK10" s="194"/>
      <c r="DL10" s="194"/>
    </row>
    <row r="11" spans="1:116" x14ac:dyDescent="0.2">
      <c r="A11" s="120">
        <v>5</v>
      </c>
      <c r="B11" s="200">
        <v>5</v>
      </c>
      <c r="C11" s="122" t="s">
        <v>270</v>
      </c>
      <c r="D11" s="264" t="s">
        <v>1633</v>
      </c>
      <c r="E11" s="177" t="s">
        <v>501</v>
      </c>
      <c r="F11" s="181" t="s">
        <v>764</v>
      </c>
      <c r="G11" s="186">
        <v>8.1</v>
      </c>
      <c r="H11" s="87">
        <v>39.700000000000003</v>
      </c>
      <c r="I11" s="156">
        <f t="shared" si="0"/>
        <v>0.05</v>
      </c>
      <c r="J11" s="156">
        <f>0.5*3</f>
        <v>1.5</v>
      </c>
      <c r="K11" s="93">
        <v>10.8</v>
      </c>
      <c r="L11" s="124">
        <f>0.5*0.05</f>
        <v>2.5000000000000001E-2</v>
      </c>
      <c r="M11" s="156">
        <v>1.01</v>
      </c>
      <c r="N11" s="124">
        <v>2.9</v>
      </c>
      <c r="O11" s="156">
        <v>2.42</v>
      </c>
      <c r="P11" s="187">
        <v>1.8699999999999999E-3</v>
      </c>
      <c r="Q11" s="92">
        <v>525</v>
      </c>
      <c r="R11" s="156">
        <f t="shared" si="1"/>
        <v>0.2</v>
      </c>
      <c r="S11" s="156">
        <v>4.5199999999999996</v>
      </c>
      <c r="T11" s="156">
        <v>1.88</v>
      </c>
      <c r="U11" s="156">
        <f t="shared" si="2"/>
        <v>1</v>
      </c>
      <c r="V11" s="156">
        <v>5.34</v>
      </c>
      <c r="W11" s="124">
        <f t="shared" si="3"/>
        <v>4.4132231404958675E-3</v>
      </c>
      <c r="X11" s="156">
        <v>2.68</v>
      </c>
      <c r="Y11" s="93">
        <v>14.7</v>
      </c>
      <c r="Z11" s="92">
        <v>1210</v>
      </c>
      <c r="AA11" s="188">
        <v>6.28</v>
      </c>
      <c r="AB11" s="92">
        <v>2830</v>
      </c>
      <c r="AC11" s="92">
        <v>30.5</v>
      </c>
      <c r="AD11" s="93">
        <v>248</v>
      </c>
      <c r="AE11" s="93">
        <v>382</v>
      </c>
      <c r="AF11" s="93">
        <v>71.400000000000006</v>
      </c>
      <c r="AG11" s="92">
        <v>1290</v>
      </c>
      <c r="AH11" s="92">
        <v>329</v>
      </c>
      <c r="AI11" s="156">
        <v>2.5</v>
      </c>
      <c r="AJ11" s="156">
        <v>2.5</v>
      </c>
      <c r="AK11" s="156">
        <v>2.5</v>
      </c>
      <c r="AL11" s="156">
        <v>2.5</v>
      </c>
      <c r="AM11" s="156">
        <v>2.5</v>
      </c>
      <c r="AN11" s="156">
        <v>2.5</v>
      </c>
      <c r="AO11" s="156">
        <v>2.5</v>
      </c>
      <c r="AP11" s="156">
        <v>2.5</v>
      </c>
      <c r="AQ11" s="156">
        <v>2.5</v>
      </c>
      <c r="AR11" s="156">
        <v>1.5</v>
      </c>
      <c r="AS11" s="156">
        <v>2.5</v>
      </c>
      <c r="AT11" s="156">
        <v>2.5</v>
      </c>
      <c r="AU11" s="156">
        <v>2.5</v>
      </c>
      <c r="AV11" s="156">
        <v>2.5</v>
      </c>
      <c r="AW11" s="156">
        <v>2.5</v>
      </c>
      <c r="AX11" s="156">
        <v>2.5</v>
      </c>
      <c r="AY11" s="156">
        <v>2.5</v>
      </c>
      <c r="AZ11" s="156">
        <v>2.5</v>
      </c>
      <c r="BA11" s="156">
        <v>2.5</v>
      </c>
      <c r="BB11" s="156">
        <f t="shared" si="4"/>
        <v>31.5</v>
      </c>
      <c r="BC11" s="123">
        <v>0.5</v>
      </c>
      <c r="BD11" s="123">
        <v>0.5</v>
      </c>
      <c r="BE11" s="123">
        <v>0.5</v>
      </c>
      <c r="BF11" s="123">
        <v>0.5</v>
      </c>
      <c r="BG11" s="123">
        <v>0.5</v>
      </c>
      <c r="BH11" s="123">
        <v>0.5</v>
      </c>
      <c r="BI11" s="123">
        <v>0.5</v>
      </c>
      <c r="BJ11" s="123">
        <v>0.5</v>
      </c>
      <c r="BK11" s="123">
        <v>5.0000000000000001E-3</v>
      </c>
      <c r="BL11" s="123">
        <v>0.5</v>
      </c>
      <c r="BM11" s="123">
        <v>0.05</v>
      </c>
      <c r="BN11" s="123">
        <v>0.05</v>
      </c>
      <c r="BO11" s="123">
        <v>0.05</v>
      </c>
      <c r="BP11" s="123">
        <v>0.05</v>
      </c>
      <c r="BQ11" s="93">
        <v>0.05</v>
      </c>
      <c r="BR11" s="123">
        <v>0.4</v>
      </c>
      <c r="BS11" s="123">
        <v>0.05</v>
      </c>
      <c r="BT11" s="123">
        <v>0.05</v>
      </c>
      <c r="BU11" s="123">
        <v>0.05</v>
      </c>
      <c r="BV11" s="123">
        <v>0.05</v>
      </c>
      <c r="BW11" s="123">
        <v>0.05</v>
      </c>
      <c r="BX11" s="123">
        <v>0.1</v>
      </c>
      <c r="BY11" s="123">
        <v>0.15</v>
      </c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CY11" s="207"/>
      <c r="CZ11" s="194"/>
      <c r="DA11" s="194"/>
      <c r="DB11" s="194"/>
      <c r="DC11" s="194"/>
      <c r="DD11" s="194"/>
      <c r="DE11" s="123">
        <v>0.05</v>
      </c>
      <c r="DF11" s="123">
        <v>0.05</v>
      </c>
      <c r="DG11" s="155">
        <v>421</v>
      </c>
      <c r="DH11" s="194"/>
      <c r="DI11" s="194"/>
      <c r="DJ11" s="194"/>
      <c r="DK11" s="194"/>
      <c r="DL11" s="194"/>
    </row>
    <row r="12" spans="1:116" x14ac:dyDescent="0.2">
      <c r="A12" s="120">
        <v>6</v>
      </c>
      <c r="B12" s="200">
        <v>6</v>
      </c>
      <c r="C12" s="122" t="s">
        <v>271</v>
      </c>
      <c r="D12" s="264" t="s">
        <v>1634</v>
      </c>
      <c r="E12" s="177" t="s">
        <v>502</v>
      </c>
      <c r="F12" s="181" t="s">
        <v>765</v>
      </c>
      <c r="G12" s="186">
        <v>7.5</v>
      </c>
      <c r="H12" s="87">
        <v>314</v>
      </c>
      <c r="I12" s="156">
        <f t="shared" si="0"/>
        <v>0.05</v>
      </c>
      <c r="J12" s="156">
        <v>4.2300000000000004</v>
      </c>
      <c r="K12" s="93">
        <v>107</v>
      </c>
      <c r="L12" s="124">
        <v>2.41</v>
      </c>
      <c r="M12" s="156">
        <v>8.74</v>
      </c>
      <c r="N12" s="156">
        <v>28.6</v>
      </c>
      <c r="O12" s="156">
        <v>45</v>
      </c>
      <c r="P12" s="187">
        <v>4.81E-3</v>
      </c>
      <c r="Q12" s="92">
        <v>5127</v>
      </c>
      <c r="R12" s="156">
        <f t="shared" si="1"/>
        <v>0.2</v>
      </c>
      <c r="S12" s="156">
        <v>18.399999999999999</v>
      </c>
      <c r="T12" s="156">
        <v>24.4</v>
      </c>
      <c r="U12" s="156">
        <f t="shared" si="2"/>
        <v>1</v>
      </c>
      <c r="V12" s="93">
        <v>63.7</v>
      </c>
      <c r="W12" s="124">
        <f t="shared" si="3"/>
        <v>2.5747776879547291E-3</v>
      </c>
      <c r="X12" s="156">
        <v>32.9</v>
      </c>
      <c r="Y12" s="93">
        <v>163</v>
      </c>
      <c r="Z12" s="92">
        <v>24740</v>
      </c>
      <c r="AA12" s="188">
        <v>11.58</v>
      </c>
      <c r="AB12" s="92">
        <v>27280</v>
      </c>
      <c r="AC12" s="92">
        <v>1048</v>
      </c>
      <c r="AD12" s="92">
        <v>3220</v>
      </c>
      <c r="AE12" s="92">
        <v>2204</v>
      </c>
      <c r="AF12" s="92">
        <v>278</v>
      </c>
      <c r="AG12" s="92">
        <v>10970</v>
      </c>
      <c r="AH12" s="92">
        <v>2867</v>
      </c>
      <c r="AI12" s="156">
        <v>2.5</v>
      </c>
      <c r="AJ12" s="156">
        <v>13</v>
      </c>
      <c r="AK12" s="156">
        <v>2.5</v>
      </c>
      <c r="AL12" s="156">
        <v>78</v>
      </c>
      <c r="AM12" s="156">
        <v>165</v>
      </c>
      <c r="AN12" s="156">
        <v>52</v>
      </c>
      <c r="AO12" s="156">
        <v>63</v>
      </c>
      <c r="AP12" s="156">
        <v>13</v>
      </c>
      <c r="AQ12" s="156">
        <v>58</v>
      </c>
      <c r="AR12" s="156">
        <v>1.5</v>
      </c>
      <c r="AS12" s="156">
        <v>2.5</v>
      </c>
      <c r="AT12" s="156">
        <v>7</v>
      </c>
      <c r="AU12" s="156">
        <v>63</v>
      </c>
      <c r="AV12" s="156">
        <v>102</v>
      </c>
      <c r="AW12" s="156">
        <v>36</v>
      </c>
      <c r="AX12" s="156">
        <v>60</v>
      </c>
      <c r="AY12" s="156">
        <v>70</v>
      </c>
      <c r="AZ12" s="156">
        <v>22</v>
      </c>
      <c r="BA12" s="156">
        <v>2.5</v>
      </c>
      <c r="BB12" s="156">
        <f t="shared" si="4"/>
        <v>588</v>
      </c>
      <c r="BC12" s="123">
        <v>0.5</v>
      </c>
      <c r="BD12" s="123">
        <v>0.5</v>
      </c>
      <c r="BE12" s="123">
        <v>0.5</v>
      </c>
      <c r="BF12" s="123">
        <v>0.5</v>
      </c>
      <c r="BG12" s="123">
        <v>0.5</v>
      </c>
      <c r="BH12" s="123">
        <v>0.5</v>
      </c>
      <c r="BI12" s="123">
        <v>0.5</v>
      </c>
      <c r="BJ12" s="123">
        <v>0.5</v>
      </c>
      <c r="BK12" s="123">
        <v>5.0000000000000001E-3</v>
      </c>
      <c r="BL12" s="123">
        <v>0.5</v>
      </c>
      <c r="BM12" s="123">
        <v>0.05</v>
      </c>
      <c r="BN12" s="123">
        <v>0.05</v>
      </c>
      <c r="BO12" s="123">
        <v>0.05</v>
      </c>
      <c r="BP12" s="123">
        <v>0.05</v>
      </c>
      <c r="BQ12" s="93">
        <v>0.05</v>
      </c>
      <c r="BR12" s="123">
        <v>0.4</v>
      </c>
      <c r="BS12" s="123">
        <v>0.05</v>
      </c>
      <c r="BT12" s="123">
        <v>0.05</v>
      </c>
      <c r="BU12" s="123">
        <v>0.05</v>
      </c>
      <c r="BV12" s="123">
        <v>0.05</v>
      </c>
      <c r="BW12" s="123">
        <v>0.05</v>
      </c>
      <c r="BX12" s="123">
        <v>0.1</v>
      </c>
      <c r="BY12" s="123">
        <v>0.15</v>
      </c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5"/>
      <c r="CY12" s="207"/>
      <c r="CZ12" s="194"/>
      <c r="DA12" s="194"/>
      <c r="DB12" s="194"/>
      <c r="DC12" s="194"/>
      <c r="DD12" s="194"/>
      <c r="DE12" s="123">
        <v>0.05</v>
      </c>
      <c r="DF12" s="123">
        <v>0.05</v>
      </c>
      <c r="DG12" s="155">
        <v>2600</v>
      </c>
      <c r="DH12" s="194"/>
      <c r="DI12" s="194"/>
      <c r="DJ12" s="194"/>
      <c r="DK12" s="194"/>
      <c r="DL12" s="194"/>
    </row>
    <row r="13" spans="1:116" x14ac:dyDescent="0.2">
      <c r="A13" s="120">
        <v>7</v>
      </c>
      <c r="B13" s="200">
        <v>8</v>
      </c>
      <c r="C13" s="122" t="s">
        <v>246</v>
      </c>
      <c r="D13" s="264" t="s">
        <v>1635</v>
      </c>
      <c r="E13" s="177" t="s">
        <v>503</v>
      </c>
      <c r="F13" s="181" t="s">
        <v>766</v>
      </c>
      <c r="G13" s="186">
        <v>7.3</v>
      </c>
      <c r="H13" s="87">
        <v>198</v>
      </c>
      <c r="I13" s="156">
        <f t="shared" si="0"/>
        <v>0.05</v>
      </c>
      <c r="J13" s="156">
        <v>3.87</v>
      </c>
      <c r="K13" s="93">
        <v>83.4</v>
      </c>
      <c r="L13" s="124">
        <f>0.5*0.05</f>
        <v>2.5000000000000001E-2</v>
      </c>
      <c r="M13" s="156">
        <v>2.5099999999999998</v>
      </c>
      <c r="N13" s="156">
        <v>21.1</v>
      </c>
      <c r="O13" s="156">
        <v>4.72</v>
      </c>
      <c r="P13" s="187">
        <v>3.8399999999999997E-2</v>
      </c>
      <c r="Q13" s="92">
        <v>8933</v>
      </c>
      <c r="R13" s="156">
        <f t="shared" si="1"/>
        <v>0.2</v>
      </c>
      <c r="S13" s="156">
        <v>30.8</v>
      </c>
      <c r="T13" s="156">
        <v>22.3</v>
      </c>
      <c r="U13" s="156">
        <f t="shared" si="2"/>
        <v>1</v>
      </c>
      <c r="V13" s="93">
        <v>60.1</v>
      </c>
      <c r="W13" s="124">
        <f t="shared" si="3"/>
        <v>1.92689964732286E-3</v>
      </c>
      <c r="X13" s="156">
        <v>23.2</v>
      </c>
      <c r="Y13" s="93">
        <v>86.8</v>
      </c>
      <c r="Z13" s="92">
        <v>31190</v>
      </c>
      <c r="AA13" s="188">
        <v>9.0900000000000016</v>
      </c>
      <c r="AB13" s="92">
        <v>17780</v>
      </c>
      <c r="AC13" s="92">
        <v>533</v>
      </c>
      <c r="AD13" s="92">
        <v>368</v>
      </c>
      <c r="AE13" s="92">
        <v>482</v>
      </c>
      <c r="AF13" s="92">
        <v>155</v>
      </c>
      <c r="AG13" s="92">
        <v>8760</v>
      </c>
      <c r="AH13" s="92">
        <v>1240</v>
      </c>
      <c r="AI13" s="156">
        <v>67</v>
      </c>
      <c r="AJ13" s="156">
        <v>141</v>
      </c>
      <c r="AK13" s="156">
        <v>24</v>
      </c>
      <c r="AL13" s="156">
        <v>124</v>
      </c>
      <c r="AM13" s="156">
        <v>66</v>
      </c>
      <c r="AN13" s="156">
        <v>24</v>
      </c>
      <c r="AO13" s="156">
        <v>18</v>
      </c>
      <c r="AP13" s="156">
        <v>2.5</v>
      </c>
      <c r="AQ13" s="156">
        <v>16</v>
      </c>
      <c r="AR13" s="156">
        <v>1.5</v>
      </c>
      <c r="AS13" s="156">
        <v>2.5</v>
      </c>
      <c r="AT13" s="156">
        <v>79</v>
      </c>
      <c r="AU13" s="156">
        <v>37</v>
      </c>
      <c r="AV13" s="156">
        <v>30</v>
      </c>
      <c r="AW13" s="156">
        <v>11</v>
      </c>
      <c r="AX13" s="156">
        <v>24</v>
      </c>
      <c r="AY13" s="156">
        <v>14</v>
      </c>
      <c r="AZ13" s="156">
        <v>10</v>
      </c>
      <c r="BA13" s="156">
        <v>2.5</v>
      </c>
      <c r="BB13" s="156">
        <f t="shared" si="4"/>
        <v>625</v>
      </c>
      <c r="BC13" s="123">
        <v>0.5</v>
      </c>
      <c r="BD13" s="123">
        <v>0.5</v>
      </c>
      <c r="BE13" s="123">
        <v>0.5</v>
      </c>
      <c r="BF13" s="123">
        <v>0.5</v>
      </c>
      <c r="BG13" s="123">
        <v>0.5</v>
      </c>
      <c r="BH13" s="123">
        <v>0.5</v>
      </c>
      <c r="BI13" s="123">
        <v>0.5</v>
      </c>
      <c r="BJ13" s="123">
        <v>0.5</v>
      </c>
      <c r="BK13" s="123">
        <v>5.0000000000000001E-3</v>
      </c>
      <c r="BL13" s="123">
        <v>0.5</v>
      </c>
      <c r="BM13" s="123">
        <v>0.05</v>
      </c>
      <c r="BN13" s="123">
        <v>0.05</v>
      </c>
      <c r="BO13" s="123">
        <v>0.05</v>
      </c>
      <c r="BP13" s="123">
        <v>0.05</v>
      </c>
      <c r="BQ13" s="93">
        <v>0.05</v>
      </c>
      <c r="BR13" s="123">
        <v>0.4</v>
      </c>
      <c r="BS13" s="123">
        <v>0.05</v>
      </c>
      <c r="BT13" s="123">
        <v>0.05</v>
      </c>
      <c r="BU13" s="123">
        <v>0.05</v>
      </c>
      <c r="BV13" s="123">
        <v>0.05</v>
      </c>
      <c r="BW13" s="123">
        <v>0.05</v>
      </c>
      <c r="BX13" s="123">
        <v>0.1</v>
      </c>
      <c r="BY13" s="123">
        <v>0.15</v>
      </c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5"/>
      <c r="CY13" s="207"/>
      <c r="CZ13" s="194"/>
      <c r="DA13" s="194"/>
      <c r="DB13" s="194"/>
      <c r="DC13" s="194"/>
      <c r="DD13" s="194"/>
      <c r="DE13" s="123">
        <v>0.05</v>
      </c>
      <c r="DF13" s="123">
        <v>0.05</v>
      </c>
      <c r="DG13" s="155">
        <v>550</v>
      </c>
      <c r="DH13" s="194"/>
      <c r="DI13" s="194"/>
      <c r="DJ13" s="194"/>
      <c r="DK13" s="194"/>
      <c r="DL13" s="194"/>
    </row>
    <row r="14" spans="1:116" x14ac:dyDescent="0.2">
      <c r="A14" s="120">
        <v>8</v>
      </c>
      <c r="B14" s="200">
        <v>9</v>
      </c>
      <c r="C14" s="122" t="s">
        <v>272</v>
      </c>
      <c r="D14" s="264" t="s">
        <v>1636</v>
      </c>
      <c r="E14" s="177" t="s">
        <v>504</v>
      </c>
      <c r="F14" s="181" t="s">
        <v>767</v>
      </c>
      <c r="G14" s="186">
        <v>7.3</v>
      </c>
      <c r="H14" s="87">
        <v>545</v>
      </c>
      <c r="I14" s="156">
        <f t="shared" si="0"/>
        <v>0.05</v>
      </c>
      <c r="J14" s="156">
        <f>0.5*3</f>
        <v>1.5</v>
      </c>
      <c r="K14" s="156">
        <v>87.4</v>
      </c>
      <c r="L14" s="124">
        <f>0.5*0.05</f>
        <v>2.5000000000000001E-2</v>
      </c>
      <c r="M14" s="156">
        <v>8.6199999999999992</v>
      </c>
      <c r="N14" s="156">
        <v>5.03</v>
      </c>
      <c r="O14" s="156">
        <v>248</v>
      </c>
      <c r="P14" s="189">
        <v>2.82E-3</v>
      </c>
      <c r="Q14" s="92">
        <v>715</v>
      </c>
      <c r="R14" s="156">
        <f t="shared" si="1"/>
        <v>0.2</v>
      </c>
      <c r="S14" s="156">
        <v>6.54</v>
      </c>
      <c r="T14" s="156">
        <v>15.7</v>
      </c>
      <c r="U14" s="156">
        <f t="shared" si="2"/>
        <v>1</v>
      </c>
      <c r="V14" s="156">
        <v>14.2</v>
      </c>
      <c r="W14" s="124">
        <f t="shared" si="3"/>
        <v>1.8981419596310653E-3</v>
      </c>
      <c r="X14" s="156">
        <v>8.0399999999999991</v>
      </c>
      <c r="Y14" s="156">
        <v>186</v>
      </c>
      <c r="Z14" s="92">
        <v>7481</v>
      </c>
      <c r="AA14" s="188">
        <v>11.090000000000002</v>
      </c>
      <c r="AB14" s="92">
        <v>16890</v>
      </c>
      <c r="AC14" s="93">
        <v>266</v>
      </c>
      <c r="AD14" s="93">
        <v>1866</v>
      </c>
      <c r="AE14" s="92">
        <v>1429</v>
      </c>
      <c r="AF14" s="93">
        <v>78</v>
      </c>
      <c r="AG14" s="92">
        <v>2496</v>
      </c>
      <c r="AH14" s="92">
        <v>325</v>
      </c>
      <c r="AI14" s="156">
        <v>2.5</v>
      </c>
      <c r="AJ14" s="156">
        <v>21</v>
      </c>
      <c r="AK14" s="156">
        <v>2.5</v>
      </c>
      <c r="AL14" s="156">
        <v>2.5</v>
      </c>
      <c r="AM14" s="156">
        <v>2.5</v>
      </c>
      <c r="AN14" s="156">
        <v>2.5</v>
      </c>
      <c r="AO14" s="156">
        <v>2.5</v>
      </c>
      <c r="AP14" s="156">
        <v>2.5</v>
      </c>
      <c r="AQ14" s="156">
        <v>2.5</v>
      </c>
      <c r="AR14" s="156">
        <v>1.5</v>
      </c>
      <c r="AS14" s="156">
        <v>2.5</v>
      </c>
      <c r="AT14" s="156">
        <v>2.5</v>
      </c>
      <c r="AU14" s="156">
        <v>2.5</v>
      </c>
      <c r="AV14" s="156">
        <v>2.5</v>
      </c>
      <c r="AW14" s="156">
        <v>2.5</v>
      </c>
      <c r="AX14" s="156">
        <v>2.5</v>
      </c>
      <c r="AY14" s="156">
        <v>2.5</v>
      </c>
      <c r="AZ14" s="156">
        <v>2.5</v>
      </c>
      <c r="BA14" s="156">
        <v>2.5</v>
      </c>
      <c r="BB14" s="156">
        <f t="shared" si="4"/>
        <v>50</v>
      </c>
      <c r="BC14" s="123">
        <v>0.5</v>
      </c>
      <c r="BD14" s="123">
        <v>0.5</v>
      </c>
      <c r="BE14" s="123">
        <v>0.5</v>
      </c>
      <c r="BF14" s="123">
        <v>0.5</v>
      </c>
      <c r="BG14" s="123">
        <v>0.5</v>
      </c>
      <c r="BH14" s="123">
        <v>0.5</v>
      </c>
      <c r="BI14" s="123">
        <v>0.5</v>
      </c>
      <c r="BJ14" s="123">
        <v>0.5</v>
      </c>
      <c r="BK14" s="123">
        <v>5.0000000000000001E-3</v>
      </c>
      <c r="BL14" s="123">
        <v>0.5</v>
      </c>
      <c r="BM14" s="123">
        <v>0.05</v>
      </c>
      <c r="BN14" s="123">
        <v>0.05</v>
      </c>
      <c r="BO14" s="123">
        <v>0.05</v>
      </c>
      <c r="BP14" s="123">
        <v>0.05</v>
      </c>
      <c r="BQ14" s="93">
        <v>0.05</v>
      </c>
      <c r="BR14" s="123">
        <v>0.4</v>
      </c>
      <c r="BS14" s="123">
        <v>0.05</v>
      </c>
      <c r="BT14" s="123">
        <v>0.05</v>
      </c>
      <c r="BU14" s="123">
        <v>0.05</v>
      </c>
      <c r="BV14" s="123">
        <v>0.05</v>
      </c>
      <c r="BW14" s="123">
        <v>0.05</v>
      </c>
      <c r="BX14" s="123">
        <v>0.1</v>
      </c>
      <c r="BY14" s="123">
        <v>0.15</v>
      </c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5"/>
      <c r="CY14" s="207"/>
      <c r="CZ14" s="194"/>
      <c r="DA14" s="194"/>
      <c r="DB14" s="194"/>
      <c r="DC14" s="194"/>
      <c r="DD14" s="194"/>
      <c r="DE14" s="123">
        <v>0.05</v>
      </c>
      <c r="DF14" s="123">
        <v>0.05</v>
      </c>
      <c r="DG14" s="155">
        <v>1500</v>
      </c>
      <c r="DH14" s="194"/>
      <c r="DI14" s="194"/>
      <c r="DJ14" s="194"/>
      <c r="DK14" s="194"/>
      <c r="DL14" s="194"/>
    </row>
    <row r="15" spans="1:116" x14ac:dyDescent="0.2">
      <c r="A15" s="120">
        <v>9</v>
      </c>
      <c r="B15" s="200">
        <v>10</v>
      </c>
      <c r="C15" s="122" t="s">
        <v>241</v>
      </c>
      <c r="D15" s="264" t="s">
        <v>1637</v>
      </c>
      <c r="E15" s="177" t="s">
        <v>505</v>
      </c>
      <c r="F15" s="181" t="s">
        <v>768</v>
      </c>
      <c r="G15" s="186">
        <v>7</v>
      </c>
      <c r="H15" s="87">
        <v>269.2</v>
      </c>
      <c r="I15" s="156">
        <f t="shared" si="0"/>
        <v>0.05</v>
      </c>
      <c r="J15" s="156">
        <v>13</v>
      </c>
      <c r="K15" s="93">
        <v>279</v>
      </c>
      <c r="L15" s="124">
        <v>0.59599999999999997</v>
      </c>
      <c r="M15" s="156">
        <v>5.32</v>
      </c>
      <c r="N15" s="156">
        <v>7.93</v>
      </c>
      <c r="O15" s="156">
        <v>17.8</v>
      </c>
      <c r="P15" s="187">
        <v>6.0900000000000003E-2</v>
      </c>
      <c r="Q15" s="92">
        <v>1595</v>
      </c>
      <c r="R15" s="124">
        <v>1.1399999999999999</v>
      </c>
      <c r="S15" s="156">
        <v>8.4499999999999993</v>
      </c>
      <c r="T15" s="93">
        <v>4.22</v>
      </c>
      <c r="U15" s="156">
        <f t="shared" si="2"/>
        <v>1</v>
      </c>
      <c r="V15" s="93">
        <v>43.9</v>
      </c>
      <c r="W15" s="124">
        <f t="shared" si="3"/>
        <v>2.042810609585854E-3</v>
      </c>
      <c r="X15" s="156">
        <v>33.4</v>
      </c>
      <c r="Y15" s="93">
        <v>25.9</v>
      </c>
      <c r="Z15" s="92">
        <v>21490</v>
      </c>
      <c r="AA15" s="188">
        <v>4.9400000000000004</v>
      </c>
      <c r="AB15" s="92">
        <v>102500</v>
      </c>
      <c r="AC15" s="92">
        <v>1422</v>
      </c>
      <c r="AD15" s="92">
        <v>12290</v>
      </c>
      <c r="AE15" s="92">
        <v>2945</v>
      </c>
      <c r="AF15" s="92">
        <v>170</v>
      </c>
      <c r="AG15" s="92">
        <v>4968</v>
      </c>
      <c r="AH15" s="92">
        <v>335</v>
      </c>
      <c r="AI15" s="156">
        <v>2.5</v>
      </c>
      <c r="AJ15" s="156">
        <v>2.5</v>
      </c>
      <c r="AK15" s="156">
        <v>2.5</v>
      </c>
      <c r="AL15" s="156">
        <v>2.5</v>
      </c>
      <c r="AM15" s="156">
        <v>2.5</v>
      </c>
      <c r="AN15" s="156">
        <v>2.5</v>
      </c>
      <c r="AO15" s="156">
        <v>2.5</v>
      </c>
      <c r="AP15" s="156">
        <v>2.5</v>
      </c>
      <c r="AQ15" s="156">
        <v>2.5</v>
      </c>
      <c r="AR15" s="156">
        <v>1.5</v>
      </c>
      <c r="AS15" s="156">
        <v>2.5</v>
      </c>
      <c r="AT15" s="156">
        <v>2.5</v>
      </c>
      <c r="AU15" s="156">
        <v>2.5</v>
      </c>
      <c r="AV15" s="156">
        <v>2.5</v>
      </c>
      <c r="AW15" s="156">
        <v>2.5</v>
      </c>
      <c r="AX15" s="156">
        <v>2.5</v>
      </c>
      <c r="AY15" s="156">
        <v>2.5</v>
      </c>
      <c r="AZ15" s="156">
        <v>2.5</v>
      </c>
      <c r="BA15" s="156">
        <v>2.5</v>
      </c>
      <c r="BB15" s="156">
        <f t="shared" si="4"/>
        <v>31.5</v>
      </c>
      <c r="BC15" s="123">
        <v>0.5</v>
      </c>
      <c r="BD15" s="123">
        <v>0.5</v>
      </c>
      <c r="BE15" s="123">
        <v>0.5</v>
      </c>
      <c r="BF15" s="123">
        <v>0.5</v>
      </c>
      <c r="BG15" s="123">
        <v>0.5</v>
      </c>
      <c r="BH15" s="123">
        <v>0.5</v>
      </c>
      <c r="BI15" s="123">
        <v>0.5</v>
      </c>
      <c r="BJ15" s="123">
        <v>0.5</v>
      </c>
      <c r="BK15" s="123">
        <v>5.0000000000000001E-3</v>
      </c>
      <c r="BL15" s="123">
        <v>0.5</v>
      </c>
      <c r="BM15" s="123">
        <v>0.05</v>
      </c>
      <c r="BN15" s="123">
        <v>0.05</v>
      </c>
      <c r="BO15" s="123">
        <v>0.05</v>
      </c>
      <c r="BP15" s="123">
        <v>0.05</v>
      </c>
      <c r="BQ15" s="93">
        <v>0.05</v>
      </c>
      <c r="BR15" s="123">
        <v>0.4</v>
      </c>
      <c r="BS15" s="123">
        <v>0.05</v>
      </c>
      <c r="BT15" s="123">
        <v>0.05</v>
      </c>
      <c r="BU15" s="123">
        <v>0.05</v>
      </c>
      <c r="BV15" s="123">
        <v>0.05</v>
      </c>
      <c r="BW15" s="123">
        <v>0.05</v>
      </c>
      <c r="BX15" s="123">
        <v>0.1</v>
      </c>
      <c r="BY15" s="123">
        <v>0.15</v>
      </c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5"/>
      <c r="CY15" s="207"/>
      <c r="CZ15" s="194"/>
      <c r="DA15" s="194"/>
      <c r="DB15" s="194"/>
      <c r="DC15" s="194"/>
      <c r="DD15" s="194"/>
      <c r="DE15" s="123">
        <v>0.05</v>
      </c>
      <c r="DF15" s="123">
        <v>0.05</v>
      </c>
      <c r="DG15" s="155">
        <v>12900</v>
      </c>
      <c r="DH15" s="194"/>
      <c r="DI15" s="194"/>
      <c r="DJ15" s="194"/>
      <c r="DK15" s="194"/>
      <c r="DL15" s="194"/>
    </row>
    <row r="16" spans="1:116" x14ac:dyDescent="0.2">
      <c r="A16" s="120">
        <v>10</v>
      </c>
      <c r="B16" s="200">
        <v>11</v>
      </c>
      <c r="C16" s="122" t="s">
        <v>273</v>
      </c>
      <c r="D16" s="264" t="s">
        <v>1638</v>
      </c>
      <c r="E16" s="177" t="s">
        <v>506</v>
      </c>
      <c r="F16" s="182" t="s">
        <v>769</v>
      </c>
      <c r="G16" s="186">
        <v>6.9</v>
      </c>
      <c r="H16" s="87">
        <v>1156</v>
      </c>
      <c r="I16" s="156">
        <f t="shared" si="0"/>
        <v>0.05</v>
      </c>
      <c r="J16" s="190">
        <f t="shared" ref="J16:J29" si="5">0.5*3</f>
        <v>1.5</v>
      </c>
      <c r="K16" s="155">
        <v>57.1</v>
      </c>
      <c r="L16" s="191">
        <v>0.17699999999999999</v>
      </c>
      <c r="M16" s="190">
        <v>2.85</v>
      </c>
      <c r="N16" s="190">
        <v>20</v>
      </c>
      <c r="O16" s="190">
        <v>5.03</v>
      </c>
      <c r="P16" s="187">
        <v>3.5099999999999999E-2</v>
      </c>
      <c r="Q16" s="87">
        <v>1600</v>
      </c>
      <c r="R16" s="187">
        <f>0.5*0.4</f>
        <v>0.2</v>
      </c>
      <c r="S16" s="187">
        <v>9.56</v>
      </c>
      <c r="T16" s="190">
        <v>13.4</v>
      </c>
      <c r="U16" s="156">
        <f t="shared" si="2"/>
        <v>1</v>
      </c>
      <c r="V16" s="187">
        <v>11.3</v>
      </c>
      <c r="W16" s="124">
        <f t="shared" si="3"/>
        <v>1.0865384615384617E-3</v>
      </c>
      <c r="X16" s="190">
        <v>10.4</v>
      </c>
      <c r="Y16" s="155">
        <v>38.200000000000003</v>
      </c>
      <c r="Z16" s="187">
        <v>10400</v>
      </c>
      <c r="AA16" s="188">
        <v>5.08</v>
      </c>
      <c r="AB16" s="187">
        <v>6910</v>
      </c>
      <c r="AC16" s="155">
        <v>139</v>
      </c>
      <c r="AD16" s="87">
        <v>272</v>
      </c>
      <c r="AE16" s="92">
        <v>2183</v>
      </c>
      <c r="AF16" s="87">
        <v>131</v>
      </c>
      <c r="AG16" s="187">
        <v>3870</v>
      </c>
      <c r="AH16" s="87">
        <v>684</v>
      </c>
      <c r="AI16" s="156">
        <v>2.5</v>
      </c>
      <c r="AJ16" s="156">
        <v>39</v>
      </c>
      <c r="AK16" s="156">
        <v>2.5</v>
      </c>
      <c r="AL16" s="156">
        <v>128</v>
      </c>
      <c r="AM16" s="156">
        <v>61</v>
      </c>
      <c r="AN16" s="156">
        <v>50</v>
      </c>
      <c r="AO16" s="156">
        <v>42</v>
      </c>
      <c r="AP16" s="156">
        <v>2.5</v>
      </c>
      <c r="AQ16" s="156">
        <v>35</v>
      </c>
      <c r="AR16" s="156">
        <v>1.5</v>
      </c>
      <c r="AS16" s="156">
        <v>2.5</v>
      </c>
      <c r="AT16" s="156">
        <v>12</v>
      </c>
      <c r="AU16" s="156">
        <v>86</v>
      </c>
      <c r="AV16" s="156">
        <v>72</v>
      </c>
      <c r="AW16" s="156">
        <v>25</v>
      </c>
      <c r="AX16" s="156">
        <v>31</v>
      </c>
      <c r="AY16" s="156">
        <v>40</v>
      </c>
      <c r="AZ16" s="156">
        <v>2.5</v>
      </c>
      <c r="BA16" s="156">
        <v>2.5</v>
      </c>
      <c r="BB16" s="156">
        <f t="shared" si="4"/>
        <v>524</v>
      </c>
      <c r="BC16" s="123">
        <v>0.5</v>
      </c>
      <c r="BD16" s="123">
        <v>0.5</v>
      </c>
      <c r="BE16" s="123">
        <v>0.5</v>
      </c>
      <c r="BF16" s="123">
        <v>0.5</v>
      </c>
      <c r="BG16" s="123">
        <v>0.5</v>
      </c>
      <c r="BH16" s="123">
        <v>0.5</v>
      </c>
      <c r="BI16" s="123">
        <v>0.5</v>
      </c>
      <c r="BJ16" s="123">
        <v>0.5</v>
      </c>
      <c r="BK16" s="123">
        <v>5.0000000000000001E-3</v>
      </c>
      <c r="BL16" s="123">
        <v>0.5</v>
      </c>
      <c r="BM16" s="123">
        <v>0.05</v>
      </c>
      <c r="BN16" s="123">
        <v>0.05</v>
      </c>
      <c r="BO16" s="123">
        <v>0.05</v>
      </c>
      <c r="BP16" s="123">
        <v>0.05</v>
      </c>
      <c r="BQ16" s="93">
        <v>0.05</v>
      </c>
      <c r="BR16" s="123">
        <v>0.4</v>
      </c>
      <c r="BS16" s="123">
        <v>0.05</v>
      </c>
      <c r="BT16" s="123">
        <v>0.05</v>
      </c>
      <c r="BU16" s="123">
        <v>0.05</v>
      </c>
      <c r="BV16" s="123">
        <v>0.05</v>
      </c>
      <c r="BW16" s="123">
        <v>0.05</v>
      </c>
      <c r="BX16" s="123">
        <v>0.1</v>
      </c>
      <c r="BY16" s="123">
        <v>0.15</v>
      </c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5"/>
      <c r="CY16" s="207"/>
      <c r="CZ16" s="194"/>
      <c r="DA16" s="194"/>
      <c r="DB16" s="194"/>
      <c r="DC16" s="194"/>
      <c r="DD16" s="194"/>
      <c r="DE16" s="123">
        <v>0.05</v>
      </c>
      <c r="DF16" s="123">
        <v>0.05</v>
      </c>
      <c r="DG16" s="155">
        <v>4613</v>
      </c>
      <c r="DH16" s="194"/>
      <c r="DI16" s="194"/>
      <c r="DJ16" s="194"/>
      <c r="DK16" s="194"/>
      <c r="DL16" s="194"/>
    </row>
    <row r="17" spans="1:116" x14ac:dyDescent="0.2">
      <c r="A17" s="120">
        <v>11</v>
      </c>
      <c r="B17" s="200">
        <v>12</v>
      </c>
      <c r="C17" s="122" t="s">
        <v>274</v>
      </c>
      <c r="D17" s="264" t="s">
        <v>1639</v>
      </c>
      <c r="E17" s="177" t="s">
        <v>507</v>
      </c>
      <c r="F17" s="181" t="s">
        <v>770</v>
      </c>
      <c r="G17" s="186">
        <v>6.4</v>
      </c>
      <c r="H17" s="87">
        <v>71.900000000000006</v>
      </c>
      <c r="I17" s="156">
        <f t="shared" si="0"/>
        <v>0.05</v>
      </c>
      <c r="J17" s="156">
        <f t="shared" si="5"/>
        <v>1.5</v>
      </c>
      <c r="K17" s="93">
        <v>9.7100000000000009</v>
      </c>
      <c r="L17" s="124">
        <f>0.5*0.05</f>
        <v>2.5000000000000001E-2</v>
      </c>
      <c r="M17" s="156">
        <v>1.97</v>
      </c>
      <c r="N17" s="156">
        <v>2.52</v>
      </c>
      <c r="O17" s="156">
        <v>1.82</v>
      </c>
      <c r="P17" s="187">
        <v>7.2500000000000004E-3</v>
      </c>
      <c r="Q17" s="92">
        <v>2810</v>
      </c>
      <c r="R17" s="156">
        <f>0.5*0.4</f>
        <v>0.2</v>
      </c>
      <c r="S17" s="156">
        <v>3.44</v>
      </c>
      <c r="T17" s="156">
        <v>2.98</v>
      </c>
      <c r="U17" s="156">
        <f t="shared" si="2"/>
        <v>1</v>
      </c>
      <c r="V17" s="156">
        <v>2.58</v>
      </c>
      <c r="W17" s="124">
        <f t="shared" si="3"/>
        <v>5.9584295612009237E-3</v>
      </c>
      <c r="X17" s="156">
        <v>1.89</v>
      </c>
      <c r="Y17" s="93">
        <v>14.2</v>
      </c>
      <c r="Z17" s="92">
        <v>433</v>
      </c>
      <c r="AA17" s="188">
        <v>9.9200000000000017</v>
      </c>
      <c r="AB17" s="92">
        <v>2000</v>
      </c>
      <c r="AC17" s="92">
        <v>44.7</v>
      </c>
      <c r="AD17" s="92">
        <v>85.8</v>
      </c>
      <c r="AE17" s="92">
        <v>371</v>
      </c>
      <c r="AF17" s="93">
        <v>20</v>
      </c>
      <c r="AG17" s="92">
        <v>1070</v>
      </c>
      <c r="AH17" s="92">
        <v>2910</v>
      </c>
      <c r="AI17" s="156">
        <v>2.5</v>
      </c>
      <c r="AJ17" s="156">
        <v>2.5</v>
      </c>
      <c r="AK17" s="156">
        <v>2.5</v>
      </c>
      <c r="AL17" s="156">
        <v>2.5</v>
      </c>
      <c r="AM17" s="156">
        <v>2.5</v>
      </c>
      <c r="AN17" s="156">
        <v>2.5</v>
      </c>
      <c r="AO17" s="156">
        <v>2.5</v>
      </c>
      <c r="AP17" s="156">
        <v>2.5</v>
      </c>
      <c r="AQ17" s="156">
        <v>2.5</v>
      </c>
      <c r="AR17" s="156">
        <v>1.5</v>
      </c>
      <c r="AS17" s="156">
        <v>2.5</v>
      </c>
      <c r="AT17" s="156">
        <v>2.5</v>
      </c>
      <c r="AU17" s="156">
        <v>2.5</v>
      </c>
      <c r="AV17" s="156">
        <v>2.5</v>
      </c>
      <c r="AW17" s="156">
        <v>2.5</v>
      </c>
      <c r="AX17" s="156">
        <v>2.5</v>
      </c>
      <c r="AY17" s="156">
        <v>2.5</v>
      </c>
      <c r="AZ17" s="156">
        <v>2.5</v>
      </c>
      <c r="BA17" s="156">
        <v>2.5</v>
      </c>
      <c r="BB17" s="156">
        <f t="shared" si="4"/>
        <v>31.5</v>
      </c>
      <c r="BC17" s="123">
        <v>0.5</v>
      </c>
      <c r="BD17" s="123">
        <v>0.5</v>
      </c>
      <c r="BE17" s="123">
        <v>0.5</v>
      </c>
      <c r="BF17" s="123">
        <v>0.5</v>
      </c>
      <c r="BG17" s="123">
        <v>0.5</v>
      </c>
      <c r="BH17" s="123">
        <v>0.5</v>
      </c>
      <c r="BI17" s="123">
        <v>0.5</v>
      </c>
      <c r="BJ17" s="123">
        <v>0.5</v>
      </c>
      <c r="BK17" s="123">
        <v>5.0000000000000001E-3</v>
      </c>
      <c r="BL17" s="123">
        <v>0.5</v>
      </c>
      <c r="BM17" s="123">
        <v>0.05</v>
      </c>
      <c r="BN17" s="123">
        <v>0.05</v>
      </c>
      <c r="BO17" s="123">
        <v>0.05</v>
      </c>
      <c r="BP17" s="123">
        <v>0.05</v>
      </c>
      <c r="BQ17" s="93">
        <v>0.05</v>
      </c>
      <c r="BR17" s="123">
        <v>0.4</v>
      </c>
      <c r="BS17" s="123">
        <v>0.05</v>
      </c>
      <c r="BT17" s="123">
        <v>0.05</v>
      </c>
      <c r="BU17" s="123">
        <v>0.05</v>
      </c>
      <c r="BV17" s="123">
        <v>0.05</v>
      </c>
      <c r="BW17" s="123">
        <v>0.05</v>
      </c>
      <c r="BX17" s="123">
        <v>0.1</v>
      </c>
      <c r="BY17" s="123">
        <v>0.15</v>
      </c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5"/>
      <c r="CY17" s="207"/>
      <c r="CZ17" s="194"/>
      <c r="DA17" s="194"/>
      <c r="DB17" s="194"/>
      <c r="DC17" s="194"/>
      <c r="DD17" s="194"/>
      <c r="DE17" s="123">
        <v>0.05</v>
      </c>
      <c r="DF17" s="123">
        <v>0.05</v>
      </c>
      <c r="DG17" s="155">
        <v>2183</v>
      </c>
      <c r="DH17" s="194"/>
      <c r="DI17" s="194"/>
      <c r="DJ17" s="194"/>
      <c r="DK17" s="194"/>
      <c r="DL17" s="194"/>
    </row>
    <row r="18" spans="1:116" x14ac:dyDescent="0.2">
      <c r="A18" s="120">
        <v>12</v>
      </c>
      <c r="B18" s="200">
        <v>13</v>
      </c>
      <c r="C18" s="122" t="s">
        <v>275</v>
      </c>
      <c r="D18" s="264" t="s">
        <v>1640</v>
      </c>
      <c r="E18" s="177" t="s">
        <v>508</v>
      </c>
      <c r="F18" s="181" t="s">
        <v>771</v>
      </c>
      <c r="G18" s="186">
        <v>7.7</v>
      </c>
      <c r="H18" s="87">
        <v>199.1</v>
      </c>
      <c r="I18" s="156">
        <f t="shared" si="0"/>
        <v>0.05</v>
      </c>
      <c r="J18" s="156">
        <f t="shared" si="5"/>
        <v>1.5</v>
      </c>
      <c r="K18" s="93">
        <v>27.8</v>
      </c>
      <c r="L18" s="124">
        <v>0.67800000000000005</v>
      </c>
      <c r="M18" s="156">
        <v>2.74</v>
      </c>
      <c r="N18" s="156">
        <v>5.22</v>
      </c>
      <c r="O18" s="156">
        <v>16</v>
      </c>
      <c r="P18" s="187">
        <v>8.3800000000000003E-3</v>
      </c>
      <c r="Q18" s="92">
        <v>874</v>
      </c>
      <c r="R18" s="124">
        <f>0.5*0.4</f>
        <v>0.2</v>
      </c>
      <c r="S18" s="156">
        <v>5.32</v>
      </c>
      <c r="T18" s="156">
        <v>6.69</v>
      </c>
      <c r="U18" s="156">
        <f t="shared" si="2"/>
        <v>1</v>
      </c>
      <c r="V18" s="156">
        <v>72.7</v>
      </c>
      <c r="W18" s="124">
        <f t="shared" si="3"/>
        <v>4.6158730158730159E-3</v>
      </c>
      <c r="X18" s="156">
        <v>6.47</v>
      </c>
      <c r="Y18" s="156">
        <v>36.700000000000003</v>
      </c>
      <c r="Z18" s="92">
        <v>15750</v>
      </c>
      <c r="AA18" s="188">
        <v>10.100000000000001</v>
      </c>
      <c r="AB18" s="92">
        <v>5307</v>
      </c>
      <c r="AC18" s="93">
        <v>278</v>
      </c>
      <c r="AD18" s="93">
        <v>533</v>
      </c>
      <c r="AE18" s="93">
        <v>764</v>
      </c>
      <c r="AF18" s="93">
        <v>78.7</v>
      </c>
      <c r="AG18" s="92">
        <v>2674</v>
      </c>
      <c r="AH18" s="92">
        <v>434</v>
      </c>
      <c r="AI18" s="156">
        <v>2.5</v>
      </c>
      <c r="AJ18" s="156">
        <v>2.5</v>
      </c>
      <c r="AK18" s="156">
        <v>2.5</v>
      </c>
      <c r="AL18" s="156">
        <v>5</v>
      </c>
      <c r="AM18" s="156">
        <v>18</v>
      </c>
      <c r="AN18" s="156">
        <v>2.5</v>
      </c>
      <c r="AO18" s="156">
        <v>2.5</v>
      </c>
      <c r="AP18" s="156">
        <v>2.5</v>
      </c>
      <c r="AQ18" s="156">
        <v>2.5</v>
      </c>
      <c r="AR18" s="156">
        <v>1.5</v>
      </c>
      <c r="AS18" s="156">
        <v>2.5</v>
      </c>
      <c r="AT18" s="156">
        <v>2.5</v>
      </c>
      <c r="AU18" s="156">
        <v>2.5</v>
      </c>
      <c r="AV18" s="156">
        <v>2.5</v>
      </c>
      <c r="AW18" s="156">
        <v>2.5</v>
      </c>
      <c r="AX18" s="156">
        <v>2.5</v>
      </c>
      <c r="AY18" s="156">
        <v>2.5</v>
      </c>
      <c r="AZ18" s="156">
        <v>2.5</v>
      </c>
      <c r="BA18" s="156">
        <v>2.5</v>
      </c>
      <c r="BB18" s="156">
        <f t="shared" si="4"/>
        <v>49.5</v>
      </c>
      <c r="BC18" s="123">
        <v>0.5</v>
      </c>
      <c r="BD18" s="123">
        <v>0.5</v>
      </c>
      <c r="BE18" s="123">
        <v>0.5</v>
      </c>
      <c r="BF18" s="123">
        <v>0.5</v>
      </c>
      <c r="BG18" s="123">
        <v>0.5</v>
      </c>
      <c r="BH18" s="123">
        <v>0.5</v>
      </c>
      <c r="BI18" s="123">
        <v>0.5</v>
      </c>
      <c r="BJ18" s="123">
        <v>0.5</v>
      </c>
      <c r="BK18" s="123">
        <v>5.0000000000000001E-3</v>
      </c>
      <c r="BL18" s="123">
        <v>0.5</v>
      </c>
      <c r="BM18" s="123">
        <v>0.05</v>
      </c>
      <c r="BN18" s="123">
        <v>0.05</v>
      </c>
      <c r="BO18" s="123">
        <v>0.05</v>
      </c>
      <c r="BP18" s="123">
        <v>0.05</v>
      </c>
      <c r="BQ18" s="93">
        <v>0.05</v>
      </c>
      <c r="BR18" s="123">
        <v>0.4</v>
      </c>
      <c r="BS18" s="123">
        <v>0.05</v>
      </c>
      <c r="BT18" s="123">
        <v>0.05</v>
      </c>
      <c r="BU18" s="123">
        <v>0.05</v>
      </c>
      <c r="BV18" s="123">
        <v>0.05</v>
      </c>
      <c r="BW18" s="123">
        <v>0.05</v>
      </c>
      <c r="BX18" s="123">
        <v>0.1</v>
      </c>
      <c r="BY18" s="123">
        <v>0.15</v>
      </c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5"/>
      <c r="CY18" s="207"/>
      <c r="CZ18" s="194"/>
      <c r="DA18" s="194"/>
      <c r="DB18" s="194"/>
      <c r="DC18" s="194"/>
      <c r="DD18" s="194"/>
      <c r="DE18" s="123">
        <v>0.05</v>
      </c>
      <c r="DF18" s="123">
        <v>0.05</v>
      </c>
      <c r="DG18" s="155">
        <v>707.5</v>
      </c>
      <c r="DH18" s="194"/>
      <c r="DI18" s="194"/>
      <c r="DJ18" s="194"/>
      <c r="DK18" s="194"/>
      <c r="DL18" s="194"/>
    </row>
    <row r="19" spans="1:116" x14ac:dyDescent="0.2">
      <c r="A19" s="120">
        <v>13</v>
      </c>
      <c r="B19" s="200">
        <v>14</v>
      </c>
      <c r="C19" s="122" t="s">
        <v>276</v>
      </c>
      <c r="D19" s="264" t="s">
        <v>1641</v>
      </c>
      <c r="E19" s="177" t="s">
        <v>509</v>
      </c>
      <c r="F19" s="181" t="s">
        <v>772</v>
      </c>
      <c r="G19" s="186">
        <v>7.3</v>
      </c>
      <c r="H19" s="87">
        <v>128</v>
      </c>
      <c r="I19" s="156">
        <f t="shared" si="0"/>
        <v>0.05</v>
      </c>
      <c r="J19" s="156">
        <f t="shared" si="5"/>
        <v>1.5</v>
      </c>
      <c r="K19" s="93">
        <v>30.6</v>
      </c>
      <c r="L19" s="124">
        <f>0.5*0.05</f>
        <v>2.5000000000000001E-2</v>
      </c>
      <c r="M19" s="156">
        <v>1.1100000000000001</v>
      </c>
      <c r="N19" s="93">
        <v>5.8</v>
      </c>
      <c r="O19" s="156">
        <v>16</v>
      </c>
      <c r="P19" s="187">
        <v>3.9199999999999999E-3</v>
      </c>
      <c r="Q19" s="92">
        <v>550</v>
      </c>
      <c r="R19" s="124">
        <v>0.74</v>
      </c>
      <c r="S19" s="156">
        <v>3.75</v>
      </c>
      <c r="T19" s="156">
        <v>5.24</v>
      </c>
      <c r="U19" s="156">
        <f t="shared" si="2"/>
        <v>1</v>
      </c>
      <c r="V19" s="156">
        <v>114</v>
      </c>
      <c r="W19" s="124">
        <f t="shared" si="3"/>
        <v>2.6468539586719294E-3</v>
      </c>
      <c r="X19" s="156">
        <v>4.34</v>
      </c>
      <c r="Y19" s="93">
        <v>26.4</v>
      </c>
      <c r="Z19" s="92">
        <v>43070</v>
      </c>
      <c r="AA19" s="188">
        <v>15.06</v>
      </c>
      <c r="AB19" s="92">
        <v>3960</v>
      </c>
      <c r="AC19" s="92">
        <v>274</v>
      </c>
      <c r="AD19" s="92">
        <v>331</v>
      </c>
      <c r="AE19" s="92">
        <v>890</v>
      </c>
      <c r="AF19" s="93">
        <v>63.8</v>
      </c>
      <c r="AG19" s="92">
        <v>1430</v>
      </c>
      <c r="AH19" s="92">
        <v>248</v>
      </c>
      <c r="AI19" s="156">
        <v>2.5</v>
      </c>
      <c r="AJ19" s="156">
        <v>2.5</v>
      </c>
      <c r="AK19" s="156">
        <v>2.5</v>
      </c>
      <c r="AL19" s="156">
        <v>2.5</v>
      </c>
      <c r="AM19" s="156">
        <v>2.5</v>
      </c>
      <c r="AN19" s="156">
        <v>2.5</v>
      </c>
      <c r="AO19" s="156">
        <v>2.5</v>
      </c>
      <c r="AP19" s="156">
        <v>2.5</v>
      </c>
      <c r="AQ19" s="156">
        <v>2.5</v>
      </c>
      <c r="AR19" s="156">
        <v>1.5</v>
      </c>
      <c r="AS19" s="156">
        <v>2.5</v>
      </c>
      <c r="AT19" s="156">
        <v>2.5</v>
      </c>
      <c r="AU19" s="156">
        <v>2.5</v>
      </c>
      <c r="AV19" s="156">
        <v>2.5</v>
      </c>
      <c r="AW19" s="156">
        <v>2.5</v>
      </c>
      <c r="AX19" s="156">
        <v>2.5</v>
      </c>
      <c r="AY19" s="156">
        <v>2.5</v>
      </c>
      <c r="AZ19" s="156">
        <v>2.5</v>
      </c>
      <c r="BA19" s="156">
        <v>2.5</v>
      </c>
      <c r="BB19" s="156">
        <f t="shared" si="4"/>
        <v>31.5</v>
      </c>
      <c r="BC19" s="123">
        <v>0.5</v>
      </c>
      <c r="BD19" s="123">
        <v>0.5</v>
      </c>
      <c r="BE19" s="123">
        <v>0.5</v>
      </c>
      <c r="BF19" s="123">
        <v>0.5</v>
      </c>
      <c r="BG19" s="123">
        <v>0.5</v>
      </c>
      <c r="BH19" s="123">
        <v>0.5</v>
      </c>
      <c r="BI19" s="123">
        <v>0.5</v>
      </c>
      <c r="BJ19" s="123">
        <v>0.5</v>
      </c>
      <c r="BK19" s="123">
        <v>5.0000000000000001E-3</v>
      </c>
      <c r="BL19" s="123">
        <v>0.5</v>
      </c>
      <c r="BM19" s="123">
        <v>0.05</v>
      </c>
      <c r="BN19" s="123">
        <v>0.05</v>
      </c>
      <c r="BO19" s="123">
        <v>0.05</v>
      </c>
      <c r="BP19" s="123">
        <v>0.05</v>
      </c>
      <c r="BQ19" s="93">
        <v>0.05</v>
      </c>
      <c r="BR19" s="123">
        <v>0.4</v>
      </c>
      <c r="BS19" s="123">
        <v>0.05</v>
      </c>
      <c r="BT19" s="123">
        <v>0.05</v>
      </c>
      <c r="BU19" s="123">
        <v>0.05</v>
      </c>
      <c r="BV19" s="123">
        <v>0.05</v>
      </c>
      <c r="BW19" s="123">
        <v>0.05</v>
      </c>
      <c r="BX19" s="123">
        <v>0.1</v>
      </c>
      <c r="BY19" s="123">
        <v>0.15</v>
      </c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5"/>
      <c r="CY19" s="207"/>
      <c r="CZ19" s="194"/>
      <c r="DA19" s="194"/>
      <c r="DB19" s="194"/>
      <c r="DC19" s="194"/>
      <c r="DD19" s="194"/>
      <c r="DE19" s="123">
        <v>0.05</v>
      </c>
      <c r="DF19" s="123">
        <v>0.05</v>
      </c>
      <c r="DG19" s="155">
        <v>21200</v>
      </c>
      <c r="DH19" s="194"/>
      <c r="DI19" s="194"/>
      <c r="DJ19" s="194"/>
      <c r="DK19" s="194"/>
      <c r="DL19" s="194"/>
    </row>
    <row r="20" spans="1:116" x14ac:dyDescent="0.2">
      <c r="A20" s="120">
        <v>14</v>
      </c>
      <c r="B20" s="200">
        <v>15</v>
      </c>
      <c r="C20" s="122" t="s">
        <v>277</v>
      </c>
      <c r="D20" s="264" t="s">
        <v>1642</v>
      </c>
      <c r="E20" s="177" t="s">
        <v>510</v>
      </c>
      <c r="F20" s="181" t="s">
        <v>773</v>
      </c>
      <c r="G20" s="186">
        <v>7.8</v>
      </c>
      <c r="H20" s="87">
        <v>138</v>
      </c>
      <c r="I20" s="156">
        <f t="shared" si="0"/>
        <v>0.05</v>
      </c>
      <c r="J20" s="156">
        <f t="shared" si="5"/>
        <v>1.5</v>
      </c>
      <c r="K20" s="155">
        <v>30.6</v>
      </c>
      <c r="L20" s="187">
        <v>0.35899999999999999</v>
      </c>
      <c r="M20" s="190">
        <v>2.59</v>
      </c>
      <c r="N20" s="190">
        <v>5.93</v>
      </c>
      <c r="O20" s="187">
        <v>17.899999999999999</v>
      </c>
      <c r="P20" s="187">
        <v>8.3499999999999998E-3</v>
      </c>
      <c r="Q20" s="87">
        <v>951</v>
      </c>
      <c r="R20" s="156">
        <f t="shared" ref="R20:R29" si="6">0.5*0.4</f>
        <v>0.2</v>
      </c>
      <c r="S20" s="190">
        <v>5.52</v>
      </c>
      <c r="T20" s="187">
        <v>6.68</v>
      </c>
      <c r="U20" s="156">
        <f t="shared" si="2"/>
        <v>1</v>
      </c>
      <c r="V20" s="155">
        <v>98.9</v>
      </c>
      <c r="W20" s="124">
        <f t="shared" si="3"/>
        <v>4.0616016427104723E-3</v>
      </c>
      <c r="X20" s="190">
        <v>6.52</v>
      </c>
      <c r="Y20" s="187">
        <v>29.2</v>
      </c>
      <c r="Z20" s="87">
        <v>24350</v>
      </c>
      <c r="AA20" s="188">
        <v>6.0200000000000005</v>
      </c>
      <c r="AB20" s="155">
        <v>4048</v>
      </c>
      <c r="AC20" s="155">
        <v>217</v>
      </c>
      <c r="AD20" s="155">
        <v>414</v>
      </c>
      <c r="AE20" s="87">
        <v>756</v>
      </c>
      <c r="AF20" s="155">
        <v>84</v>
      </c>
      <c r="AG20" s="87">
        <v>2533</v>
      </c>
      <c r="AH20" s="87">
        <v>528</v>
      </c>
      <c r="AI20" s="156">
        <v>2.5</v>
      </c>
      <c r="AJ20" s="156">
        <v>5</v>
      </c>
      <c r="AK20" s="156">
        <v>2.5</v>
      </c>
      <c r="AL20" s="156">
        <v>14</v>
      </c>
      <c r="AM20" s="156">
        <v>10</v>
      </c>
      <c r="AN20" s="156">
        <v>2.5</v>
      </c>
      <c r="AO20" s="156">
        <v>6</v>
      </c>
      <c r="AP20" s="156">
        <v>2.5</v>
      </c>
      <c r="AQ20" s="156">
        <v>2.5</v>
      </c>
      <c r="AR20" s="156">
        <v>1.5</v>
      </c>
      <c r="AS20" s="156">
        <v>2.5</v>
      </c>
      <c r="AT20" s="156">
        <v>2.5</v>
      </c>
      <c r="AU20" s="156">
        <v>8</v>
      </c>
      <c r="AV20" s="156">
        <v>2.5</v>
      </c>
      <c r="AW20" s="156">
        <v>2.5</v>
      </c>
      <c r="AX20" s="156">
        <v>5</v>
      </c>
      <c r="AY20" s="156">
        <v>8</v>
      </c>
      <c r="AZ20" s="156">
        <v>2.5</v>
      </c>
      <c r="BA20" s="156">
        <v>2.5</v>
      </c>
      <c r="BB20" s="156">
        <f t="shared" si="4"/>
        <v>62</v>
      </c>
      <c r="BC20" s="123">
        <v>0.5</v>
      </c>
      <c r="BD20" s="123">
        <v>0.5</v>
      </c>
      <c r="BE20" s="123">
        <v>0.5</v>
      </c>
      <c r="BF20" s="123">
        <v>0.5</v>
      </c>
      <c r="BG20" s="123">
        <v>0.5</v>
      </c>
      <c r="BH20" s="123">
        <v>0.5</v>
      </c>
      <c r="BI20" s="123">
        <v>0.5</v>
      </c>
      <c r="BJ20" s="123">
        <v>0.5</v>
      </c>
      <c r="BK20" s="123">
        <v>5.0000000000000001E-3</v>
      </c>
      <c r="BL20" s="123">
        <v>0.5</v>
      </c>
      <c r="BM20" s="123">
        <v>0.05</v>
      </c>
      <c r="BN20" s="123">
        <v>0.05</v>
      </c>
      <c r="BO20" s="123">
        <v>0.05</v>
      </c>
      <c r="BP20" s="123">
        <v>0.05</v>
      </c>
      <c r="BQ20" s="93">
        <v>0.05</v>
      </c>
      <c r="BR20" s="123">
        <v>0.4</v>
      </c>
      <c r="BS20" s="123">
        <v>0.05</v>
      </c>
      <c r="BT20" s="123">
        <v>0.05</v>
      </c>
      <c r="BU20" s="123">
        <v>0.05</v>
      </c>
      <c r="BV20" s="123">
        <v>0.05</v>
      </c>
      <c r="BW20" s="123">
        <v>0.05</v>
      </c>
      <c r="BX20" s="123">
        <v>0.1</v>
      </c>
      <c r="BY20" s="123">
        <v>0.15</v>
      </c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5"/>
      <c r="CY20" s="207"/>
      <c r="CZ20" s="194"/>
      <c r="DA20" s="194"/>
      <c r="DB20" s="194"/>
      <c r="DC20" s="194"/>
      <c r="DD20" s="194"/>
      <c r="DE20" s="123">
        <v>0.05</v>
      </c>
      <c r="DF20" s="123">
        <v>0.05</v>
      </c>
      <c r="DG20" s="155">
        <v>686.4</v>
      </c>
      <c r="DH20" s="194"/>
      <c r="DI20" s="194"/>
      <c r="DJ20" s="194"/>
      <c r="DK20" s="194"/>
      <c r="DL20" s="194"/>
    </row>
    <row r="21" spans="1:116" x14ac:dyDescent="0.2">
      <c r="A21" s="120">
        <v>15</v>
      </c>
      <c r="B21" s="200">
        <v>16</v>
      </c>
      <c r="C21" s="122" t="s">
        <v>278</v>
      </c>
      <c r="D21" s="264" t="s">
        <v>1643</v>
      </c>
      <c r="E21" s="177" t="s">
        <v>511</v>
      </c>
      <c r="F21" s="181" t="s">
        <v>774</v>
      </c>
      <c r="G21" s="186">
        <v>7.4</v>
      </c>
      <c r="H21" s="87">
        <v>109.1</v>
      </c>
      <c r="I21" s="156">
        <f t="shared" si="0"/>
        <v>0.05</v>
      </c>
      <c r="J21" s="187">
        <f t="shared" si="5"/>
        <v>1.5</v>
      </c>
      <c r="K21" s="155">
        <v>24.3</v>
      </c>
      <c r="L21" s="191">
        <f>0.5*0.05</f>
        <v>2.5000000000000001E-2</v>
      </c>
      <c r="M21" s="190">
        <v>1.35</v>
      </c>
      <c r="N21" s="155">
        <v>6.02</v>
      </c>
      <c r="O21" s="155">
        <v>8.24</v>
      </c>
      <c r="P21" s="187">
        <v>3.4299999999999999E-3</v>
      </c>
      <c r="Q21" s="87">
        <v>458</v>
      </c>
      <c r="R21" s="187">
        <f t="shared" si="6"/>
        <v>0.2</v>
      </c>
      <c r="S21" s="190">
        <v>3.53</v>
      </c>
      <c r="T21" s="155">
        <v>6.76</v>
      </c>
      <c r="U21" s="156">
        <f t="shared" si="2"/>
        <v>1</v>
      </c>
      <c r="V21" s="155">
        <v>38.9</v>
      </c>
      <c r="W21" s="124">
        <f t="shared" si="3"/>
        <v>4.430523917995444E-3</v>
      </c>
      <c r="X21" s="155">
        <v>5.1100000000000003</v>
      </c>
      <c r="Y21" s="155">
        <v>28.5</v>
      </c>
      <c r="Z21" s="187">
        <v>8780</v>
      </c>
      <c r="AA21" s="188">
        <v>6.4</v>
      </c>
      <c r="AB21" s="187">
        <v>4130</v>
      </c>
      <c r="AC21" s="87">
        <v>214</v>
      </c>
      <c r="AD21" s="87">
        <v>317</v>
      </c>
      <c r="AE21" s="92">
        <v>345</v>
      </c>
      <c r="AF21" s="155">
        <v>91</v>
      </c>
      <c r="AG21" s="187">
        <v>1570</v>
      </c>
      <c r="AH21" s="187">
        <v>298</v>
      </c>
      <c r="AI21" s="156">
        <v>2.5</v>
      </c>
      <c r="AJ21" s="156">
        <v>9</v>
      </c>
      <c r="AK21" s="156">
        <v>2.5</v>
      </c>
      <c r="AL21" s="156">
        <v>2.5</v>
      </c>
      <c r="AM21" s="156">
        <v>2.5</v>
      </c>
      <c r="AN21" s="156">
        <v>2.5</v>
      </c>
      <c r="AO21" s="156">
        <v>2.5</v>
      </c>
      <c r="AP21" s="156">
        <v>2.5</v>
      </c>
      <c r="AQ21" s="156">
        <v>2.5</v>
      </c>
      <c r="AR21" s="156">
        <v>1.5</v>
      </c>
      <c r="AS21" s="156">
        <v>2.5</v>
      </c>
      <c r="AT21" s="156">
        <v>2.5</v>
      </c>
      <c r="AU21" s="156">
        <v>2.5</v>
      </c>
      <c r="AV21" s="156">
        <v>2.5</v>
      </c>
      <c r="AW21" s="156">
        <v>2.5</v>
      </c>
      <c r="AX21" s="156">
        <v>2.5</v>
      </c>
      <c r="AY21" s="156">
        <v>2.5</v>
      </c>
      <c r="AZ21" s="156">
        <v>2.5</v>
      </c>
      <c r="BA21" s="156">
        <v>2.5</v>
      </c>
      <c r="BB21" s="156">
        <f t="shared" si="4"/>
        <v>38</v>
      </c>
      <c r="BC21" s="123">
        <v>0.5</v>
      </c>
      <c r="BD21" s="123">
        <v>0.5</v>
      </c>
      <c r="BE21" s="123">
        <v>0.5</v>
      </c>
      <c r="BF21" s="123">
        <v>0.5</v>
      </c>
      <c r="BG21" s="123">
        <v>0.5</v>
      </c>
      <c r="BH21" s="123">
        <v>0.5</v>
      </c>
      <c r="BI21" s="123">
        <v>0.5</v>
      </c>
      <c r="BJ21" s="123">
        <v>0.5</v>
      </c>
      <c r="BK21" s="123">
        <v>5.0000000000000001E-3</v>
      </c>
      <c r="BL21" s="123">
        <v>0.5</v>
      </c>
      <c r="BM21" s="123">
        <v>0.05</v>
      </c>
      <c r="BN21" s="123">
        <v>0.05</v>
      </c>
      <c r="BO21" s="123">
        <v>0.05</v>
      </c>
      <c r="BP21" s="123">
        <v>0.05</v>
      </c>
      <c r="BQ21" s="93">
        <v>0.05</v>
      </c>
      <c r="BR21" s="123">
        <v>0.4</v>
      </c>
      <c r="BS21" s="123">
        <v>0.05</v>
      </c>
      <c r="BT21" s="123">
        <v>0.05</v>
      </c>
      <c r="BU21" s="123">
        <v>0.05</v>
      </c>
      <c r="BV21" s="123">
        <v>0.05</v>
      </c>
      <c r="BW21" s="123">
        <v>0.05</v>
      </c>
      <c r="BX21" s="123">
        <v>0.1</v>
      </c>
      <c r="BY21" s="123">
        <v>0.15</v>
      </c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5"/>
      <c r="CY21" s="207"/>
      <c r="CZ21" s="194"/>
      <c r="DA21" s="194"/>
      <c r="DB21" s="194"/>
      <c r="DC21" s="194"/>
      <c r="DD21" s="194"/>
      <c r="DE21" s="123">
        <v>0.05</v>
      </c>
      <c r="DF21" s="123">
        <v>0.05</v>
      </c>
      <c r="DG21" s="155">
        <v>770</v>
      </c>
      <c r="DH21" s="194"/>
      <c r="DI21" s="194"/>
      <c r="DJ21" s="194"/>
      <c r="DK21" s="194"/>
      <c r="DL21" s="194"/>
    </row>
    <row r="22" spans="1:116" x14ac:dyDescent="0.2">
      <c r="A22" s="120">
        <v>16</v>
      </c>
      <c r="B22" s="200">
        <v>17</v>
      </c>
      <c r="C22" s="122" t="s">
        <v>279</v>
      </c>
      <c r="D22" s="264" t="s">
        <v>1644</v>
      </c>
      <c r="E22" s="177" t="s">
        <v>512</v>
      </c>
      <c r="F22" s="181" t="s">
        <v>775</v>
      </c>
      <c r="G22" s="186">
        <v>7.6</v>
      </c>
      <c r="H22" s="87">
        <v>226</v>
      </c>
      <c r="I22" s="156">
        <f t="shared" si="0"/>
        <v>0.05</v>
      </c>
      <c r="J22" s="156">
        <f t="shared" si="5"/>
        <v>1.5</v>
      </c>
      <c r="K22" s="93">
        <v>98.8</v>
      </c>
      <c r="L22" s="124">
        <f>0.5*0.05</f>
        <v>2.5000000000000001E-2</v>
      </c>
      <c r="M22" s="156">
        <v>3.99</v>
      </c>
      <c r="N22" s="156">
        <v>15.3</v>
      </c>
      <c r="O22" s="156">
        <v>12.4</v>
      </c>
      <c r="P22" s="187">
        <v>2.9100000000000001E-2</v>
      </c>
      <c r="Q22" s="92">
        <v>1960</v>
      </c>
      <c r="R22" s="124">
        <f t="shared" si="6"/>
        <v>0.2</v>
      </c>
      <c r="S22" s="156">
        <v>11.6</v>
      </c>
      <c r="T22" s="156">
        <v>9.92</v>
      </c>
      <c r="U22" s="156">
        <f t="shared" si="2"/>
        <v>1</v>
      </c>
      <c r="V22" s="156">
        <v>252</v>
      </c>
      <c r="W22" s="124">
        <f t="shared" si="3"/>
        <v>5.2930056710775051E-3</v>
      </c>
      <c r="X22" s="156">
        <v>15.2</v>
      </c>
      <c r="Y22" s="93">
        <v>44.3</v>
      </c>
      <c r="Z22" s="92">
        <v>47610</v>
      </c>
      <c r="AA22" s="188">
        <v>3.39</v>
      </c>
      <c r="AB22" s="92">
        <v>12320</v>
      </c>
      <c r="AC22" s="93">
        <v>834</v>
      </c>
      <c r="AD22" s="93">
        <v>1717</v>
      </c>
      <c r="AE22" s="92">
        <v>1378</v>
      </c>
      <c r="AF22" s="93">
        <v>110</v>
      </c>
      <c r="AG22" s="92">
        <v>5256</v>
      </c>
      <c r="AH22" s="92">
        <v>1187</v>
      </c>
      <c r="AI22" s="156">
        <v>2.5</v>
      </c>
      <c r="AJ22" s="156">
        <v>14</v>
      </c>
      <c r="AK22" s="156">
        <v>2.5</v>
      </c>
      <c r="AL22" s="156">
        <v>34</v>
      </c>
      <c r="AM22" s="156">
        <v>20</v>
      </c>
      <c r="AN22" s="156">
        <v>12</v>
      </c>
      <c r="AO22" s="156">
        <v>17</v>
      </c>
      <c r="AP22" s="156">
        <v>2.5</v>
      </c>
      <c r="AQ22" s="156">
        <v>19</v>
      </c>
      <c r="AR22" s="156">
        <v>1.5</v>
      </c>
      <c r="AS22" s="156">
        <v>2.5</v>
      </c>
      <c r="AT22" s="156">
        <v>2.5</v>
      </c>
      <c r="AU22" s="156">
        <v>22</v>
      </c>
      <c r="AV22" s="156">
        <v>27</v>
      </c>
      <c r="AW22" s="156">
        <v>8</v>
      </c>
      <c r="AX22" s="156">
        <v>14</v>
      </c>
      <c r="AY22" s="156">
        <v>19</v>
      </c>
      <c r="AZ22" s="156">
        <v>2.5</v>
      </c>
      <c r="BA22" s="156">
        <v>2.5</v>
      </c>
      <c r="BB22" s="156">
        <f t="shared" si="4"/>
        <v>165.5</v>
      </c>
      <c r="BC22" s="123">
        <v>0.5</v>
      </c>
      <c r="BD22" s="123">
        <v>0.5</v>
      </c>
      <c r="BE22" s="123">
        <v>0.5</v>
      </c>
      <c r="BF22" s="123">
        <v>0.5</v>
      </c>
      <c r="BG22" s="123">
        <v>0.5</v>
      </c>
      <c r="BH22" s="123">
        <v>0.5</v>
      </c>
      <c r="BI22" s="123">
        <v>0.5</v>
      </c>
      <c r="BJ22" s="123">
        <v>0.5</v>
      </c>
      <c r="BK22" s="123">
        <v>5.0000000000000001E-3</v>
      </c>
      <c r="BL22" s="123">
        <v>0.5</v>
      </c>
      <c r="BM22" s="123">
        <v>0.05</v>
      </c>
      <c r="BN22" s="123">
        <v>0.05</v>
      </c>
      <c r="BO22" s="123">
        <v>0.05</v>
      </c>
      <c r="BP22" s="123">
        <v>0.05</v>
      </c>
      <c r="BQ22" s="93">
        <v>0.05</v>
      </c>
      <c r="BR22" s="123">
        <v>0.4</v>
      </c>
      <c r="BS22" s="123">
        <v>0.05</v>
      </c>
      <c r="BT22" s="123">
        <v>0.05</v>
      </c>
      <c r="BU22" s="123">
        <v>0.05</v>
      </c>
      <c r="BV22" s="123">
        <v>0.05</v>
      </c>
      <c r="BW22" s="123">
        <v>0.05</v>
      </c>
      <c r="BX22" s="123">
        <v>0.1</v>
      </c>
      <c r="BY22" s="123">
        <v>0.15</v>
      </c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5"/>
      <c r="CY22" s="207"/>
      <c r="CZ22" s="194"/>
      <c r="DA22" s="194"/>
      <c r="DB22" s="194"/>
      <c r="DC22" s="194"/>
      <c r="DD22" s="194"/>
      <c r="DE22" s="123">
        <v>0.05</v>
      </c>
      <c r="DF22" s="123">
        <v>0.05</v>
      </c>
      <c r="DG22" s="155">
        <v>2491</v>
      </c>
      <c r="DH22" s="194"/>
      <c r="DI22" s="194"/>
      <c r="DJ22" s="194"/>
      <c r="DK22" s="194"/>
      <c r="DL22" s="194"/>
    </row>
    <row r="23" spans="1:116" x14ac:dyDescent="0.2">
      <c r="A23" s="120">
        <v>17</v>
      </c>
      <c r="B23" s="200">
        <v>18</v>
      </c>
      <c r="C23" s="122" t="s">
        <v>280</v>
      </c>
      <c r="D23" s="264" t="s">
        <v>1645</v>
      </c>
      <c r="E23" s="177" t="s">
        <v>513</v>
      </c>
      <c r="F23" s="181" t="s">
        <v>776</v>
      </c>
      <c r="G23" s="186">
        <v>7.4</v>
      </c>
      <c r="H23" s="87">
        <v>206</v>
      </c>
      <c r="I23" s="156">
        <f t="shared" si="0"/>
        <v>0.05</v>
      </c>
      <c r="J23" s="156">
        <f t="shared" si="5"/>
        <v>1.5</v>
      </c>
      <c r="K23" s="93">
        <v>52.9</v>
      </c>
      <c r="L23" s="124">
        <f>0.5*0.05</f>
        <v>2.5000000000000001E-2</v>
      </c>
      <c r="M23" s="156">
        <v>1.9</v>
      </c>
      <c r="N23" s="156">
        <v>10.9</v>
      </c>
      <c r="O23" s="156">
        <v>8.23</v>
      </c>
      <c r="P23" s="187">
        <v>6.9899999999999997E-3</v>
      </c>
      <c r="Q23" s="92">
        <v>812</v>
      </c>
      <c r="R23" s="156">
        <f t="shared" si="6"/>
        <v>0.2</v>
      </c>
      <c r="S23" s="156">
        <v>6.5</v>
      </c>
      <c r="T23" s="156">
        <v>6.32</v>
      </c>
      <c r="U23" s="156">
        <f t="shared" si="2"/>
        <v>1</v>
      </c>
      <c r="V23" s="93">
        <v>221</v>
      </c>
      <c r="W23" s="124">
        <f t="shared" si="3"/>
        <v>4.9385474860335196E-3</v>
      </c>
      <c r="X23" s="156">
        <v>7.84</v>
      </c>
      <c r="Y23" s="93">
        <v>29.2</v>
      </c>
      <c r="Z23" s="92">
        <v>44750</v>
      </c>
      <c r="AA23" s="188">
        <v>11.96</v>
      </c>
      <c r="AB23" s="92">
        <v>6160</v>
      </c>
      <c r="AC23" s="93">
        <v>448</v>
      </c>
      <c r="AD23" s="93">
        <v>702</v>
      </c>
      <c r="AE23" s="92">
        <v>1460</v>
      </c>
      <c r="AF23" s="93">
        <v>91.5</v>
      </c>
      <c r="AG23" s="92">
        <v>2620</v>
      </c>
      <c r="AH23" s="92">
        <v>494</v>
      </c>
      <c r="AI23" s="156">
        <v>2.5</v>
      </c>
      <c r="AJ23" s="156">
        <v>2.5</v>
      </c>
      <c r="AK23" s="156">
        <v>2.5</v>
      </c>
      <c r="AL23" s="156">
        <v>2.5</v>
      </c>
      <c r="AM23" s="156">
        <v>5</v>
      </c>
      <c r="AN23" s="156">
        <v>2.5</v>
      </c>
      <c r="AO23" s="156">
        <v>2.5</v>
      </c>
      <c r="AP23" s="156">
        <v>2.5</v>
      </c>
      <c r="AQ23" s="156">
        <v>2.5</v>
      </c>
      <c r="AR23" s="156">
        <v>1.5</v>
      </c>
      <c r="AS23" s="156">
        <v>2.5</v>
      </c>
      <c r="AT23" s="156">
        <v>14</v>
      </c>
      <c r="AU23" s="156">
        <v>2.5</v>
      </c>
      <c r="AV23" s="156">
        <v>2.5</v>
      </c>
      <c r="AW23" s="156">
        <v>2.5</v>
      </c>
      <c r="AX23" s="156">
        <v>2.5</v>
      </c>
      <c r="AY23" s="156">
        <v>2.5</v>
      </c>
      <c r="AZ23" s="156">
        <v>2.5</v>
      </c>
      <c r="BA23" s="156">
        <v>2.5</v>
      </c>
      <c r="BB23" s="156">
        <f t="shared" si="4"/>
        <v>45.5</v>
      </c>
      <c r="BC23" s="123">
        <v>0.5</v>
      </c>
      <c r="BD23" s="123">
        <v>0.5</v>
      </c>
      <c r="BE23" s="123">
        <v>0.5</v>
      </c>
      <c r="BF23" s="123">
        <v>0.5</v>
      </c>
      <c r="BG23" s="123">
        <v>0.5</v>
      </c>
      <c r="BH23" s="123">
        <v>0.5</v>
      </c>
      <c r="BI23" s="123">
        <v>0.5</v>
      </c>
      <c r="BJ23" s="123">
        <v>0.5</v>
      </c>
      <c r="BK23" s="123">
        <v>5.0000000000000001E-3</v>
      </c>
      <c r="BL23" s="123">
        <v>0.5</v>
      </c>
      <c r="BM23" s="123">
        <v>0.05</v>
      </c>
      <c r="BN23" s="123">
        <v>0.05</v>
      </c>
      <c r="BO23" s="123">
        <v>0.05</v>
      </c>
      <c r="BP23" s="123">
        <v>0.05</v>
      </c>
      <c r="BQ23" s="93">
        <v>0.05</v>
      </c>
      <c r="BR23" s="123">
        <v>0.4</v>
      </c>
      <c r="BS23" s="123">
        <v>0.05</v>
      </c>
      <c r="BT23" s="123">
        <v>0.05</v>
      </c>
      <c r="BU23" s="123">
        <v>0.05</v>
      </c>
      <c r="BV23" s="123">
        <v>0.05</v>
      </c>
      <c r="BW23" s="123">
        <v>0.05</v>
      </c>
      <c r="BX23" s="123">
        <v>0.1</v>
      </c>
      <c r="BY23" s="123">
        <v>0.15</v>
      </c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5"/>
      <c r="CY23" s="207"/>
      <c r="CZ23" s="194"/>
      <c r="DA23" s="194"/>
      <c r="DB23" s="194"/>
      <c r="DC23" s="194"/>
      <c r="DD23" s="194"/>
      <c r="DE23" s="123">
        <v>0.05</v>
      </c>
      <c r="DF23" s="123">
        <v>0.05</v>
      </c>
      <c r="DG23" s="155">
        <v>5800</v>
      </c>
      <c r="DH23" s="194"/>
      <c r="DI23" s="194"/>
      <c r="DJ23" s="194"/>
      <c r="DK23" s="194"/>
      <c r="DL23" s="194"/>
    </row>
    <row r="24" spans="1:116" x14ac:dyDescent="0.2">
      <c r="A24" s="120">
        <v>18</v>
      </c>
      <c r="B24" s="200">
        <v>19</v>
      </c>
      <c r="C24" s="122" t="s">
        <v>281</v>
      </c>
      <c r="D24" s="264" t="s">
        <v>1646</v>
      </c>
      <c r="E24" s="177" t="s">
        <v>514</v>
      </c>
      <c r="F24" s="181" t="s">
        <v>777</v>
      </c>
      <c r="G24" s="186">
        <v>7.5</v>
      </c>
      <c r="H24" s="87">
        <v>186.6</v>
      </c>
      <c r="I24" s="156">
        <f t="shared" si="0"/>
        <v>0.05</v>
      </c>
      <c r="J24" s="187">
        <f t="shared" si="5"/>
        <v>1.5</v>
      </c>
      <c r="K24" s="155">
        <v>44.1</v>
      </c>
      <c r="L24" s="191">
        <v>0.27700000000000002</v>
      </c>
      <c r="M24" s="190">
        <v>3.7</v>
      </c>
      <c r="N24" s="190">
        <v>8.41</v>
      </c>
      <c r="O24" s="187">
        <v>13.7</v>
      </c>
      <c r="P24" s="189">
        <v>1.2999999999999999E-2</v>
      </c>
      <c r="Q24" s="87">
        <v>1010</v>
      </c>
      <c r="R24" s="187">
        <f t="shared" si="6"/>
        <v>0.2</v>
      </c>
      <c r="S24" s="190">
        <v>7</v>
      </c>
      <c r="T24" s="190">
        <v>6.09</v>
      </c>
      <c r="U24" s="156">
        <f t="shared" si="2"/>
        <v>1</v>
      </c>
      <c r="V24" s="187">
        <v>176</v>
      </c>
      <c r="W24" s="124">
        <f t="shared" si="3"/>
        <v>4.5384218669417224E-3</v>
      </c>
      <c r="X24" s="187">
        <v>8.83</v>
      </c>
      <c r="Y24" s="155">
        <v>25.6</v>
      </c>
      <c r="Z24" s="187">
        <v>38780</v>
      </c>
      <c r="AA24" s="188">
        <v>7.8000000000000007</v>
      </c>
      <c r="AB24" s="187">
        <v>6857</v>
      </c>
      <c r="AC24" s="155">
        <v>464</v>
      </c>
      <c r="AD24" s="155">
        <v>499</v>
      </c>
      <c r="AE24" s="92">
        <v>1212</v>
      </c>
      <c r="AF24" s="155">
        <v>99.2</v>
      </c>
      <c r="AG24" s="187">
        <v>3555</v>
      </c>
      <c r="AH24" s="87">
        <v>602</v>
      </c>
      <c r="AI24" s="156">
        <v>2.5</v>
      </c>
      <c r="AJ24" s="156">
        <v>2.5</v>
      </c>
      <c r="AK24" s="156">
        <v>2.5</v>
      </c>
      <c r="AL24" s="156">
        <v>10</v>
      </c>
      <c r="AM24" s="156">
        <v>7</v>
      </c>
      <c r="AN24" s="156">
        <v>2.5</v>
      </c>
      <c r="AO24" s="156">
        <v>2.5</v>
      </c>
      <c r="AP24" s="156">
        <v>2.5</v>
      </c>
      <c r="AQ24" s="156">
        <v>2.5</v>
      </c>
      <c r="AR24" s="156">
        <v>1.5</v>
      </c>
      <c r="AS24" s="156">
        <v>2.5</v>
      </c>
      <c r="AT24" s="156">
        <v>2.5</v>
      </c>
      <c r="AU24" s="156">
        <v>7</v>
      </c>
      <c r="AV24" s="156">
        <v>2.5</v>
      </c>
      <c r="AW24" s="156">
        <v>2.5</v>
      </c>
      <c r="AX24" s="156">
        <v>2.5</v>
      </c>
      <c r="AY24" s="156">
        <v>10</v>
      </c>
      <c r="AZ24" s="156">
        <v>2.5</v>
      </c>
      <c r="BA24" s="156">
        <v>2.5</v>
      </c>
      <c r="BB24" s="156">
        <f t="shared" si="4"/>
        <v>48</v>
      </c>
      <c r="BC24" s="123">
        <v>0.5</v>
      </c>
      <c r="BD24" s="123">
        <v>0.5</v>
      </c>
      <c r="BE24" s="123">
        <v>0.5</v>
      </c>
      <c r="BF24" s="123">
        <v>0.5</v>
      </c>
      <c r="BG24" s="123">
        <v>0.5</v>
      </c>
      <c r="BH24" s="123">
        <v>0.5</v>
      </c>
      <c r="BI24" s="123">
        <v>0.5</v>
      </c>
      <c r="BJ24" s="123">
        <v>0.5</v>
      </c>
      <c r="BK24" s="123">
        <v>5.0000000000000001E-3</v>
      </c>
      <c r="BL24" s="123">
        <v>0.5</v>
      </c>
      <c r="BM24" s="123">
        <v>0.05</v>
      </c>
      <c r="BN24" s="123">
        <v>0.05</v>
      </c>
      <c r="BO24" s="123">
        <v>0.05</v>
      </c>
      <c r="BP24" s="123">
        <v>0.05</v>
      </c>
      <c r="BQ24" s="93">
        <v>0.05</v>
      </c>
      <c r="BR24" s="123">
        <v>0.4</v>
      </c>
      <c r="BS24" s="123">
        <v>0.05</v>
      </c>
      <c r="BT24" s="123">
        <v>0.05</v>
      </c>
      <c r="BU24" s="123">
        <v>0.05</v>
      </c>
      <c r="BV24" s="123">
        <v>0.05</v>
      </c>
      <c r="BW24" s="123">
        <v>0.05</v>
      </c>
      <c r="BX24" s="123">
        <v>0.1</v>
      </c>
      <c r="BY24" s="123">
        <v>0.15</v>
      </c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5"/>
      <c r="CY24" s="207"/>
      <c r="CZ24" s="194"/>
      <c r="DA24" s="194"/>
      <c r="DB24" s="194"/>
      <c r="DC24" s="194"/>
      <c r="DD24" s="194"/>
      <c r="DE24" s="123">
        <v>0.05</v>
      </c>
      <c r="DF24" s="123">
        <v>0.05</v>
      </c>
      <c r="DG24" s="155">
        <v>1423</v>
      </c>
      <c r="DH24" s="194"/>
      <c r="DI24" s="194"/>
      <c r="DJ24" s="194"/>
      <c r="DK24" s="194"/>
      <c r="DL24" s="194"/>
    </row>
    <row r="25" spans="1:116" x14ac:dyDescent="0.2">
      <c r="A25" s="120">
        <v>19</v>
      </c>
      <c r="B25" s="200">
        <v>20</v>
      </c>
      <c r="C25" s="122" t="s">
        <v>243</v>
      </c>
      <c r="D25" s="264" t="s">
        <v>1647</v>
      </c>
      <c r="E25" s="177" t="s">
        <v>515</v>
      </c>
      <c r="F25" s="181" t="s">
        <v>778</v>
      </c>
      <c r="G25" s="186">
        <v>8.3000000000000007</v>
      </c>
      <c r="H25" s="87">
        <v>75.2</v>
      </c>
      <c r="I25" s="156">
        <f t="shared" si="0"/>
        <v>0.05</v>
      </c>
      <c r="J25" s="156">
        <f t="shared" si="5"/>
        <v>1.5</v>
      </c>
      <c r="K25" s="93">
        <v>3.29</v>
      </c>
      <c r="L25" s="124">
        <v>0.28899999999999998</v>
      </c>
      <c r="M25" s="156">
        <v>0.754</v>
      </c>
      <c r="N25" s="156">
        <v>1.71</v>
      </c>
      <c r="O25" s="156">
        <v>10.5</v>
      </c>
      <c r="P25" s="187">
        <v>1.4800000000000001E-2</v>
      </c>
      <c r="Q25" s="92">
        <v>46.7</v>
      </c>
      <c r="R25" s="156">
        <f t="shared" si="6"/>
        <v>0.2</v>
      </c>
      <c r="S25" s="124">
        <v>1.81</v>
      </c>
      <c r="T25" s="156">
        <f>0.5*1</f>
        <v>0.5</v>
      </c>
      <c r="U25" s="156">
        <f t="shared" si="2"/>
        <v>1</v>
      </c>
      <c r="V25" s="156">
        <v>2.9</v>
      </c>
      <c r="W25" s="124">
        <f t="shared" si="3"/>
        <v>6.1833688699360337E-3</v>
      </c>
      <c r="X25" s="93">
        <v>0.84899999999999998</v>
      </c>
      <c r="Y25" s="93">
        <f>0.5*0.5</f>
        <v>0.25</v>
      </c>
      <c r="Z25" s="92">
        <v>469</v>
      </c>
      <c r="AA25" s="188">
        <v>10.220000000000001</v>
      </c>
      <c r="AB25" s="92">
        <v>659</v>
      </c>
      <c r="AC25" s="92">
        <v>8.0299999999999994</v>
      </c>
      <c r="AD25" s="93">
        <v>32</v>
      </c>
      <c r="AE25" s="93">
        <v>67.7</v>
      </c>
      <c r="AF25" s="93">
        <v>24.7</v>
      </c>
      <c r="AG25" s="92">
        <v>536</v>
      </c>
      <c r="AH25" s="92">
        <v>104</v>
      </c>
      <c r="AI25" s="156">
        <v>2.5</v>
      </c>
      <c r="AJ25" s="156">
        <v>2.5</v>
      </c>
      <c r="AK25" s="156">
        <v>2.5</v>
      </c>
      <c r="AL25" s="156">
        <v>2.5</v>
      </c>
      <c r="AM25" s="156">
        <v>2.5</v>
      </c>
      <c r="AN25" s="156">
        <v>2.5</v>
      </c>
      <c r="AO25" s="156">
        <v>2.5</v>
      </c>
      <c r="AP25" s="156">
        <v>2.5</v>
      </c>
      <c r="AQ25" s="156">
        <v>2.5</v>
      </c>
      <c r="AR25" s="156">
        <v>1.5</v>
      </c>
      <c r="AS25" s="156">
        <v>2.5</v>
      </c>
      <c r="AT25" s="156">
        <v>2.5</v>
      </c>
      <c r="AU25" s="156">
        <v>2.5</v>
      </c>
      <c r="AV25" s="156">
        <v>2.5</v>
      </c>
      <c r="AW25" s="156">
        <v>2.5</v>
      </c>
      <c r="AX25" s="156">
        <v>2.5</v>
      </c>
      <c r="AY25" s="156">
        <v>2.5</v>
      </c>
      <c r="AZ25" s="156">
        <v>2.5</v>
      </c>
      <c r="BA25" s="156">
        <v>2.5</v>
      </c>
      <c r="BB25" s="156">
        <f t="shared" si="4"/>
        <v>31.5</v>
      </c>
      <c r="BC25" s="123">
        <v>0.5</v>
      </c>
      <c r="BD25" s="123">
        <v>0.5</v>
      </c>
      <c r="BE25" s="123">
        <v>0.5</v>
      </c>
      <c r="BF25" s="123">
        <v>0.5</v>
      </c>
      <c r="BG25" s="123">
        <v>0.5</v>
      </c>
      <c r="BH25" s="123">
        <v>0.5</v>
      </c>
      <c r="BI25" s="123">
        <v>0.5</v>
      </c>
      <c r="BJ25" s="123">
        <v>0.5</v>
      </c>
      <c r="BK25" s="123">
        <v>5.0000000000000001E-3</v>
      </c>
      <c r="BL25" s="123">
        <v>0.5</v>
      </c>
      <c r="BM25" s="123">
        <v>0.05</v>
      </c>
      <c r="BN25" s="123">
        <v>0.05</v>
      </c>
      <c r="BO25" s="123">
        <v>0.05</v>
      </c>
      <c r="BP25" s="123">
        <v>0.05</v>
      </c>
      <c r="BQ25" s="93">
        <v>0.05</v>
      </c>
      <c r="BR25" s="123">
        <v>0.4</v>
      </c>
      <c r="BS25" s="123">
        <v>0.05</v>
      </c>
      <c r="BT25" s="123">
        <v>0.05</v>
      </c>
      <c r="BU25" s="123">
        <v>0.05</v>
      </c>
      <c r="BV25" s="123">
        <v>0.05</v>
      </c>
      <c r="BW25" s="123">
        <v>0.05</v>
      </c>
      <c r="BX25" s="123">
        <v>0.1</v>
      </c>
      <c r="BY25" s="123">
        <v>0.15</v>
      </c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5"/>
      <c r="CY25" s="207"/>
      <c r="CZ25" s="194"/>
      <c r="DA25" s="194"/>
      <c r="DB25" s="194"/>
      <c r="DC25" s="194"/>
      <c r="DD25" s="194"/>
      <c r="DE25" s="123">
        <v>0.05</v>
      </c>
      <c r="DF25" s="123">
        <v>0.05</v>
      </c>
      <c r="DG25" s="155">
        <v>870</v>
      </c>
      <c r="DH25" s="194"/>
      <c r="DI25" s="194"/>
      <c r="DJ25" s="194"/>
      <c r="DK25" s="194"/>
      <c r="DL25" s="194"/>
    </row>
    <row r="26" spans="1:116" x14ac:dyDescent="0.2">
      <c r="A26" s="120">
        <v>20</v>
      </c>
      <c r="B26" s="200">
        <v>21</v>
      </c>
      <c r="C26" s="122" t="s">
        <v>244</v>
      </c>
      <c r="D26" s="264" t="s">
        <v>1648</v>
      </c>
      <c r="E26" s="177" t="s">
        <v>516</v>
      </c>
      <c r="F26" s="181" t="s">
        <v>779</v>
      </c>
      <c r="G26" s="186">
        <v>7.5</v>
      </c>
      <c r="H26" s="87">
        <v>142.4</v>
      </c>
      <c r="I26" s="156">
        <f t="shared" si="0"/>
        <v>0.05</v>
      </c>
      <c r="J26" s="187">
        <f t="shared" si="5"/>
        <v>1.5</v>
      </c>
      <c r="K26" s="155">
        <v>19</v>
      </c>
      <c r="L26" s="187">
        <v>0.109</v>
      </c>
      <c r="M26" s="190">
        <v>2.27</v>
      </c>
      <c r="N26" s="190">
        <v>21.9</v>
      </c>
      <c r="O26" s="190">
        <v>7.43</v>
      </c>
      <c r="P26" s="187">
        <v>6.9899999999999997E-3</v>
      </c>
      <c r="Q26" s="87">
        <v>574</v>
      </c>
      <c r="R26" s="190">
        <f t="shared" si="6"/>
        <v>0.2</v>
      </c>
      <c r="S26" s="190">
        <v>27.1</v>
      </c>
      <c r="T26" s="190">
        <v>2.98</v>
      </c>
      <c r="U26" s="156">
        <f t="shared" si="2"/>
        <v>1</v>
      </c>
      <c r="V26" s="190">
        <v>49.4</v>
      </c>
      <c r="W26" s="124">
        <f t="shared" si="3"/>
        <v>4.1582491582491578E-3</v>
      </c>
      <c r="X26" s="187">
        <v>5.24</v>
      </c>
      <c r="Y26" s="190">
        <v>25.1</v>
      </c>
      <c r="Z26" s="187">
        <v>11880</v>
      </c>
      <c r="AA26" s="188">
        <v>5.16</v>
      </c>
      <c r="AB26" s="187">
        <v>3248</v>
      </c>
      <c r="AC26" s="155">
        <v>170</v>
      </c>
      <c r="AD26" s="155">
        <v>184</v>
      </c>
      <c r="AE26" s="93">
        <v>614</v>
      </c>
      <c r="AF26" s="155">
        <v>72.400000000000006</v>
      </c>
      <c r="AG26" s="187">
        <v>2228</v>
      </c>
      <c r="AH26" s="87">
        <v>359</v>
      </c>
      <c r="AI26" s="156">
        <v>2.5</v>
      </c>
      <c r="AJ26" s="156">
        <v>2.5</v>
      </c>
      <c r="AK26" s="156">
        <v>2.5</v>
      </c>
      <c r="AL26" s="156">
        <v>5</v>
      </c>
      <c r="AM26" s="156">
        <v>2.5</v>
      </c>
      <c r="AN26" s="156">
        <v>2.5</v>
      </c>
      <c r="AO26" s="156">
        <v>2.5</v>
      </c>
      <c r="AP26" s="156">
        <v>2.5</v>
      </c>
      <c r="AQ26" s="156">
        <v>2.5</v>
      </c>
      <c r="AR26" s="156">
        <v>1.5</v>
      </c>
      <c r="AS26" s="156">
        <v>2.5</v>
      </c>
      <c r="AT26" s="156">
        <v>2.5</v>
      </c>
      <c r="AU26" s="156">
        <v>2.5</v>
      </c>
      <c r="AV26" s="156">
        <v>2.5</v>
      </c>
      <c r="AW26" s="156">
        <v>2.5</v>
      </c>
      <c r="AX26" s="156">
        <v>2.5</v>
      </c>
      <c r="AY26" s="156">
        <v>5</v>
      </c>
      <c r="AZ26" s="156">
        <v>2.5</v>
      </c>
      <c r="BA26" s="156">
        <v>2.5</v>
      </c>
      <c r="BB26" s="156">
        <f t="shared" si="4"/>
        <v>34</v>
      </c>
      <c r="BC26" s="123">
        <v>0.5</v>
      </c>
      <c r="BD26" s="123">
        <v>0.5</v>
      </c>
      <c r="BE26" s="123">
        <v>0.5</v>
      </c>
      <c r="BF26" s="123">
        <v>0.5</v>
      </c>
      <c r="BG26" s="123">
        <v>0.5</v>
      </c>
      <c r="BH26" s="123">
        <v>0.5</v>
      </c>
      <c r="BI26" s="123">
        <v>0.5</v>
      </c>
      <c r="BJ26" s="123">
        <v>0.5</v>
      </c>
      <c r="BK26" s="123">
        <v>5.0000000000000001E-3</v>
      </c>
      <c r="BL26" s="123">
        <v>0.5</v>
      </c>
      <c r="BM26" s="123">
        <v>0.05</v>
      </c>
      <c r="BN26" s="123">
        <v>0.05</v>
      </c>
      <c r="BO26" s="123">
        <v>0.05</v>
      </c>
      <c r="BP26" s="123">
        <v>0.05</v>
      </c>
      <c r="BQ26" s="93">
        <v>0.05</v>
      </c>
      <c r="BR26" s="123">
        <v>0.4</v>
      </c>
      <c r="BS26" s="123">
        <v>0.05</v>
      </c>
      <c r="BT26" s="123">
        <v>0.05</v>
      </c>
      <c r="BU26" s="123">
        <v>0.05</v>
      </c>
      <c r="BV26" s="123">
        <v>0.05</v>
      </c>
      <c r="BW26" s="123">
        <v>0.05</v>
      </c>
      <c r="BX26" s="123">
        <v>0.1</v>
      </c>
      <c r="BY26" s="123">
        <v>0.15</v>
      </c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5"/>
      <c r="CY26" s="207"/>
      <c r="CZ26" s="194"/>
      <c r="DA26" s="194"/>
      <c r="DB26" s="194"/>
      <c r="DC26" s="194"/>
      <c r="DD26" s="194"/>
      <c r="DE26" s="123">
        <v>0.05</v>
      </c>
      <c r="DF26" s="123">
        <v>0.05</v>
      </c>
      <c r="DG26" s="155">
        <v>563.9</v>
      </c>
      <c r="DH26" s="194"/>
      <c r="DI26" s="194"/>
      <c r="DJ26" s="194"/>
      <c r="DK26" s="194"/>
      <c r="DL26" s="194"/>
    </row>
    <row r="27" spans="1:116" x14ac:dyDescent="0.2">
      <c r="A27" s="120">
        <v>21</v>
      </c>
      <c r="B27" s="200">
        <v>22</v>
      </c>
      <c r="C27" s="122" t="s">
        <v>282</v>
      </c>
      <c r="D27" s="264" t="s">
        <v>1649</v>
      </c>
      <c r="E27" s="177" t="s">
        <v>517</v>
      </c>
      <c r="F27" s="181" t="s">
        <v>780</v>
      </c>
      <c r="G27" s="186">
        <v>8.1</v>
      </c>
      <c r="H27" s="87">
        <v>104.7</v>
      </c>
      <c r="I27" s="156">
        <f t="shared" si="0"/>
        <v>0.05</v>
      </c>
      <c r="J27" s="93">
        <f t="shared" si="5"/>
        <v>1.5</v>
      </c>
      <c r="K27" s="93">
        <v>19.100000000000001</v>
      </c>
      <c r="L27" s="124">
        <f>0.5*0.05</f>
        <v>2.5000000000000001E-2</v>
      </c>
      <c r="M27" s="156">
        <v>1.27</v>
      </c>
      <c r="N27" s="156">
        <v>2.4900000000000002</v>
      </c>
      <c r="O27" s="156">
        <v>8.93</v>
      </c>
      <c r="P27" s="187">
        <v>6.1900000000000002E-3</v>
      </c>
      <c r="Q27" s="92">
        <v>627</v>
      </c>
      <c r="R27" s="156">
        <f t="shared" si="6"/>
        <v>0.2</v>
      </c>
      <c r="S27" s="156">
        <v>1.66</v>
      </c>
      <c r="T27" s="156">
        <v>3.57</v>
      </c>
      <c r="U27" s="156">
        <f t="shared" si="2"/>
        <v>1</v>
      </c>
      <c r="V27" s="156">
        <v>35</v>
      </c>
      <c r="W27" s="124">
        <f t="shared" si="3"/>
        <v>2.8854080791426216E-3</v>
      </c>
      <c r="X27" s="156">
        <v>2.2400000000000002</v>
      </c>
      <c r="Y27" s="93">
        <v>32.5</v>
      </c>
      <c r="Z27" s="92">
        <v>12130</v>
      </c>
      <c r="AA27" s="188">
        <v>6.2100000000000009</v>
      </c>
      <c r="AB27" s="92">
        <v>2095</v>
      </c>
      <c r="AC27" s="92">
        <v>89.4</v>
      </c>
      <c r="AD27" s="93">
        <v>188</v>
      </c>
      <c r="AE27" s="92">
        <v>374</v>
      </c>
      <c r="AF27" s="93">
        <v>47.7</v>
      </c>
      <c r="AG27" s="92">
        <v>976</v>
      </c>
      <c r="AH27" s="92">
        <v>193</v>
      </c>
      <c r="AI27" s="156">
        <v>2.5</v>
      </c>
      <c r="AJ27" s="156">
        <v>11</v>
      </c>
      <c r="AK27" s="156">
        <v>2.5</v>
      </c>
      <c r="AL27" s="156">
        <v>55</v>
      </c>
      <c r="AM27" s="156">
        <v>30</v>
      </c>
      <c r="AN27" s="156">
        <v>20</v>
      </c>
      <c r="AO27" s="156">
        <v>26</v>
      </c>
      <c r="AP27" s="156">
        <v>2.5</v>
      </c>
      <c r="AQ27" s="156">
        <v>18</v>
      </c>
      <c r="AR27" s="156">
        <v>1.5</v>
      </c>
      <c r="AS27" s="156">
        <v>2.5</v>
      </c>
      <c r="AT27" s="156">
        <v>2.5</v>
      </c>
      <c r="AU27" s="156">
        <v>33</v>
      </c>
      <c r="AV27" s="156">
        <v>31</v>
      </c>
      <c r="AW27" s="156">
        <v>14</v>
      </c>
      <c r="AX27" s="156">
        <v>14</v>
      </c>
      <c r="AY27" s="156">
        <v>26</v>
      </c>
      <c r="AZ27" s="156">
        <v>2.5</v>
      </c>
      <c r="BA27" s="156">
        <v>2.5</v>
      </c>
      <c r="BB27" s="156">
        <f t="shared" si="4"/>
        <v>231.5</v>
      </c>
      <c r="BC27" s="123">
        <v>0.5</v>
      </c>
      <c r="BD27" s="123">
        <v>0.5</v>
      </c>
      <c r="BE27" s="123">
        <v>0.5</v>
      </c>
      <c r="BF27" s="123">
        <v>0.5</v>
      </c>
      <c r="BG27" s="123">
        <v>0.5</v>
      </c>
      <c r="BH27" s="123">
        <v>0.5</v>
      </c>
      <c r="BI27" s="123">
        <v>0.5</v>
      </c>
      <c r="BJ27" s="123">
        <v>0.5</v>
      </c>
      <c r="BK27" s="123">
        <v>5.0000000000000001E-3</v>
      </c>
      <c r="BL27" s="123">
        <v>0.5</v>
      </c>
      <c r="BM27" s="123">
        <v>0.05</v>
      </c>
      <c r="BN27" s="123">
        <v>0.05</v>
      </c>
      <c r="BO27" s="123">
        <v>0.05</v>
      </c>
      <c r="BP27" s="123">
        <v>0.05</v>
      </c>
      <c r="BQ27" s="93">
        <v>0.05</v>
      </c>
      <c r="BR27" s="123">
        <v>0.4</v>
      </c>
      <c r="BS27" s="123">
        <v>0.05</v>
      </c>
      <c r="BT27" s="123">
        <v>0.05</v>
      </c>
      <c r="BU27" s="123">
        <v>0.05</v>
      </c>
      <c r="BV27" s="123">
        <v>0.05</v>
      </c>
      <c r="BW27" s="123">
        <v>0.05</v>
      </c>
      <c r="BX27" s="123">
        <v>0.1</v>
      </c>
      <c r="BY27" s="123">
        <v>0.15</v>
      </c>
      <c r="BZ27" s="123">
        <v>25</v>
      </c>
      <c r="CA27" s="123">
        <v>50</v>
      </c>
      <c r="CB27" s="123">
        <v>500</v>
      </c>
      <c r="CC27" s="123">
        <v>0.01</v>
      </c>
      <c r="CD27" s="123">
        <v>2.5000000000000001E-2</v>
      </c>
      <c r="CE27" s="123">
        <v>2.5000000000000001E-2</v>
      </c>
      <c r="CF27" s="123">
        <v>2.5000000000000001E-2</v>
      </c>
      <c r="CG27" s="123">
        <v>2.5000000000000001E-2</v>
      </c>
      <c r="CH27" s="123">
        <v>2.5000000000000001E-2</v>
      </c>
      <c r="CI27" s="123">
        <v>2.5000000000000001E-2</v>
      </c>
      <c r="CJ27" s="123">
        <v>2.5000000000000001E-2</v>
      </c>
      <c r="CK27" s="123">
        <f>0.5*0.01</f>
        <v>5.0000000000000001E-3</v>
      </c>
      <c r="CL27" s="123">
        <v>0.15</v>
      </c>
      <c r="CM27" s="123">
        <v>0.5</v>
      </c>
      <c r="CN27" s="123">
        <v>0.5</v>
      </c>
      <c r="CO27" s="123">
        <v>0.5</v>
      </c>
      <c r="CP27" s="123">
        <f t="shared" ref="CP27:CP55" si="7">SUM(CM27:CO27)</f>
        <v>1.5</v>
      </c>
      <c r="CQ27" s="123">
        <v>0.3</v>
      </c>
      <c r="CR27" s="123">
        <v>5</v>
      </c>
      <c r="CS27" s="123">
        <v>0.5</v>
      </c>
      <c r="CT27" s="123">
        <v>0.5</v>
      </c>
      <c r="CU27" s="123">
        <v>0.05</v>
      </c>
      <c r="CV27" s="123">
        <v>0.05</v>
      </c>
      <c r="CW27" s="123">
        <v>0.05</v>
      </c>
      <c r="CX27" s="195"/>
      <c r="CY27" s="208">
        <v>3.6799999999999999E-2</v>
      </c>
      <c r="CZ27" s="123">
        <v>0.05</v>
      </c>
      <c r="DA27" s="123">
        <v>0.05</v>
      </c>
      <c r="DB27" s="123">
        <v>0.05</v>
      </c>
      <c r="DC27" s="123">
        <v>0.05</v>
      </c>
      <c r="DD27" s="123">
        <v>0.05</v>
      </c>
      <c r="DE27" s="123">
        <v>0.05</v>
      </c>
      <c r="DF27" s="123">
        <v>0.05</v>
      </c>
      <c r="DG27" s="155">
        <v>163</v>
      </c>
      <c r="DH27" s="123">
        <v>0.5</v>
      </c>
      <c r="DI27" s="123">
        <v>0.05</v>
      </c>
      <c r="DJ27" s="123">
        <v>0.25</v>
      </c>
      <c r="DK27" s="123">
        <v>0.25</v>
      </c>
      <c r="DL27" s="123">
        <v>0.05</v>
      </c>
    </row>
    <row r="28" spans="1:116" x14ac:dyDescent="0.2">
      <c r="A28" s="120">
        <v>22</v>
      </c>
      <c r="B28" s="200">
        <v>23</v>
      </c>
      <c r="C28" s="122" t="s">
        <v>283</v>
      </c>
      <c r="D28" s="264" t="s">
        <v>1650</v>
      </c>
      <c r="E28" s="177" t="s">
        <v>518</v>
      </c>
      <c r="F28" s="181" t="s">
        <v>773</v>
      </c>
      <c r="G28" s="186">
        <v>7.8</v>
      </c>
      <c r="H28" s="87">
        <v>157.1</v>
      </c>
      <c r="I28" s="156">
        <f t="shared" si="0"/>
        <v>0.05</v>
      </c>
      <c r="J28" s="156">
        <f t="shared" si="5"/>
        <v>1.5</v>
      </c>
      <c r="K28" s="92">
        <v>59.7</v>
      </c>
      <c r="L28" s="156">
        <v>0.47599999999999998</v>
      </c>
      <c r="M28" s="156">
        <v>3.92</v>
      </c>
      <c r="N28" s="93">
        <v>18.3</v>
      </c>
      <c r="O28" s="93">
        <v>19.399999999999999</v>
      </c>
      <c r="P28" s="187">
        <v>5.3499999999999999E-2</v>
      </c>
      <c r="Q28" s="92">
        <v>2277</v>
      </c>
      <c r="R28" s="156">
        <f t="shared" si="6"/>
        <v>0.2</v>
      </c>
      <c r="S28" s="93">
        <v>14.2</v>
      </c>
      <c r="T28" s="93">
        <v>10.3</v>
      </c>
      <c r="U28" s="156">
        <f t="shared" si="2"/>
        <v>1</v>
      </c>
      <c r="V28" s="93">
        <v>221</v>
      </c>
      <c r="W28" s="124">
        <f t="shared" si="3"/>
        <v>4.9253398707376867E-3</v>
      </c>
      <c r="X28" s="93">
        <v>15.9</v>
      </c>
      <c r="Y28" s="92">
        <v>57.4</v>
      </c>
      <c r="Z28" s="92">
        <v>44870</v>
      </c>
      <c r="AA28" s="188">
        <v>4.5</v>
      </c>
      <c r="AB28" s="92">
        <v>10340</v>
      </c>
      <c r="AC28" s="92">
        <v>460</v>
      </c>
      <c r="AD28" s="92">
        <v>678</v>
      </c>
      <c r="AE28" s="92">
        <v>1258</v>
      </c>
      <c r="AF28" s="92">
        <v>140</v>
      </c>
      <c r="AG28" s="92">
        <v>5817</v>
      </c>
      <c r="AH28" s="92">
        <v>1236</v>
      </c>
      <c r="AI28" s="156">
        <v>2.5</v>
      </c>
      <c r="AJ28" s="156">
        <v>16</v>
      </c>
      <c r="AK28" s="156">
        <v>2.5</v>
      </c>
      <c r="AL28" s="156">
        <v>38</v>
      </c>
      <c r="AM28" s="156">
        <v>36</v>
      </c>
      <c r="AN28" s="156">
        <v>13</v>
      </c>
      <c r="AO28" s="156">
        <v>8</v>
      </c>
      <c r="AP28" s="156">
        <v>2.5</v>
      </c>
      <c r="AQ28" s="156">
        <v>2.5</v>
      </c>
      <c r="AR28" s="156">
        <v>1.5</v>
      </c>
      <c r="AS28" s="156">
        <v>2.5</v>
      </c>
      <c r="AT28" s="156">
        <v>10</v>
      </c>
      <c r="AU28" s="156">
        <v>27</v>
      </c>
      <c r="AV28" s="156">
        <v>18</v>
      </c>
      <c r="AW28" s="156">
        <v>8</v>
      </c>
      <c r="AX28" s="156">
        <v>75</v>
      </c>
      <c r="AY28" s="156">
        <v>17</v>
      </c>
      <c r="AZ28" s="156">
        <v>2.5</v>
      </c>
      <c r="BA28" s="156">
        <v>2.5</v>
      </c>
      <c r="BB28" s="156">
        <f t="shared" si="4"/>
        <v>183</v>
      </c>
      <c r="BC28" s="123">
        <v>0.5</v>
      </c>
      <c r="BD28" s="123">
        <v>0.5</v>
      </c>
      <c r="BE28" s="123">
        <v>0.5</v>
      </c>
      <c r="BF28" s="123">
        <v>0.5</v>
      </c>
      <c r="BG28" s="123">
        <v>0.5</v>
      </c>
      <c r="BH28" s="123">
        <v>0.5</v>
      </c>
      <c r="BI28" s="123">
        <v>0.5</v>
      </c>
      <c r="BJ28" s="123">
        <v>0.5</v>
      </c>
      <c r="BK28" s="123">
        <v>5.0000000000000001E-3</v>
      </c>
      <c r="BL28" s="123">
        <v>0.5</v>
      </c>
      <c r="BM28" s="123">
        <v>0.05</v>
      </c>
      <c r="BN28" s="123">
        <v>0.05</v>
      </c>
      <c r="BO28" s="123">
        <v>0.05</v>
      </c>
      <c r="BP28" s="123">
        <v>0.05</v>
      </c>
      <c r="BQ28" s="93">
        <v>0.05</v>
      </c>
      <c r="BR28" s="123">
        <v>0.4</v>
      </c>
      <c r="BS28" s="123">
        <v>0.05</v>
      </c>
      <c r="BT28" s="123">
        <v>0.05</v>
      </c>
      <c r="BU28" s="123">
        <v>0.05</v>
      </c>
      <c r="BV28" s="123">
        <v>0.05</v>
      </c>
      <c r="BW28" s="123">
        <v>0.05</v>
      </c>
      <c r="BX28" s="123">
        <v>0.1</v>
      </c>
      <c r="BY28" s="123">
        <v>0.15</v>
      </c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5"/>
      <c r="CY28" s="207"/>
      <c r="CZ28" s="194"/>
      <c r="DA28" s="194"/>
      <c r="DB28" s="194"/>
      <c r="DC28" s="194"/>
      <c r="DD28" s="194"/>
      <c r="DE28" s="123">
        <v>0.05</v>
      </c>
      <c r="DF28" s="123">
        <v>0.05</v>
      </c>
      <c r="DG28" s="155">
        <v>1336</v>
      </c>
      <c r="DH28" s="194"/>
      <c r="DI28" s="194"/>
      <c r="DJ28" s="194"/>
      <c r="DK28" s="194"/>
      <c r="DL28" s="194"/>
    </row>
    <row r="29" spans="1:116" x14ac:dyDescent="0.2">
      <c r="A29" s="120">
        <v>23</v>
      </c>
      <c r="B29" s="200">
        <v>24</v>
      </c>
      <c r="C29" s="122" t="s">
        <v>248</v>
      </c>
      <c r="D29" s="264" t="s">
        <v>1651</v>
      </c>
      <c r="E29" s="177" t="s">
        <v>519</v>
      </c>
      <c r="F29" s="181" t="s">
        <v>781</v>
      </c>
      <c r="G29" s="186">
        <v>7.6</v>
      </c>
      <c r="H29" s="87">
        <v>148</v>
      </c>
      <c r="I29" s="156">
        <f t="shared" si="0"/>
        <v>0.05</v>
      </c>
      <c r="J29" s="156">
        <f t="shared" si="5"/>
        <v>1.5</v>
      </c>
      <c r="K29" s="93">
        <v>30.7</v>
      </c>
      <c r="L29" s="124">
        <v>4.95</v>
      </c>
      <c r="M29" s="156">
        <v>5.77</v>
      </c>
      <c r="N29" s="93">
        <v>14.3</v>
      </c>
      <c r="O29" s="156">
        <v>27.2</v>
      </c>
      <c r="P29" s="187">
        <v>7.7200000000000005E-2</v>
      </c>
      <c r="Q29" s="92">
        <v>1035</v>
      </c>
      <c r="R29" s="124">
        <f t="shared" si="6"/>
        <v>0.2</v>
      </c>
      <c r="S29" s="93">
        <v>11</v>
      </c>
      <c r="T29" s="156">
        <v>14</v>
      </c>
      <c r="U29" s="156">
        <f t="shared" si="2"/>
        <v>1</v>
      </c>
      <c r="V29" s="156">
        <v>58.8</v>
      </c>
      <c r="W29" s="124">
        <f t="shared" si="3"/>
        <v>4.5405405405405403E-3</v>
      </c>
      <c r="X29" s="156">
        <v>6.89</v>
      </c>
      <c r="Y29" s="93">
        <v>128</v>
      </c>
      <c r="Z29" s="92">
        <v>12950</v>
      </c>
      <c r="AA29" s="188">
        <v>6.9700000000000006</v>
      </c>
      <c r="AB29" s="92">
        <v>4762</v>
      </c>
      <c r="AC29" s="92">
        <v>162</v>
      </c>
      <c r="AD29" s="93">
        <v>642</v>
      </c>
      <c r="AE29" s="92">
        <v>881</v>
      </c>
      <c r="AF29" s="156">
        <v>94</v>
      </c>
      <c r="AG29" s="92">
        <v>2530</v>
      </c>
      <c r="AH29" s="92">
        <v>502</v>
      </c>
      <c r="AI29" s="156">
        <v>80</v>
      </c>
      <c r="AJ29" s="156">
        <v>165</v>
      </c>
      <c r="AK29" s="156">
        <v>40</v>
      </c>
      <c r="AL29" s="156">
        <v>451</v>
      </c>
      <c r="AM29" s="156">
        <v>153</v>
      </c>
      <c r="AN29" s="156">
        <v>129</v>
      </c>
      <c r="AO29" s="156">
        <v>64</v>
      </c>
      <c r="AP29" s="156">
        <v>17</v>
      </c>
      <c r="AQ29" s="156">
        <v>70</v>
      </c>
      <c r="AR29" s="156">
        <v>1.5</v>
      </c>
      <c r="AS29" s="156">
        <v>2.5</v>
      </c>
      <c r="AT29" s="156">
        <v>42</v>
      </c>
      <c r="AU29" s="156">
        <v>219</v>
      </c>
      <c r="AV29" s="156">
        <v>187</v>
      </c>
      <c r="AW29" s="156">
        <v>64</v>
      </c>
      <c r="AX29" s="156">
        <v>83</v>
      </c>
      <c r="AY29" s="156">
        <v>84</v>
      </c>
      <c r="AZ29" s="156">
        <v>31</v>
      </c>
      <c r="BA29" s="156">
        <v>2.5</v>
      </c>
      <c r="BB29" s="156">
        <f t="shared" si="4"/>
        <v>1598</v>
      </c>
      <c r="BC29" s="123">
        <v>0.5</v>
      </c>
      <c r="BD29" s="123">
        <v>0.5</v>
      </c>
      <c r="BE29" s="123">
        <v>0.5</v>
      </c>
      <c r="BF29" s="123">
        <v>0.5</v>
      </c>
      <c r="BG29" s="123">
        <v>0.5</v>
      </c>
      <c r="BH29" s="123">
        <v>0.5</v>
      </c>
      <c r="BI29" s="123">
        <v>0.5</v>
      </c>
      <c r="BJ29" s="123">
        <v>0.5</v>
      </c>
      <c r="BK29" s="123">
        <v>5.0000000000000001E-3</v>
      </c>
      <c r="BL29" s="123">
        <v>0.5</v>
      </c>
      <c r="BM29" s="123">
        <v>0.05</v>
      </c>
      <c r="BN29" s="123">
        <v>0.05</v>
      </c>
      <c r="BO29" s="123">
        <v>0.05</v>
      </c>
      <c r="BP29" s="123">
        <v>0.05</v>
      </c>
      <c r="BQ29" s="93">
        <v>0.05</v>
      </c>
      <c r="BR29" s="123">
        <v>0.4</v>
      </c>
      <c r="BS29" s="123">
        <v>0.05</v>
      </c>
      <c r="BT29" s="123">
        <v>0.05</v>
      </c>
      <c r="BU29" s="123">
        <v>0.05</v>
      </c>
      <c r="BV29" s="123">
        <v>0.05</v>
      </c>
      <c r="BW29" s="123">
        <v>0.05</v>
      </c>
      <c r="BX29" s="123">
        <v>0.1</v>
      </c>
      <c r="BY29" s="123">
        <v>0.15</v>
      </c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5"/>
      <c r="CY29" s="207"/>
      <c r="CZ29" s="194"/>
      <c r="DA29" s="194"/>
      <c r="DB29" s="194"/>
      <c r="DC29" s="194"/>
      <c r="DD29" s="194"/>
      <c r="DE29" s="123">
        <v>0.05</v>
      </c>
      <c r="DF29" s="123">
        <v>0.05</v>
      </c>
      <c r="DG29" s="155">
        <v>1299</v>
      </c>
      <c r="DH29" s="194"/>
      <c r="DI29" s="194"/>
      <c r="DJ29" s="194"/>
      <c r="DK29" s="194"/>
      <c r="DL29" s="194"/>
    </row>
    <row r="30" spans="1:116" x14ac:dyDescent="0.2">
      <c r="A30" s="120">
        <v>24</v>
      </c>
      <c r="B30" s="200">
        <v>25</v>
      </c>
      <c r="C30" s="122" t="s">
        <v>284</v>
      </c>
      <c r="D30" s="264" t="s">
        <v>1652</v>
      </c>
      <c r="E30" s="177" t="s">
        <v>520</v>
      </c>
      <c r="F30" s="181" t="s">
        <v>782</v>
      </c>
      <c r="G30" s="186">
        <v>7.3</v>
      </c>
      <c r="H30" s="87">
        <v>363</v>
      </c>
      <c r="I30" s="156">
        <v>0.40100000000000002</v>
      </c>
      <c r="J30" s="93">
        <v>8.9</v>
      </c>
      <c r="K30" s="192">
        <v>182</v>
      </c>
      <c r="L30" s="192">
        <v>0.999</v>
      </c>
      <c r="M30" s="192">
        <v>16.5</v>
      </c>
      <c r="N30" s="93">
        <v>64.400000000000006</v>
      </c>
      <c r="O30" s="93">
        <v>68.8</v>
      </c>
      <c r="P30" s="187">
        <v>0.34300000000000003</v>
      </c>
      <c r="Q30" s="92">
        <v>2100</v>
      </c>
      <c r="R30" s="156">
        <v>2.2799999999999998</v>
      </c>
      <c r="S30" s="93">
        <v>33.9</v>
      </c>
      <c r="T30" s="93">
        <v>72.900000000000006</v>
      </c>
      <c r="U30" s="156">
        <v>2.56</v>
      </c>
      <c r="V30" s="93">
        <v>31.2</v>
      </c>
      <c r="W30" s="124">
        <f t="shared" si="3"/>
        <v>2.9023255813953488E-3</v>
      </c>
      <c r="X30" s="93">
        <v>22.2</v>
      </c>
      <c r="Y30" s="93">
        <v>277</v>
      </c>
      <c r="Z30" s="92">
        <v>10750</v>
      </c>
      <c r="AA30" s="188">
        <v>6.2100000000000009</v>
      </c>
      <c r="AB30" s="92">
        <v>21400</v>
      </c>
      <c r="AC30" s="92">
        <v>1238</v>
      </c>
      <c r="AD30" s="92">
        <v>2030</v>
      </c>
      <c r="AE30" s="92">
        <v>1200</v>
      </c>
      <c r="AF30" s="93">
        <v>209</v>
      </c>
      <c r="AG30" s="92">
        <v>7070</v>
      </c>
      <c r="AH30" s="92">
        <v>1360</v>
      </c>
      <c r="AI30" s="156">
        <v>1400</v>
      </c>
      <c r="AJ30" s="156">
        <v>1470</v>
      </c>
      <c r="AK30" s="156">
        <v>426</v>
      </c>
      <c r="AL30" s="156">
        <v>2670</v>
      </c>
      <c r="AM30" s="156">
        <v>1630</v>
      </c>
      <c r="AN30" s="156">
        <v>1170</v>
      </c>
      <c r="AO30" s="156">
        <v>955</v>
      </c>
      <c r="AP30" s="156">
        <v>2.5</v>
      </c>
      <c r="AQ30" s="156">
        <v>711</v>
      </c>
      <c r="AR30" s="156">
        <v>1.5</v>
      </c>
      <c r="AS30" s="156">
        <v>632</v>
      </c>
      <c r="AT30" s="156">
        <v>442</v>
      </c>
      <c r="AU30" s="156">
        <v>1630</v>
      </c>
      <c r="AV30" s="156">
        <v>1390</v>
      </c>
      <c r="AW30" s="156">
        <v>539</v>
      </c>
      <c r="AX30" s="156">
        <v>615</v>
      </c>
      <c r="AY30" s="156">
        <v>706</v>
      </c>
      <c r="AZ30" s="156">
        <v>225</v>
      </c>
      <c r="BA30" s="156">
        <v>2.5</v>
      </c>
      <c r="BB30" s="156">
        <f t="shared" si="4"/>
        <v>14355.5</v>
      </c>
      <c r="BC30" s="123">
        <v>0.5</v>
      </c>
      <c r="BD30" s="123">
        <v>0.5</v>
      </c>
      <c r="BE30" s="123">
        <v>0.5</v>
      </c>
      <c r="BF30" s="123">
        <v>0.5</v>
      </c>
      <c r="BG30" s="123">
        <v>0.5</v>
      </c>
      <c r="BH30" s="123">
        <v>0.5</v>
      </c>
      <c r="BI30" s="123">
        <v>0.5</v>
      </c>
      <c r="BJ30" s="123">
        <v>0.5</v>
      </c>
      <c r="BK30" s="123">
        <v>5.0000000000000001E-3</v>
      </c>
      <c r="BL30" s="123">
        <v>0.5</v>
      </c>
      <c r="BM30" s="123">
        <v>0.05</v>
      </c>
      <c r="BN30" s="123">
        <v>0.05</v>
      </c>
      <c r="BO30" s="156">
        <v>0.05</v>
      </c>
      <c r="BP30" s="123">
        <v>0.05</v>
      </c>
      <c r="BQ30" s="93">
        <v>0.05</v>
      </c>
      <c r="BR30" s="123">
        <v>0.4</v>
      </c>
      <c r="BS30" s="123">
        <v>0.05</v>
      </c>
      <c r="BT30" s="123">
        <v>0.05</v>
      </c>
      <c r="BU30" s="123">
        <v>0.05</v>
      </c>
      <c r="BV30" s="123">
        <v>0.05</v>
      </c>
      <c r="BW30" s="123">
        <v>0.05</v>
      </c>
      <c r="BX30" s="123">
        <v>0.1</v>
      </c>
      <c r="BY30" s="123">
        <v>0.15</v>
      </c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5"/>
      <c r="CY30" s="207"/>
      <c r="CZ30" s="194"/>
      <c r="DA30" s="194"/>
      <c r="DB30" s="194"/>
      <c r="DC30" s="194"/>
      <c r="DD30" s="194"/>
      <c r="DE30" s="123">
        <v>0.05</v>
      </c>
      <c r="DF30" s="123">
        <v>0.05</v>
      </c>
      <c r="DG30" s="155">
        <v>744</v>
      </c>
      <c r="DH30" s="194"/>
      <c r="DI30" s="194"/>
      <c r="DJ30" s="194"/>
      <c r="DK30" s="194"/>
      <c r="DL30" s="194"/>
    </row>
    <row r="31" spans="1:116" x14ac:dyDescent="0.2">
      <c r="A31" s="120">
        <v>25</v>
      </c>
      <c r="B31" s="200">
        <v>26</v>
      </c>
      <c r="C31" s="122" t="s">
        <v>285</v>
      </c>
      <c r="D31" s="264" t="s">
        <v>1653</v>
      </c>
      <c r="E31" s="177" t="s">
        <v>521</v>
      </c>
      <c r="F31" s="182" t="s">
        <v>783</v>
      </c>
      <c r="G31" s="186">
        <v>7.4</v>
      </c>
      <c r="H31" s="87">
        <v>67.599999999999994</v>
      </c>
      <c r="I31" s="156">
        <f t="shared" ref="I31:I54" si="8">0.5*0.1</f>
        <v>0.05</v>
      </c>
      <c r="J31" s="93">
        <v>9.35</v>
      </c>
      <c r="K31" s="93">
        <v>53.6</v>
      </c>
      <c r="L31" s="124">
        <v>0.83799999999999997</v>
      </c>
      <c r="M31" s="156">
        <v>6.87</v>
      </c>
      <c r="N31" s="156">
        <v>13.6</v>
      </c>
      <c r="O31" s="156">
        <v>7.99</v>
      </c>
      <c r="P31" s="187">
        <v>2.7199999999999998E-2</v>
      </c>
      <c r="Q31" s="92">
        <v>2020</v>
      </c>
      <c r="R31" s="156">
        <f t="shared" ref="R31:R72" si="9">0.5*0.4</f>
        <v>0.2</v>
      </c>
      <c r="S31" s="93">
        <v>14.9</v>
      </c>
      <c r="T31" s="93">
        <v>30.3</v>
      </c>
      <c r="U31" s="156">
        <f t="shared" ref="U31:U72" si="10">0.5*2</f>
        <v>1</v>
      </c>
      <c r="V31" s="93">
        <v>8.51</v>
      </c>
      <c r="W31" s="124">
        <f t="shared" si="3"/>
        <v>5.8689655172413794E-3</v>
      </c>
      <c r="X31" s="156">
        <v>14.1</v>
      </c>
      <c r="Y31" s="156">
        <v>103</v>
      </c>
      <c r="Z31" s="92">
        <v>1450</v>
      </c>
      <c r="AA31" s="188">
        <v>3.33</v>
      </c>
      <c r="AB31" s="92">
        <v>11700</v>
      </c>
      <c r="AC31" s="92">
        <v>259</v>
      </c>
      <c r="AD31" s="92">
        <v>387</v>
      </c>
      <c r="AE31" s="92">
        <v>247</v>
      </c>
      <c r="AF31" s="93">
        <v>214</v>
      </c>
      <c r="AG31" s="92">
        <v>6810</v>
      </c>
      <c r="AH31" s="92">
        <v>1290</v>
      </c>
      <c r="AI31" s="156">
        <v>2.5</v>
      </c>
      <c r="AJ31" s="156">
        <v>60</v>
      </c>
      <c r="AK31" s="156">
        <v>8</v>
      </c>
      <c r="AL31" s="156">
        <v>123</v>
      </c>
      <c r="AM31" s="156">
        <v>78</v>
      </c>
      <c r="AN31" s="156">
        <v>46</v>
      </c>
      <c r="AO31" s="156">
        <v>42</v>
      </c>
      <c r="AP31" s="156">
        <v>2.5</v>
      </c>
      <c r="AQ31" s="156">
        <v>21</v>
      </c>
      <c r="AR31" s="156">
        <v>1.5</v>
      </c>
      <c r="AS31" s="156">
        <v>2.5</v>
      </c>
      <c r="AT31" s="156">
        <v>2.5</v>
      </c>
      <c r="AU31" s="156">
        <v>72</v>
      </c>
      <c r="AV31" s="156">
        <v>53</v>
      </c>
      <c r="AW31" s="156">
        <v>22</v>
      </c>
      <c r="AX31" s="156">
        <v>23</v>
      </c>
      <c r="AY31" s="156">
        <v>30</v>
      </c>
      <c r="AZ31" s="156">
        <v>2.5</v>
      </c>
      <c r="BA31" s="156">
        <v>2.5</v>
      </c>
      <c r="BB31" s="156">
        <f t="shared" si="4"/>
        <v>513</v>
      </c>
      <c r="BC31" s="123">
        <v>0.5</v>
      </c>
      <c r="BD31" s="123">
        <v>0.5</v>
      </c>
      <c r="BE31" s="123">
        <v>0.5</v>
      </c>
      <c r="BF31" s="123">
        <v>0.5</v>
      </c>
      <c r="BG31" s="123">
        <v>0.5</v>
      </c>
      <c r="BH31" s="123">
        <v>0.5</v>
      </c>
      <c r="BI31" s="123">
        <v>0.5</v>
      </c>
      <c r="BJ31" s="123">
        <v>0.5</v>
      </c>
      <c r="BK31" s="123">
        <v>5.0000000000000001E-3</v>
      </c>
      <c r="BL31" s="123">
        <v>0.5</v>
      </c>
      <c r="BM31" s="123">
        <v>0.05</v>
      </c>
      <c r="BN31" s="123">
        <v>0.05</v>
      </c>
      <c r="BO31" s="123">
        <v>0.05</v>
      </c>
      <c r="BP31" s="123">
        <v>0.05</v>
      </c>
      <c r="BQ31" s="93">
        <v>0.05</v>
      </c>
      <c r="BR31" s="123">
        <v>0.4</v>
      </c>
      <c r="BS31" s="123">
        <v>0.05</v>
      </c>
      <c r="BT31" s="123">
        <v>0.05</v>
      </c>
      <c r="BU31" s="123">
        <v>0.05</v>
      </c>
      <c r="BV31" s="123">
        <v>0.05</v>
      </c>
      <c r="BW31" s="123">
        <v>0.05</v>
      </c>
      <c r="BX31" s="123">
        <v>0.1</v>
      </c>
      <c r="BY31" s="123">
        <v>0.15</v>
      </c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5"/>
      <c r="CY31" s="207"/>
      <c r="CZ31" s="194"/>
      <c r="DA31" s="194"/>
      <c r="DB31" s="194"/>
      <c r="DC31" s="194"/>
      <c r="DD31" s="194"/>
      <c r="DE31" s="123">
        <v>0.05</v>
      </c>
      <c r="DF31" s="123">
        <v>0.05</v>
      </c>
      <c r="DG31" s="155">
        <v>1189</v>
      </c>
      <c r="DH31" s="194"/>
      <c r="DI31" s="194"/>
      <c r="DJ31" s="194"/>
      <c r="DK31" s="194"/>
      <c r="DL31" s="194"/>
    </row>
    <row r="32" spans="1:116" x14ac:dyDescent="0.2">
      <c r="A32" s="120">
        <v>26</v>
      </c>
      <c r="B32" s="200">
        <v>27</v>
      </c>
      <c r="C32" s="122" t="s">
        <v>286</v>
      </c>
      <c r="D32" s="264" t="s">
        <v>1654</v>
      </c>
      <c r="E32" s="177" t="s">
        <v>522</v>
      </c>
      <c r="F32" s="181" t="s">
        <v>784</v>
      </c>
      <c r="G32" s="186">
        <v>6.8</v>
      </c>
      <c r="H32" s="87">
        <v>55.9</v>
      </c>
      <c r="I32" s="156">
        <f t="shared" si="8"/>
        <v>0.05</v>
      </c>
      <c r="J32" s="93">
        <v>5.01</v>
      </c>
      <c r="K32" s="92">
        <v>38.200000000000003</v>
      </c>
      <c r="L32" s="124">
        <v>0.438</v>
      </c>
      <c r="M32" s="93">
        <v>4.0599999999999996</v>
      </c>
      <c r="N32" s="93">
        <v>8.08</v>
      </c>
      <c r="O32" s="93">
        <v>5.03</v>
      </c>
      <c r="P32" s="187">
        <v>1.43E-2</v>
      </c>
      <c r="Q32" s="92">
        <v>985</v>
      </c>
      <c r="R32" s="156">
        <f t="shared" si="9"/>
        <v>0.2</v>
      </c>
      <c r="S32" s="93">
        <v>8.7200000000000006</v>
      </c>
      <c r="T32" s="93">
        <v>24.1</v>
      </c>
      <c r="U32" s="156">
        <f t="shared" si="10"/>
        <v>1</v>
      </c>
      <c r="V32" s="92">
        <v>5.15</v>
      </c>
      <c r="W32" s="124">
        <f t="shared" si="3"/>
        <v>4.401709401709402E-3</v>
      </c>
      <c r="X32" s="93">
        <v>8.0399999999999991</v>
      </c>
      <c r="Y32" s="92">
        <v>52</v>
      </c>
      <c r="Z32" s="92">
        <v>1170</v>
      </c>
      <c r="AA32" s="188">
        <v>8.89</v>
      </c>
      <c r="AB32" s="92">
        <v>6690</v>
      </c>
      <c r="AC32" s="92">
        <v>225</v>
      </c>
      <c r="AD32" s="92">
        <v>204</v>
      </c>
      <c r="AE32" s="92">
        <v>102</v>
      </c>
      <c r="AF32" s="92">
        <v>164</v>
      </c>
      <c r="AG32" s="92">
        <v>3710</v>
      </c>
      <c r="AH32" s="92">
        <v>857</v>
      </c>
      <c r="AI32" s="156">
        <v>2.5</v>
      </c>
      <c r="AJ32" s="156">
        <v>101</v>
      </c>
      <c r="AK32" s="156">
        <v>19</v>
      </c>
      <c r="AL32" s="156">
        <v>237</v>
      </c>
      <c r="AM32" s="156">
        <v>106</v>
      </c>
      <c r="AN32" s="156">
        <v>89</v>
      </c>
      <c r="AO32" s="156">
        <v>77</v>
      </c>
      <c r="AP32" s="156">
        <v>9</v>
      </c>
      <c r="AQ32" s="156">
        <v>37</v>
      </c>
      <c r="AR32" s="156">
        <v>1.5</v>
      </c>
      <c r="AS32" s="156">
        <v>2.5</v>
      </c>
      <c r="AT32" s="156">
        <v>6</v>
      </c>
      <c r="AU32" s="156">
        <v>143</v>
      </c>
      <c r="AV32" s="156">
        <v>96</v>
      </c>
      <c r="AW32" s="156">
        <v>38</v>
      </c>
      <c r="AX32" s="156">
        <v>38</v>
      </c>
      <c r="AY32" s="156">
        <v>52</v>
      </c>
      <c r="AZ32" s="156">
        <v>16</v>
      </c>
      <c r="BA32" s="156">
        <v>2.5</v>
      </c>
      <c r="BB32" s="156">
        <f t="shared" si="4"/>
        <v>918.5</v>
      </c>
      <c r="BC32" s="123">
        <v>0.5</v>
      </c>
      <c r="BD32" s="123">
        <v>0.5</v>
      </c>
      <c r="BE32" s="123">
        <v>0.5</v>
      </c>
      <c r="BF32" s="123">
        <v>0.5</v>
      </c>
      <c r="BG32" s="123">
        <v>0.5</v>
      </c>
      <c r="BH32" s="123">
        <v>0.5</v>
      </c>
      <c r="BI32" s="123">
        <v>0.5</v>
      </c>
      <c r="BJ32" s="123">
        <v>0.5</v>
      </c>
      <c r="BK32" s="123">
        <v>5.0000000000000001E-3</v>
      </c>
      <c r="BL32" s="123">
        <v>0.5</v>
      </c>
      <c r="BM32" s="123">
        <v>0.05</v>
      </c>
      <c r="BN32" s="123">
        <v>0.05</v>
      </c>
      <c r="BO32" s="123">
        <v>0.05</v>
      </c>
      <c r="BP32" s="123">
        <v>0.05</v>
      </c>
      <c r="BQ32" s="93">
        <v>0.05</v>
      </c>
      <c r="BR32" s="123">
        <v>0.4</v>
      </c>
      <c r="BS32" s="123">
        <v>0.05</v>
      </c>
      <c r="BT32" s="123">
        <v>0.05</v>
      </c>
      <c r="BU32" s="123">
        <v>0.05</v>
      </c>
      <c r="BV32" s="123">
        <v>0.05</v>
      </c>
      <c r="BW32" s="123">
        <v>0.05</v>
      </c>
      <c r="BX32" s="123">
        <v>0.1</v>
      </c>
      <c r="BY32" s="123">
        <v>0.15</v>
      </c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5"/>
      <c r="CY32" s="207"/>
      <c r="CZ32" s="194"/>
      <c r="DA32" s="194"/>
      <c r="DB32" s="194"/>
      <c r="DC32" s="194"/>
      <c r="DD32" s="194"/>
      <c r="DE32" s="123">
        <v>0.05</v>
      </c>
      <c r="DF32" s="123">
        <v>0.05</v>
      </c>
      <c r="DG32" s="155">
        <v>478</v>
      </c>
      <c r="DH32" s="194"/>
      <c r="DI32" s="194"/>
      <c r="DJ32" s="194"/>
      <c r="DK32" s="194"/>
      <c r="DL32" s="194"/>
    </row>
    <row r="33" spans="1:116" x14ac:dyDescent="0.2">
      <c r="A33" s="120">
        <v>27</v>
      </c>
      <c r="B33" s="200">
        <v>28</v>
      </c>
      <c r="C33" s="122" t="s">
        <v>287</v>
      </c>
      <c r="D33" s="264" t="s">
        <v>1655</v>
      </c>
      <c r="E33" s="177" t="s">
        <v>523</v>
      </c>
      <c r="F33" s="181" t="s">
        <v>785</v>
      </c>
      <c r="G33" s="186">
        <v>7.2</v>
      </c>
      <c r="H33" s="87">
        <v>99.4</v>
      </c>
      <c r="I33" s="156">
        <f t="shared" si="8"/>
        <v>0.05</v>
      </c>
      <c r="J33" s="93">
        <f>0.5*3</f>
        <v>1.5</v>
      </c>
      <c r="K33" s="93">
        <v>25</v>
      </c>
      <c r="L33" s="124">
        <f>0.5*0.05</f>
        <v>2.5000000000000001E-2</v>
      </c>
      <c r="M33" s="156">
        <v>0.79900000000000004</v>
      </c>
      <c r="N33" s="93">
        <v>8.35</v>
      </c>
      <c r="O33" s="93">
        <v>13.5</v>
      </c>
      <c r="P33" s="187">
        <v>5.8599999999999999E-2</v>
      </c>
      <c r="Q33" s="92">
        <v>304</v>
      </c>
      <c r="R33" s="124">
        <f t="shared" si="9"/>
        <v>0.2</v>
      </c>
      <c r="S33" s="93">
        <v>1.98</v>
      </c>
      <c r="T33" s="93">
        <v>8</v>
      </c>
      <c r="U33" s="156">
        <f t="shared" si="10"/>
        <v>1</v>
      </c>
      <c r="V33" s="93">
        <v>5.0999999999999996</v>
      </c>
      <c r="W33" s="124">
        <f t="shared" si="3"/>
        <v>2.9824561403508768E-3</v>
      </c>
      <c r="X33" s="93">
        <v>3.88</v>
      </c>
      <c r="Y33" s="93">
        <v>103</v>
      </c>
      <c r="Z33" s="92">
        <v>1710</v>
      </c>
      <c r="AA33" s="188">
        <v>8.9</v>
      </c>
      <c r="AB33" s="92">
        <v>3040</v>
      </c>
      <c r="AC33" s="92">
        <v>166</v>
      </c>
      <c r="AD33" s="92">
        <v>328</v>
      </c>
      <c r="AE33" s="92">
        <v>430</v>
      </c>
      <c r="AF33" s="93">
        <v>51</v>
      </c>
      <c r="AG33" s="92">
        <v>1010</v>
      </c>
      <c r="AH33" s="92">
        <v>209</v>
      </c>
      <c r="AI33" s="156">
        <v>2.5</v>
      </c>
      <c r="AJ33" s="156">
        <v>9</v>
      </c>
      <c r="AK33" s="156">
        <v>2.5</v>
      </c>
      <c r="AL33" s="156">
        <v>41</v>
      </c>
      <c r="AM33" s="156">
        <v>20</v>
      </c>
      <c r="AN33" s="156">
        <v>9</v>
      </c>
      <c r="AO33" s="156">
        <v>12</v>
      </c>
      <c r="AP33" s="156">
        <v>2.5</v>
      </c>
      <c r="AQ33" s="156">
        <v>10</v>
      </c>
      <c r="AR33" s="156">
        <v>1.5</v>
      </c>
      <c r="AS33" s="156">
        <v>2.5</v>
      </c>
      <c r="AT33" s="156">
        <v>2.5</v>
      </c>
      <c r="AU33" s="156">
        <v>15</v>
      </c>
      <c r="AV33" s="156">
        <v>17</v>
      </c>
      <c r="AW33" s="156">
        <v>7</v>
      </c>
      <c r="AX33" s="156">
        <v>9</v>
      </c>
      <c r="AY33" s="156">
        <v>13</v>
      </c>
      <c r="AZ33" s="156">
        <v>2.5</v>
      </c>
      <c r="BA33" s="156">
        <v>2.5</v>
      </c>
      <c r="BB33" s="156">
        <f t="shared" si="4"/>
        <v>141.5</v>
      </c>
      <c r="BC33" s="123">
        <v>0.5</v>
      </c>
      <c r="BD33" s="123">
        <v>0.5</v>
      </c>
      <c r="BE33" s="123">
        <v>0.5</v>
      </c>
      <c r="BF33" s="123">
        <v>0.5</v>
      </c>
      <c r="BG33" s="123">
        <v>0.5</v>
      </c>
      <c r="BH33" s="123">
        <v>0.5</v>
      </c>
      <c r="BI33" s="123">
        <v>0.5</v>
      </c>
      <c r="BJ33" s="123">
        <v>0.5</v>
      </c>
      <c r="BK33" s="123">
        <v>5.0000000000000001E-3</v>
      </c>
      <c r="BL33" s="123">
        <v>0.5</v>
      </c>
      <c r="BM33" s="123">
        <v>0.05</v>
      </c>
      <c r="BN33" s="123">
        <v>0.05</v>
      </c>
      <c r="BO33" s="123">
        <v>0.05</v>
      </c>
      <c r="BP33" s="123">
        <v>0.05</v>
      </c>
      <c r="BQ33" s="93">
        <v>0.05</v>
      </c>
      <c r="BR33" s="123">
        <v>0.4</v>
      </c>
      <c r="BS33" s="123">
        <v>0.05</v>
      </c>
      <c r="BT33" s="123">
        <v>0.05</v>
      </c>
      <c r="BU33" s="123">
        <v>0.05</v>
      </c>
      <c r="BV33" s="123">
        <v>0.05</v>
      </c>
      <c r="BW33" s="123">
        <v>0.05</v>
      </c>
      <c r="BX33" s="123">
        <v>0.1</v>
      </c>
      <c r="BY33" s="123">
        <v>0.15</v>
      </c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5"/>
      <c r="CY33" s="207"/>
      <c r="CZ33" s="194"/>
      <c r="DA33" s="194"/>
      <c r="DB33" s="194"/>
      <c r="DC33" s="194"/>
      <c r="DD33" s="194"/>
      <c r="DE33" s="123">
        <v>0.05</v>
      </c>
      <c r="DF33" s="123">
        <v>0.05</v>
      </c>
      <c r="DG33" s="155">
        <v>1230</v>
      </c>
      <c r="DH33" s="194"/>
      <c r="DI33" s="194"/>
      <c r="DJ33" s="194"/>
      <c r="DK33" s="194"/>
      <c r="DL33" s="194"/>
    </row>
    <row r="34" spans="1:116" x14ac:dyDescent="0.2">
      <c r="A34" s="120">
        <v>28</v>
      </c>
      <c r="B34" s="200">
        <v>29</v>
      </c>
      <c r="C34" s="122" t="s">
        <v>288</v>
      </c>
      <c r="D34" s="264" t="s">
        <v>1656</v>
      </c>
      <c r="E34" s="177" t="s">
        <v>524</v>
      </c>
      <c r="F34" s="181" t="s">
        <v>786</v>
      </c>
      <c r="G34" s="186">
        <v>6.2</v>
      </c>
      <c r="H34" s="87">
        <v>79.8</v>
      </c>
      <c r="I34" s="156">
        <f t="shared" si="8"/>
        <v>0.05</v>
      </c>
      <c r="J34" s="93">
        <f>0.5*3</f>
        <v>1.5</v>
      </c>
      <c r="K34" s="93">
        <v>25.5</v>
      </c>
      <c r="L34" s="156">
        <v>2.7</v>
      </c>
      <c r="M34" s="93">
        <v>2.21</v>
      </c>
      <c r="N34" s="93">
        <v>5.71</v>
      </c>
      <c r="O34" s="93">
        <v>25.1</v>
      </c>
      <c r="P34" s="187">
        <v>1.7600000000000001E-2</v>
      </c>
      <c r="Q34" s="92">
        <v>262</v>
      </c>
      <c r="R34" s="156">
        <f t="shared" si="9"/>
        <v>0.2</v>
      </c>
      <c r="S34" s="93">
        <v>12.1</v>
      </c>
      <c r="T34" s="93">
        <v>117</v>
      </c>
      <c r="U34" s="156">
        <f t="shared" si="10"/>
        <v>1</v>
      </c>
      <c r="V34" s="92">
        <v>2.69</v>
      </c>
      <c r="W34" s="124">
        <f t="shared" si="3"/>
        <v>2.8108672936259143E-3</v>
      </c>
      <c r="X34" s="93">
        <v>4.8</v>
      </c>
      <c r="Y34" s="93">
        <v>225</v>
      </c>
      <c r="Z34" s="92">
        <v>957</v>
      </c>
      <c r="AA34" s="188">
        <v>3.9200000000000004</v>
      </c>
      <c r="AB34" s="92">
        <v>3070</v>
      </c>
      <c r="AC34" s="92">
        <v>62.2</v>
      </c>
      <c r="AD34" s="92">
        <v>99.6</v>
      </c>
      <c r="AE34" s="92">
        <v>245</v>
      </c>
      <c r="AF34" s="93">
        <v>329</v>
      </c>
      <c r="AG34" s="92">
        <v>655</v>
      </c>
      <c r="AH34" s="92">
        <v>122</v>
      </c>
      <c r="AI34" s="156">
        <v>2.5</v>
      </c>
      <c r="AJ34" s="156">
        <v>5</v>
      </c>
      <c r="AK34" s="156">
        <v>2.5</v>
      </c>
      <c r="AL34" s="156">
        <v>5</v>
      </c>
      <c r="AM34" s="156">
        <v>2.5</v>
      </c>
      <c r="AN34" s="156">
        <v>2.5</v>
      </c>
      <c r="AO34" s="156">
        <v>2.5</v>
      </c>
      <c r="AP34" s="156">
        <v>2.5</v>
      </c>
      <c r="AQ34" s="156">
        <v>2.5</v>
      </c>
      <c r="AR34" s="156">
        <v>1.5</v>
      </c>
      <c r="AS34" s="156">
        <v>2.5</v>
      </c>
      <c r="AT34" s="156">
        <v>2.5</v>
      </c>
      <c r="AU34" s="156">
        <v>2.5</v>
      </c>
      <c r="AV34" s="156">
        <v>2.5</v>
      </c>
      <c r="AW34" s="156">
        <v>2.5</v>
      </c>
      <c r="AX34" s="156">
        <v>2.5</v>
      </c>
      <c r="AY34" s="156">
        <v>2.5</v>
      </c>
      <c r="AZ34" s="156">
        <v>2.5</v>
      </c>
      <c r="BA34" s="156">
        <v>2.5</v>
      </c>
      <c r="BB34" s="156">
        <f t="shared" si="4"/>
        <v>36.5</v>
      </c>
      <c r="BC34" s="123">
        <v>0.5</v>
      </c>
      <c r="BD34" s="123">
        <v>0.5</v>
      </c>
      <c r="BE34" s="123">
        <v>0.5</v>
      </c>
      <c r="BF34" s="123">
        <v>0.5</v>
      </c>
      <c r="BG34" s="123">
        <v>0.5</v>
      </c>
      <c r="BH34" s="123">
        <v>0.5</v>
      </c>
      <c r="BI34" s="123">
        <v>0.5</v>
      </c>
      <c r="BJ34" s="123">
        <v>0.5</v>
      </c>
      <c r="BK34" s="123">
        <v>5.0000000000000001E-3</v>
      </c>
      <c r="BL34" s="123">
        <v>0.5</v>
      </c>
      <c r="BM34" s="123">
        <v>0.05</v>
      </c>
      <c r="BN34" s="123">
        <v>0.05</v>
      </c>
      <c r="BO34" s="123">
        <v>0.05</v>
      </c>
      <c r="BP34" s="123">
        <v>0.05</v>
      </c>
      <c r="BQ34" s="93">
        <v>0.05</v>
      </c>
      <c r="BR34" s="123">
        <v>0.4</v>
      </c>
      <c r="BS34" s="123">
        <v>0.05</v>
      </c>
      <c r="BT34" s="123">
        <v>0.05</v>
      </c>
      <c r="BU34" s="123">
        <v>0.05</v>
      </c>
      <c r="BV34" s="123">
        <v>0.05</v>
      </c>
      <c r="BW34" s="123">
        <v>0.05</v>
      </c>
      <c r="BX34" s="123">
        <v>0.1</v>
      </c>
      <c r="BY34" s="123">
        <v>0.15</v>
      </c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5"/>
      <c r="CY34" s="207"/>
      <c r="CZ34" s="194"/>
      <c r="DA34" s="194"/>
      <c r="DB34" s="194"/>
      <c r="DC34" s="194"/>
      <c r="DD34" s="194"/>
      <c r="DE34" s="123">
        <v>0.05</v>
      </c>
      <c r="DF34" s="123">
        <v>0.05</v>
      </c>
      <c r="DG34" s="155">
        <v>185</v>
      </c>
      <c r="DH34" s="194"/>
      <c r="DI34" s="194"/>
      <c r="DJ34" s="194"/>
      <c r="DK34" s="194"/>
      <c r="DL34" s="194"/>
    </row>
    <row r="35" spans="1:116" x14ac:dyDescent="0.2">
      <c r="A35" s="120">
        <v>29</v>
      </c>
      <c r="B35" s="200">
        <v>30</v>
      </c>
      <c r="C35" s="122" t="s">
        <v>289</v>
      </c>
      <c r="D35" s="264" t="s">
        <v>1657</v>
      </c>
      <c r="E35" s="177" t="s">
        <v>525</v>
      </c>
      <c r="F35" s="181" t="s">
        <v>787</v>
      </c>
      <c r="G35" s="186">
        <v>7.3</v>
      </c>
      <c r="H35" s="87">
        <v>109.8</v>
      </c>
      <c r="I35" s="156">
        <f t="shared" si="8"/>
        <v>0.05</v>
      </c>
      <c r="J35" s="156">
        <f>0.5*3</f>
        <v>1.5</v>
      </c>
      <c r="K35" s="92">
        <v>11.5</v>
      </c>
      <c r="L35" s="124">
        <f>0.5*0.05</f>
        <v>2.5000000000000001E-2</v>
      </c>
      <c r="M35" s="93">
        <v>1.19</v>
      </c>
      <c r="N35" s="156">
        <v>4.96</v>
      </c>
      <c r="O35" s="156">
        <v>1.99</v>
      </c>
      <c r="P35" s="187">
        <v>4.96E-3</v>
      </c>
      <c r="Q35" s="92">
        <v>138</v>
      </c>
      <c r="R35" s="156">
        <f t="shared" si="9"/>
        <v>0.2</v>
      </c>
      <c r="S35" s="156">
        <v>2.44</v>
      </c>
      <c r="T35" s="156">
        <v>2.48</v>
      </c>
      <c r="U35" s="156">
        <f t="shared" si="10"/>
        <v>1</v>
      </c>
      <c r="V35" s="93">
        <v>2.62</v>
      </c>
      <c r="W35" s="124">
        <f t="shared" si="3"/>
        <v>5.8876404494382023E-3</v>
      </c>
      <c r="X35" s="156">
        <v>1.24</v>
      </c>
      <c r="Y35" s="93">
        <v>18.100000000000001</v>
      </c>
      <c r="Z35" s="92">
        <v>445</v>
      </c>
      <c r="AA35" s="188">
        <v>11.15</v>
      </c>
      <c r="AB35" s="92">
        <v>1350</v>
      </c>
      <c r="AC35" s="92">
        <v>58.6</v>
      </c>
      <c r="AD35" s="92">
        <v>71.900000000000006</v>
      </c>
      <c r="AE35" s="92">
        <v>49.1</v>
      </c>
      <c r="AF35" s="93">
        <v>32.700000000000003</v>
      </c>
      <c r="AG35" s="92">
        <v>784</v>
      </c>
      <c r="AH35" s="92">
        <v>184</v>
      </c>
      <c r="AI35" s="156">
        <v>2.5</v>
      </c>
      <c r="AJ35" s="156">
        <v>6</v>
      </c>
      <c r="AK35" s="156">
        <v>2.5</v>
      </c>
      <c r="AL35" s="156">
        <v>12</v>
      </c>
      <c r="AM35" s="156">
        <v>8</v>
      </c>
      <c r="AN35" s="156">
        <v>2.5</v>
      </c>
      <c r="AO35" s="156">
        <v>6</v>
      </c>
      <c r="AP35" s="156">
        <v>2.5</v>
      </c>
      <c r="AQ35" s="156">
        <v>2.5</v>
      </c>
      <c r="AR35" s="156">
        <v>1.5</v>
      </c>
      <c r="AS35" s="156">
        <v>2.5</v>
      </c>
      <c r="AT35" s="156">
        <v>2.5</v>
      </c>
      <c r="AU35" s="156">
        <v>6</v>
      </c>
      <c r="AV35" s="156">
        <v>2.5</v>
      </c>
      <c r="AW35" s="156">
        <v>2.5</v>
      </c>
      <c r="AX35" s="156">
        <v>2.5</v>
      </c>
      <c r="AY35" s="156">
        <v>9</v>
      </c>
      <c r="AZ35" s="156">
        <v>2.5</v>
      </c>
      <c r="BA35" s="156">
        <v>2.5</v>
      </c>
      <c r="BB35" s="156">
        <f t="shared" si="4"/>
        <v>57</v>
      </c>
      <c r="BC35" s="123">
        <v>0.5</v>
      </c>
      <c r="BD35" s="123">
        <v>0.5</v>
      </c>
      <c r="BE35" s="123">
        <v>0.5</v>
      </c>
      <c r="BF35" s="123">
        <v>0.5</v>
      </c>
      <c r="BG35" s="123">
        <v>0.5</v>
      </c>
      <c r="BH35" s="123">
        <v>0.5</v>
      </c>
      <c r="BI35" s="123">
        <v>0.5</v>
      </c>
      <c r="BJ35" s="123">
        <v>0.5</v>
      </c>
      <c r="BK35" s="123">
        <v>5.0000000000000001E-3</v>
      </c>
      <c r="BL35" s="123">
        <v>0.5</v>
      </c>
      <c r="BM35" s="123">
        <v>0.05</v>
      </c>
      <c r="BN35" s="123">
        <v>0.05</v>
      </c>
      <c r="BO35" s="123">
        <v>0.05</v>
      </c>
      <c r="BP35" s="123">
        <v>0.05</v>
      </c>
      <c r="BQ35" s="93">
        <v>0.05</v>
      </c>
      <c r="BR35" s="123">
        <v>0.4</v>
      </c>
      <c r="BS35" s="123">
        <v>0.05</v>
      </c>
      <c r="BT35" s="123">
        <v>0.05</v>
      </c>
      <c r="BU35" s="123">
        <v>0.05</v>
      </c>
      <c r="BV35" s="123">
        <v>0.05</v>
      </c>
      <c r="BW35" s="123">
        <v>0.05</v>
      </c>
      <c r="BX35" s="123">
        <v>0.1</v>
      </c>
      <c r="BY35" s="123">
        <v>0.15</v>
      </c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5"/>
      <c r="CY35" s="207"/>
      <c r="CZ35" s="194"/>
      <c r="DA35" s="194"/>
      <c r="DB35" s="194"/>
      <c r="DC35" s="194"/>
      <c r="DD35" s="194"/>
      <c r="DE35" s="123">
        <v>0.05</v>
      </c>
      <c r="DF35" s="123">
        <v>0.05</v>
      </c>
      <c r="DG35" s="155">
        <v>731</v>
      </c>
      <c r="DH35" s="194"/>
      <c r="DI35" s="194"/>
      <c r="DJ35" s="194"/>
      <c r="DK35" s="194"/>
      <c r="DL35" s="194"/>
    </row>
    <row r="36" spans="1:116" x14ac:dyDescent="0.2">
      <c r="A36" s="120">
        <v>30</v>
      </c>
      <c r="B36" s="200">
        <v>31</v>
      </c>
      <c r="C36" s="122" t="s">
        <v>290</v>
      </c>
      <c r="D36" s="264" t="s">
        <v>1658</v>
      </c>
      <c r="E36" s="177" t="s">
        <v>526</v>
      </c>
      <c r="F36" s="181" t="s">
        <v>788</v>
      </c>
      <c r="G36" s="186">
        <v>7.3</v>
      </c>
      <c r="H36" s="87">
        <v>198</v>
      </c>
      <c r="I36" s="156">
        <f t="shared" si="8"/>
        <v>0.05</v>
      </c>
      <c r="J36" s="156">
        <f>0.5*3</f>
        <v>1.5</v>
      </c>
      <c r="K36" s="93">
        <v>38.200000000000003</v>
      </c>
      <c r="L36" s="124">
        <f>0.5*0.05</f>
        <v>2.5000000000000001E-2</v>
      </c>
      <c r="M36" s="156">
        <v>3.01</v>
      </c>
      <c r="N36" s="92">
        <v>7.09</v>
      </c>
      <c r="O36" s="93">
        <v>21.3</v>
      </c>
      <c r="P36" s="187">
        <v>3.4500000000000003E-2</v>
      </c>
      <c r="Q36" s="92">
        <v>2690</v>
      </c>
      <c r="R36" s="156">
        <f t="shared" si="9"/>
        <v>0.2</v>
      </c>
      <c r="S36" s="93">
        <v>5.04</v>
      </c>
      <c r="T36" s="93">
        <v>6.47</v>
      </c>
      <c r="U36" s="156">
        <f t="shared" si="10"/>
        <v>1</v>
      </c>
      <c r="V36" s="156">
        <v>18.3</v>
      </c>
      <c r="W36" s="124">
        <f t="shared" si="3"/>
        <v>1.1633820724729815E-3</v>
      </c>
      <c r="X36" s="156">
        <v>10.199999999999999</v>
      </c>
      <c r="Y36" s="93">
        <v>40.9</v>
      </c>
      <c r="Z36" s="92">
        <v>15730</v>
      </c>
      <c r="AA36" s="188">
        <v>6.83</v>
      </c>
      <c r="AB36" s="92">
        <v>7610</v>
      </c>
      <c r="AC36" s="92">
        <v>215</v>
      </c>
      <c r="AD36" s="92">
        <v>309</v>
      </c>
      <c r="AE36" s="92">
        <v>910</v>
      </c>
      <c r="AF36" s="93">
        <v>169</v>
      </c>
      <c r="AG36" s="92">
        <v>4190</v>
      </c>
      <c r="AH36" s="92">
        <v>732</v>
      </c>
      <c r="AI36" s="156">
        <v>2.5</v>
      </c>
      <c r="AJ36" s="156">
        <v>2.5</v>
      </c>
      <c r="AK36" s="156">
        <v>2.5</v>
      </c>
      <c r="AL36" s="156">
        <v>2.5</v>
      </c>
      <c r="AM36" s="156">
        <v>44</v>
      </c>
      <c r="AN36" s="156">
        <v>2.5</v>
      </c>
      <c r="AO36" s="156">
        <v>2.5</v>
      </c>
      <c r="AP36" s="156">
        <v>2.5</v>
      </c>
      <c r="AQ36" s="156">
        <v>2.5</v>
      </c>
      <c r="AR36" s="156">
        <v>1.5</v>
      </c>
      <c r="AS36" s="156">
        <v>2.5</v>
      </c>
      <c r="AT36" s="156">
        <v>2.5</v>
      </c>
      <c r="AU36" s="156">
        <v>2.5</v>
      </c>
      <c r="AV36" s="156">
        <v>2.5</v>
      </c>
      <c r="AW36" s="156">
        <v>2.5</v>
      </c>
      <c r="AX36" s="156">
        <v>2.5</v>
      </c>
      <c r="AY36" s="156">
        <v>2.5</v>
      </c>
      <c r="AZ36" s="156">
        <v>2.5</v>
      </c>
      <c r="BA36" s="156">
        <v>2.5</v>
      </c>
      <c r="BB36" s="156">
        <f t="shared" si="4"/>
        <v>73</v>
      </c>
      <c r="BC36" s="123">
        <v>0.5</v>
      </c>
      <c r="BD36" s="123">
        <v>0.5</v>
      </c>
      <c r="BE36" s="123">
        <v>0.5</v>
      </c>
      <c r="BF36" s="123">
        <v>0.5</v>
      </c>
      <c r="BG36" s="123">
        <v>0.5</v>
      </c>
      <c r="BH36" s="123">
        <v>0.5</v>
      </c>
      <c r="BI36" s="123">
        <v>0.5</v>
      </c>
      <c r="BJ36" s="123">
        <v>0.5</v>
      </c>
      <c r="BK36" s="123">
        <v>5.0000000000000001E-3</v>
      </c>
      <c r="BL36" s="123">
        <v>0.5</v>
      </c>
      <c r="BM36" s="123">
        <v>0.05</v>
      </c>
      <c r="BN36" s="123">
        <v>0.05</v>
      </c>
      <c r="BO36" s="123">
        <v>0.05</v>
      </c>
      <c r="BP36" s="123">
        <v>0.05</v>
      </c>
      <c r="BQ36" s="93">
        <v>0.05</v>
      </c>
      <c r="BR36" s="123">
        <v>0.4</v>
      </c>
      <c r="BS36" s="123">
        <v>0.05</v>
      </c>
      <c r="BT36" s="123">
        <v>0.05</v>
      </c>
      <c r="BU36" s="123">
        <v>0.05</v>
      </c>
      <c r="BV36" s="123">
        <v>0.05</v>
      </c>
      <c r="BW36" s="123">
        <v>0.05</v>
      </c>
      <c r="BX36" s="123">
        <v>0.1</v>
      </c>
      <c r="BY36" s="123">
        <v>0.15</v>
      </c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5"/>
      <c r="CY36" s="207"/>
      <c r="CZ36" s="194"/>
      <c r="DA36" s="194"/>
      <c r="DB36" s="194"/>
      <c r="DC36" s="194"/>
      <c r="DD36" s="194"/>
      <c r="DE36" s="123">
        <v>0.05</v>
      </c>
      <c r="DF36" s="123">
        <v>0.05</v>
      </c>
      <c r="DG36" s="155">
        <v>280</v>
      </c>
      <c r="DH36" s="194"/>
      <c r="DI36" s="194"/>
      <c r="DJ36" s="194"/>
      <c r="DK36" s="194"/>
      <c r="DL36" s="194"/>
    </row>
    <row r="37" spans="1:116" x14ac:dyDescent="0.2">
      <c r="A37" s="120">
        <v>31</v>
      </c>
      <c r="B37" s="200">
        <v>32</v>
      </c>
      <c r="C37" s="122" t="s">
        <v>240</v>
      </c>
      <c r="D37" s="264" t="s">
        <v>1659</v>
      </c>
      <c r="E37" s="177" t="s">
        <v>527</v>
      </c>
      <c r="F37" s="181" t="s">
        <v>789</v>
      </c>
      <c r="G37" s="186">
        <v>7.3</v>
      </c>
      <c r="H37" s="87">
        <v>101.7</v>
      </c>
      <c r="I37" s="156">
        <f t="shared" si="8"/>
        <v>0.05</v>
      </c>
      <c r="J37" s="93">
        <v>4.25</v>
      </c>
      <c r="K37" s="93">
        <v>13.5</v>
      </c>
      <c r="L37" s="124">
        <f>0.5*0.05</f>
        <v>2.5000000000000001E-2</v>
      </c>
      <c r="M37" s="156">
        <v>2</v>
      </c>
      <c r="N37" s="156">
        <v>4.3899999999999997</v>
      </c>
      <c r="O37" s="156">
        <v>24</v>
      </c>
      <c r="P37" s="187">
        <v>3.0899999999999999E-3</v>
      </c>
      <c r="Q37" s="92">
        <v>2500</v>
      </c>
      <c r="R37" s="124">
        <f t="shared" si="9"/>
        <v>0.2</v>
      </c>
      <c r="S37" s="156">
        <v>3.29</v>
      </c>
      <c r="T37" s="156">
        <v>2.23</v>
      </c>
      <c r="U37" s="156">
        <f t="shared" si="10"/>
        <v>1</v>
      </c>
      <c r="V37" s="93">
        <v>11.4</v>
      </c>
      <c r="W37" s="124">
        <f t="shared" si="3"/>
        <v>1.125370187561698E-3</v>
      </c>
      <c r="X37" s="156">
        <v>6.15</v>
      </c>
      <c r="Y37" s="92">
        <v>26.7</v>
      </c>
      <c r="Z37" s="92">
        <v>10130</v>
      </c>
      <c r="AA37" s="188">
        <v>7.01</v>
      </c>
      <c r="AB37" s="92">
        <v>3080</v>
      </c>
      <c r="AC37" s="92">
        <v>49.7</v>
      </c>
      <c r="AD37" s="92">
        <v>170</v>
      </c>
      <c r="AE37" s="92">
        <v>608</v>
      </c>
      <c r="AF37" s="93">
        <v>109</v>
      </c>
      <c r="AG37" s="92">
        <v>2032</v>
      </c>
      <c r="AH37" s="92">
        <v>499</v>
      </c>
      <c r="AI37" s="156">
        <v>2.5</v>
      </c>
      <c r="AJ37" s="156">
        <v>2.5</v>
      </c>
      <c r="AK37" s="156">
        <v>2.5</v>
      </c>
      <c r="AL37" s="156">
        <v>2.5</v>
      </c>
      <c r="AM37" s="156">
        <v>2.5</v>
      </c>
      <c r="AN37" s="156">
        <v>2.5</v>
      </c>
      <c r="AO37" s="156">
        <v>2.5</v>
      </c>
      <c r="AP37" s="156">
        <v>2.5</v>
      </c>
      <c r="AQ37" s="156">
        <v>2.5</v>
      </c>
      <c r="AR37" s="156">
        <v>1.5</v>
      </c>
      <c r="AS37" s="156">
        <v>2.5</v>
      </c>
      <c r="AT37" s="156">
        <v>2.5</v>
      </c>
      <c r="AU37" s="156">
        <v>2.5</v>
      </c>
      <c r="AV37" s="156">
        <v>2.5</v>
      </c>
      <c r="AW37" s="156">
        <v>2.5</v>
      </c>
      <c r="AX37" s="156">
        <v>2.5</v>
      </c>
      <c r="AY37" s="156">
        <v>2.5</v>
      </c>
      <c r="AZ37" s="156">
        <v>2.5</v>
      </c>
      <c r="BA37" s="156">
        <v>2.5</v>
      </c>
      <c r="BB37" s="156">
        <f t="shared" si="4"/>
        <v>31.5</v>
      </c>
      <c r="BC37" s="123">
        <v>0.5</v>
      </c>
      <c r="BD37" s="123">
        <v>0.5</v>
      </c>
      <c r="BE37" s="123">
        <v>0.5</v>
      </c>
      <c r="BF37" s="123">
        <v>0.5</v>
      </c>
      <c r="BG37" s="123">
        <v>0.5</v>
      </c>
      <c r="BH37" s="123">
        <v>0.5</v>
      </c>
      <c r="BI37" s="123">
        <v>0.5</v>
      </c>
      <c r="BJ37" s="123">
        <v>0.5</v>
      </c>
      <c r="BK37" s="123">
        <v>5.0000000000000001E-3</v>
      </c>
      <c r="BL37" s="123">
        <v>0.5</v>
      </c>
      <c r="BM37" s="123">
        <v>0.05</v>
      </c>
      <c r="BN37" s="123">
        <v>0.05</v>
      </c>
      <c r="BO37" s="123">
        <v>0.05</v>
      </c>
      <c r="BP37" s="123">
        <v>0.05</v>
      </c>
      <c r="BQ37" s="93">
        <v>0.05</v>
      </c>
      <c r="BR37" s="123">
        <v>0.4</v>
      </c>
      <c r="BS37" s="123">
        <v>0.05</v>
      </c>
      <c r="BT37" s="123">
        <v>0.05</v>
      </c>
      <c r="BU37" s="123">
        <v>0.05</v>
      </c>
      <c r="BV37" s="123">
        <v>0.05</v>
      </c>
      <c r="BW37" s="123">
        <v>0.05</v>
      </c>
      <c r="BX37" s="123">
        <v>0.1</v>
      </c>
      <c r="BY37" s="123">
        <v>0.15</v>
      </c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5"/>
      <c r="CY37" s="207"/>
      <c r="CZ37" s="194"/>
      <c r="DA37" s="194"/>
      <c r="DB37" s="194"/>
      <c r="DC37" s="194"/>
      <c r="DD37" s="194"/>
      <c r="DE37" s="123">
        <v>0.05</v>
      </c>
      <c r="DF37" s="123">
        <v>0.05</v>
      </c>
      <c r="DG37" s="155">
        <v>370</v>
      </c>
      <c r="DH37" s="194"/>
      <c r="DI37" s="194"/>
      <c r="DJ37" s="194"/>
      <c r="DK37" s="194"/>
      <c r="DL37" s="194"/>
    </row>
    <row r="38" spans="1:116" x14ac:dyDescent="0.2">
      <c r="A38" s="120">
        <v>32</v>
      </c>
      <c r="B38" s="200">
        <v>33</v>
      </c>
      <c r="C38" s="122" t="s">
        <v>291</v>
      </c>
      <c r="D38" s="264" t="s">
        <v>1660</v>
      </c>
      <c r="E38" s="177" t="s">
        <v>528</v>
      </c>
      <c r="F38" s="181" t="s">
        <v>790</v>
      </c>
      <c r="G38" s="186">
        <v>7.1</v>
      </c>
      <c r="H38" s="87">
        <v>98.7</v>
      </c>
      <c r="I38" s="156">
        <f t="shared" si="8"/>
        <v>0.05</v>
      </c>
      <c r="J38" s="156">
        <f t="shared" ref="J38:J48" si="11">0.5*3</f>
        <v>1.5</v>
      </c>
      <c r="K38" s="93">
        <v>9.4499999999999993</v>
      </c>
      <c r="L38" s="124">
        <v>0.16700000000000001</v>
      </c>
      <c r="M38" s="156">
        <v>3.11</v>
      </c>
      <c r="N38" s="156">
        <v>4.34</v>
      </c>
      <c r="O38" s="156">
        <v>6.11</v>
      </c>
      <c r="P38" s="187">
        <f>0.5*0.001</f>
        <v>5.0000000000000001E-4</v>
      </c>
      <c r="Q38" s="92">
        <v>1030</v>
      </c>
      <c r="R38" s="156">
        <f t="shared" si="9"/>
        <v>0.2</v>
      </c>
      <c r="S38" s="156">
        <v>7.43</v>
      </c>
      <c r="T38" s="156">
        <v>9.11</v>
      </c>
      <c r="U38" s="156">
        <f t="shared" si="10"/>
        <v>1</v>
      </c>
      <c r="V38" s="93">
        <v>7.31</v>
      </c>
      <c r="W38" s="124">
        <f t="shared" si="3"/>
        <v>3.4644549763033173E-3</v>
      </c>
      <c r="X38" s="156">
        <v>4.6100000000000003</v>
      </c>
      <c r="Y38" s="156">
        <v>36.1</v>
      </c>
      <c r="Z38" s="92">
        <v>2110</v>
      </c>
      <c r="AA38" s="188">
        <v>3.0500000000000003</v>
      </c>
      <c r="AB38" s="92">
        <v>3210</v>
      </c>
      <c r="AC38" s="92">
        <v>134</v>
      </c>
      <c r="AD38" s="92">
        <v>151</v>
      </c>
      <c r="AE38" s="92">
        <v>122</v>
      </c>
      <c r="AF38" s="92">
        <v>83.3</v>
      </c>
      <c r="AG38" s="92">
        <v>1110</v>
      </c>
      <c r="AH38" s="92">
        <v>481</v>
      </c>
      <c r="AI38" s="156">
        <v>2.5</v>
      </c>
      <c r="AJ38" s="156">
        <v>2.5</v>
      </c>
      <c r="AK38" s="156">
        <v>2.5</v>
      </c>
      <c r="AL38" s="156">
        <v>2.5</v>
      </c>
      <c r="AM38" s="156">
        <v>2.5</v>
      </c>
      <c r="AN38" s="156">
        <v>2.5</v>
      </c>
      <c r="AO38" s="156">
        <v>2.5</v>
      </c>
      <c r="AP38" s="156">
        <v>2.5</v>
      </c>
      <c r="AQ38" s="156">
        <v>2.5</v>
      </c>
      <c r="AR38" s="156">
        <v>1.5</v>
      </c>
      <c r="AS38" s="156">
        <v>2.5</v>
      </c>
      <c r="AT38" s="156">
        <v>2.5</v>
      </c>
      <c r="AU38" s="156">
        <v>2.5</v>
      </c>
      <c r="AV38" s="156">
        <v>2.5</v>
      </c>
      <c r="AW38" s="156">
        <v>2.5</v>
      </c>
      <c r="AX38" s="156">
        <v>2.5</v>
      </c>
      <c r="AY38" s="156">
        <v>2.5</v>
      </c>
      <c r="AZ38" s="156">
        <v>2.5</v>
      </c>
      <c r="BA38" s="156">
        <v>2.5</v>
      </c>
      <c r="BB38" s="156">
        <f t="shared" si="4"/>
        <v>31.5</v>
      </c>
      <c r="BC38" s="123">
        <v>0.5</v>
      </c>
      <c r="BD38" s="123">
        <v>0.5</v>
      </c>
      <c r="BE38" s="123">
        <v>0.5</v>
      </c>
      <c r="BF38" s="123">
        <v>0.5</v>
      </c>
      <c r="BG38" s="123">
        <v>0.5</v>
      </c>
      <c r="BH38" s="123">
        <v>0.5</v>
      </c>
      <c r="BI38" s="123">
        <v>0.5</v>
      </c>
      <c r="BJ38" s="123">
        <v>0.5</v>
      </c>
      <c r="BK38" s="123">
        <v>5.0000000000000001E-3</v>
      </c>
      <c r="BL38" s="123">
        <v>0.5</v>
      </c>
      <c r="BM38" s="123">
        <v>0.05</v>
      </c>
      <c r="BN38" s="123">
        <v>0.05</v>
      </c>
      <c r="BO38" s="123">
        <v>0.05</v>
      </c>
      <c r="BP38" s="123">
        <v>0.05</v>
      </c>
      <c r="BQ38" s="93">
        <v>0.05</v>
      </c>
      <c r="BR38" s="123">
        <v>0.4</v>
      </c>
      <c r="BS38" s="123">
        <v>0.05</v>
      </c>
      <c r="BT38" s="123">
        <v>0.05</v>
      </c>
      <c r="BU38" s="123">
        <v>0.05</v>
      </c>
      <c r="BV38" s="123">
        <v>0.05</v>
      </c>
      <c r="BW38" s="123">
        <v>0.05</v>
      </c>
      <c r="BX38" s="123">
        <v>0.1</v>
      </c>
      <c r="BY38" s="123">
        <v>0.15</v>
      </c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5"/>
      <c r="CY38" s="207"/>
      <c r="CZ38" s="194"/>
      <c r="DA38" s="194"/>
      <c r="DB38" s="194"/>
      <c r="DC38" s="194"/>
      <c r="DD38" s="194"/>
      <c r="DE38" s="123">
        <v>0.05</v>
      </c>
      <c r="DF38" s="123">
        <v>0.05</v>
      </c>
      <c r="DG38" s="155">
        <v>521</v>
      </c>
      <c r="DH38" s="194"/>
      <c r="DI38" s="194"/>
      <c r="DJ38" s="194"/>
      <c r="DK38" s="194"/>
      <c r="DL38" s="194"/>
    </row>
    <row r="39" spans="1:116" x14ac:dyDescent="0.2">
      <c r="A39" s="120">
        <v>33</v>
      </c>
      <c r="B39" s="200">
        <v>34</v>
      </c>
      <c r="C39" s="122" t="s">
        <v>292</v>
      </c>
      <c r="D39" s="264" t="s">
        <v>1661</v>
      </c>
      <c r="E39" s="177" t="s">
        <v>529</v>
      </c>
      <c r="F39" s="181" t="s">
        <v>791</v>
      </c>
      <c r="G39" s="186">
        <v>7.2</v>
      </c>
      <c r="H39" s="87">
        <v>100.8</v>
      </c>
      <c r="I39" s="156">
        <f t="shared" si="8"/>
        <v>0.05</v>
      </c>
      <c r="J39" s="156">
        <f t="shared" si="11"/>
        <v>1.5</v>
      </c>
      <c r="K39" s="93">
        <v>17.3</v>
      </c>
      <c r="L39" s="124">
        <v>0.32700000000000001</v>
      </c>
      <c r="M39" s="156">
        <v>2.61</v>
      </c>
      <c r="N39" s="156">
        <v>2.67</v>
      </c>
      <c r="O39" s="156">
        <v>5.89</v>
      </c>
      <c r="P39" s="187">
        <v>1.25E-3</v>
      </c>
      <c r="Q39" s="92">
        <v>956</v>
      </c>
      <c r="R39" s="156">
        <f t="shared" si="9"/>
        <v>0.2</v>
      </c>
      <c r="S39" s="156">
        <v>1.66</v>
      </c>
      <c r="T39" s="93">
        <v>7.53</v>
      </c>
      <c r="U39" s="156">
        <f t="shared" si="10"/>
        <v>1</v>
      </c>
      <c r="V39" s="93">
        <v>8.8800000000000008</v>
      </c>
      <c r="W39" s="124">
        <f t="shared" si="3"/>
        <v>4.8260869565217397E-3</v>
      </c>
      <c r="X39" s="156">
        <v>8.2200000000000006</v>
      </c>
      <c r="Y39" s="93">
        <v>33.9</v>
      </c>
      <c r="Z39" s="92">
        <v>1840</v>
      </c>
      <c r="AA39" s="188">
        <v>2.41</v>
      </c>
      <c r="AB39" s="92">
        <v>7370</v>
      </c>
      <c r="AC39" s="92">
        <v>226</v>
      </c>
      <c r="AD39" s="92">
        <v>95.5</v>
      </c>
      <c r="AE39" s="92">
        <v>437</v>
      </c>
      <c r="AF39" s="93">
        <v>94.1</v>
      </c>
      <c r="AG39" s="92">
        <v>2750</v>
      </c>
      <c r="AH39" s="92">
        <v>217</v>
      </c>
      <c r="AI39" s="156">
        <v>2.5</v>
      </c>
      <c r="AJ39" s="156">
        <v>2.5</v>
      </c>
      <c r="AK39" s="156">
        <v>2.5</v>
      </c>
      <c r="AL39" s="156">
        <v>2.5</v>
      </c>
      <c r="AM39" s="156">
        <v>2.5</v>
      </c>
      <c r="AN39" s="156">
        <v>2.5</v>
      </c>
      <c r="AO39" s="156">
        <v>2.5</v>
      </c>
      <c r="AP39" s="156">
        <v>2.5</v>
      </c>
      <c r="AQ39" s="156">
        <v>2.5</v>
      </c>
      <c r="AR39" s="156">
        <v>1.5</v>
      </c>
      <c r="AS39" s="156">
        <v>2.5</v>
      </c>
      <c r="AT39" s="156">
        <v>2.5</v>
      </c>
      <c r="AU39" s="156">
        <v>2.5</v>
      </c>
      <c r="AV39" s="156">
        <v>2.5</v>
      </c>
      <c r="AW39" s="156">
        <v>2.5</v>
      </c>
      <c r="AX39" s="156">
        <v>2.5</v>
      </c>
      <c r="AY39" s="156">
        <v>2.5</v>
      </c>
      <c r="AZ39" s="156">
        <v>2.5</v>
      </c>
      <c r="BA39" s="156">
        <v>2.5</v>
      </c>
      <c r="BB39" s="156">
        <f t="shared" si="4"/>
        <v>31.5</v>
      </c>
      <c r="BC39" s="123">
        <v>0.5</v>
      </c>
      <c r="BD39" s="123">
        <v>0.5</v>
      </c>
      <c r="BE39" s="123">
        <v>0.5</v>
      </c>
      <c r="BF39" s="123">
        <v>0.5</v>
      </c>
      <c r="BG39" s="123">
        <v>0.5</v>
      </c>
      <c r="BH39" s="123">
        <v>0.5</v>
      </c>
      <c r="BI39" s="123">
        <v>0.5</v>
      </c>
      <c r="BJ39" s="123">
        <v>0.5</v>
      </c>
      <c r="BK39" s="123">
        <v>5.0000000000000001E-3</v>
      </c>
      <c r="BL39" s="123">
        <v>0.5</v>
      </c>
      <c r="BM39" s="123">
        <v>0.05</v>
      </c>
      <c r="BN39" s="123">
        <v>0.05</v>
      </c>
      <c r="BO39" s="123">
        <v>0.05</v>
      </c>
      <c r="BP39" s="123">
        <v>0.05</v>
      </c>
      <c r="BQ39" s="93">
        <v>0.05</v>
      </c>
      <c r="BR39" s="123">
        <v>0.4</v>
      </c>
      <c r="BS39" s="123">
        <v>0.05</v>
      </c>
      <c r="BT39" s="123">
        <v>0.05</v>
      </c>
      <c r="BU39" s="123">
        <v>0.05</v>
      </c>
      <c r="BV39" s="123">
        <v>0.05</v>
      </c>
      <c r="BW39" s="123">
        <v>0.05</v>
      </c>
      <c r="BX39" s="123">
        <v>0.1</v>
      </c>
      <c r="BY39" s="123">
        <v>0.15</v>
      </c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5"/>
      <c r="CY39" s="207"/>
      <c r="CZ39" s="194"/>
      <c r="DA39" s="194"/>
      <c r="DB39" s="194"/>
      <c r="DC39" s="194"/>
      <c r="DD39" s="194"/>
      <c r="DE39" s="123">
        <v>0.05</v>
      </c>
      <c r="DF39" s="123">
        <v>0.05</v>
      </c>
      <c r="DG39" s="155">
        <v>739</v>
      </c>
      <c r="DH39" s="194"/>
      <c r="DI39" s="194"/>
      <c r="DJ39" s="194"/>
      <c r="DK39" s="194"/>
      <c r="DL39" s="194"/>
    </row>
    <row r="40" spans="1:116" x14ac:dyDescent="0.2">
      <c r="A40" s="120">
        <v>34</v>
      </c>
      <c r="B40" s="200">
        <v>35</v>
      </c>
      <c r="C40" s="122" t="s">
        <v>293</v>
      </c>
      <c r="D40" s="264" t="s">
        <v>1662</v>
      </c>
      <c r="E40" s="177" t="s">
        <v>530</v>
      </c>
      <c r="F40" s="181" t="s">
        <v>792</v>
      </c>
      <c r="G40" s="186">
        <v>7</v>
      </c>
      <c r="H40" s="87">
        <v>310</v>
      </c>
      <c r="I40" s="156">
        <f t="shared" si="8"/>
        <v>0.05</v>
      </c>
      <c r="J40" s="93">
        <f t="shared" si="11"/>
        <v>1.5</v>
      </c>
      <c r="K40" s="156">
        <v>54.1</v>
      </c>
      <c r="L40" s="124">
        <f>0.5*0.05</f>
        <v>2.5000000000000001E-2</v>
      </c>
      <c r="M40" s="124">
        <v>8.6999999999999993</v>
      </c>
      <c r="N40" s="124">
        <v>18.100000000000001</v>
      </c>
      <c r="O40" s="156">
        <f>0.5*0.4</f>
        <v>0.2</v>
      </c>
      <c r="P40" s="187">
        <v>1.95E-2</v>
      </c>
      <c r="Q40" s="92">
        <v>2880</v>
      </c>
      <c r="R40" s="124">
        <f t="shared" si="9"/>
        <v>0.2</v>
      </c>
      <c r="S40" s="124">
        <v>23.7</v>
      </c>
      <c r="T40" s="156">
        <v>6.48</v>
      </c>
      <c r="U40" s="156">
        <f t="shared" si="10"/>
        <v>1</v>
      </c>
      <c r="V40" s="156">
        <v>9.7799999999999994</v>
      </c>
      <c r="W40" s="124">
        <f t="shared" si="3"/>
        <v>4.6350710900473933E-3</v>
      </c>
      <c r="X40" s="156">
        <v>16.100000000000001</v>
      </c>
      <c r="Y40" s="93">
        <v>31.7</v>
      </c>
      <c r="Z40" s="92">
        <v>2110</v>
      </c>
      <c r="AA40" s="188">
        <v>6.6900000000000013</v>
      </c>
      <c r="AB40" s="92">
        <v>11170</v>
      </c>
      <c r="AC40" s="93">
        <v>204</v>
      </c>
      <c r="AD40" s="93">
        <v>285</v>
      </c>
      <c r="AE40" s="93">
        <v>628</v>
      </c>
      <c r="AF40" s="93">
        <v>92.3</v>
      </c>
      <c r="AG40" s="92">
        <v>7430</v>
      </c>
      <c r="AH40" s="92">
        <v>809</v>
      </c>
      <c r="AI40" s="156">
        <v>2.5</v>
      </c>
      <c r="AJ40" s="156">
        <v>16</v>
      </c>
      <c r="AK40" s="156">
        <v>2.5</v>
      </c>
      <c r="AL40" s="156">
        <v>35</v>
      </c>
      <c r="AM40" s="156">
        <v>16</v>
      </c>
      <c r="AN40" s="156">
        <v>10</v>
      </c>
      <c r="AO40" s="156">
        <v>8</v>
      </c>
      <c r="AP40" s="156">
        <v>2.5</v>
      </c>
      <c r="AQ40" s="156">
        <v>2.5</v>
      </c>
      <c r="AR40" s="156">
        <v>1.5</v>
      </c>
      <c r="AS40" s="156">
        <v>2.5</v>
      </c>
      <c r="AT40" s="156">
        <v>2.5</v>
      </c>
      <c r="AU40" s="156">
        <v>19</v>
      </c>
      <c r="AV40" s="156">
        <v>13</v>
      </c>
      <c r="AW40" s="156">
        <v>2.5</v>
      </c>
      <c r="AX40" s="156">
        <v>6</v>
      </c>
      <c r="AY40" s="156">
        <v>9</v>
      </c>
      <c r="AZ40" s="156">
        <v>2.5</v>
      </c>
      <c r="BA40" s="156">
        <v>2.5</v>
      </c>
      <c r="BB40" s="156">
        <f t="shared" si="4"/>
        <v>131</v>
      </c>
      <c r="BC40" s="123">
        <v>0.5</v>
      </c>
      <c r="BD40" s="123">
        <v>0.5</v>
      </c>
      <c r="BE40" s="123">
        <v>0.5</v>
      </c>
      <c r="BF40" s="123">
        <v>0.5</v>
      </c>
      <c r="BG40" s="123">
        <v>0.5</v>
      </c>
      <c r="BH40" s="123">
        <v>0.5</v>
      </c>
      <c r="BI40" s="123">
        <v>0.5</v>
      </c>
      <c r="BJ40" s="123">
        <v>0.5</v>
      </c>
      <c r="BK40" s="123">
        <v>5.0000000000000001E-3</v>
      </c>
      <c r="BL40" s="123">
        <v>0.5</v>
      </c>
      <c r="BM40" s="123">
        <v>0.05</v>
      </c>
      <c r="BN40" s="123">
        <v>0.05</v>
      </c>
      <c r="BO40" s="123">
        <v>0.05</v>
      </c>
      <c r="BP40" s="123">
        <v>0.05</v>
      </c>
      <c r="BQ40" s="93">
        <v>0.05</v>
      </c>
      <c r="BR40" s="123">
        <v>0.4</v>
      </c>
      <c r="BS40" s="123">
        <v>0.05</v>
      </c>
      <c r="BT40" s="123">
        <v>0.05</v>
      </c>
      <c r="BU40" s="123">
        <v>0.05</v>
      </c>
      <c r="BV40" s="123">
        <v>0.05</v>
      </c>
      <c r="BW40" s="123">
        <v>0.05</v>
      </c>
      <c r="BX40" s="123">
        <v>0.1</v>
      </c>
      <c r="BY40" s="123">
        <v>0.15</v>
      </c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5"/>
      <c r="CY40" s="207"/>
      <c r="CZ40" s="194"/>
      <c r="DA40" s="194"/>
      <c r="DB40" s="194"/>
      <c r="DC40" s="194"/>
      <c r="DD40" s="194"/>
      <c r="DE40" s="123">
        <v>0.05</v>
      </c>
      <c r="DF40" s="123">
        <v>0.05</v>
      </c>
      <c r="DG40" s="155">
        <v>880</v>
      </c>
      <c r="DH40" s="194"/>
      <c r="DI40" s="194"/>
      <c r="DJ40" s="194"/>
      <c r="DK40" s="194"/>
      <c r="DL40" s="194"/>
    </row>
    <row r="41" spans="1:116" x14ac:dyDescent="0.2">
      <c r="A41" s="120">
        <v>35</v>
      </c>
      <c r="B41" s="200">
        <v>36</v>
      </c>
      <c r="C41" s="122" t="s">
        <v>294</v>
      </c>
      <c r="D41" s="264" t="s">
        <v>1663</v>
      </c>
      <c r="E41" s="177" t="s">
        <v>531</v>
      </c>
      <c r="F41" s="181" t="s">
        <v>793</v>
      </c>
      <c r="G41" s="186">
        <v>7.6</v>
      </c>
      <c r="H41" s="87">
        <v>109.5</v>
      </c>
      <c r="I41" s="156">
        <f t="shared" si="8"/>
        <v>0.05</v>
      </c>
      <c r="J41" s="156">
        <f t="shared" si="11"/>
        <v>1.5</v>
      </c>
      <c r="K41" s="93">
        <v>39.1</v>
      </c>
      <c r="L41" s="124">
        <v>0.08</v>
      </c>
      <c r="M41" s="156">
        <v>3.05</v>
      </c>
      <c r="N41" s="93">
        <v>6.67</v>
      </c>
      <c r="O41" s="156">
        <v>5.32</v>
      </c>
      <c r="P41" s="187">
        <v>1.06E-2</v>
      </c>
      <c r="Q41" s="92">
        <v>2480</v>
      </c>
      <c r="R41" s="156">
        <f t="shared" si="9"/>
        <v>0.2</v>
      </c>
      <c r="S41" s="93">
        <v>8.84</v>
      </c>
      <c r="T41" s="156">
        <v>4.8499999999999996</v>
      </c>
      <c r="U41" s="156">
        <f t="shared" si="10"/>
        <v>1</v>
      </c>
      <c r="V41" s="156">
        <v>52.6</v>
      </c>
      <c r="W41" s="124">
        <f t="shared" si="3"/>
        <v>2.4239631336405529E-3</v>
      </c>
      <c r="X41" s="156">
        <v>8.56</v>
      </c>
      <c r="Y41" s="93">
        <v>44.8</v>
      </c>
      <c r="Z41" s="92">
        <v>21700</v>
      </c>
      <c r="AA41" s="188">
        <v>6.7</v>
      </c>
      <c r="AB41" s="92">
        <v>8550</v>
      </c>
      <c r="AC41" s="92">
        <v>208</v>
      </c>
      <c r="AD41" s="93">
        <v>261</v>
      </c>
      <c r="AE41" s="92">
        <v>429</v>
      </c>
      <c r="AF41" s="93">
        <v>255</v>
      </c>
      <c r="AG41" s="92">
        <v>3530</v>
      </c>
      <c r="AH41" s="92">
        <v>811</v>
      </c>
      <c r="AI41" s="156">
        <v>2.5</v>
      </c>
      <c r="AJ41" s="156">
        <v>8</v>
      </c>
      <c r="AK41" s="156">
        <v>2.5</v>
      </c>
      <c r="AL41" s="156">
        <v>12</v>
      </c>
      <c r="AM41" s="156">
        <v>14</v>
      </c>
      <c r="AN41" s="156">
        <v>10</v>
      </c>
      <c r="AO41" s="156">
        <v>9</v>
      </c>
      <c r="AP41" s="156">
        <v>2.5</v>
      </c>
      <c r="AQ41" s="156">
        <v>2.5</v>
      </c>
      <c r="AR41" s="156">
        <v>1.5</v>
      </c>
      <c r="AS41" s="156">
        <v>2.5</v>
      </c>
      <c r="AT41" s="156">
        <v>2.5</v>
      </c>
      <c r="AU41" s="156">
        <v>5</v>
      </c>
      <c r="AV41" s="156">
        <v>13</v>
      </c>
      <c r="AW41" s="156">
        <v>5</v>
      </c>
      <c r="AX41" s="156">
        <v>5</v>
      </c>
      <c r="AY41" s="156">
        <v>8</v>
      </c>
      <c r="AZ41" s="156">
        <v>2.5</v>
      </c>
      <c r="BA41" s="156">
        <v>2.5</v>
      </c>
      <c r="BB41" s="156">
        <f t="shared" si="4"/>
        <v>87.5</v>
      </c>
      <c r="BC41" s="123">
        <v>0.5</v>
      </c>
      <c r="BD41" s="123">
        <v>0.5</v>
      </c>
      <c r="BE41" s="123">
        <v>0.5</v>
      </c>
      <c r="BF41" s="123">
        <v>0.5</v>
      </c>
      <c r="BG41" s="123">
        <v>0.5</v>
      </c>
      <c r="BH41" s="123">
        <v>0.5</v>
      </c>
      <c r="BI41" s="123">
        <v>0.5</v>
      </c>
      <c r="BJ41" s="123">
        <v>0.5</v>
      </c>
      <c r="BK41" s="123">
        <v>5.0000000000000001E-3</v>
      </c>
      <c r="BL41" s="123">
        <v>0.5</v>
      </c>
      <c r="BM41" s="123">
        <v>0.05</v>
      </c>
      <c r="BN41" s="123">
        <v>0.05</v>
      </c>
      <c r="BO41" s="123">
        <v>0.05</v>
      </c>
      <c r="BP41" s="123">
        <v>0.05</v>
      </c>
      <c r="BQ41" s="93">
        <v>0.05</v>
      </c>
      <c r="BR41" s="123">
        <v>0.4</v>
      </c>
      <c r="BS41" s="123">
        <v>0.05</v>
      </c>
      <c r="BT41" s="123">
        <v>0.05</v>
      </c>
      <c r="BU41" s="123">
        <v>0.05</v>
      </c>
      <c r="BV41" s="123">
        <v>0.05</v>
      </c>
      <c r="BW41" s="123">
        <v>0.05</v>
      </c>
      <c r="BX41" s="123">
        <v>0.1</v>
      </c>
      <c r="BY41" s="123">
        <v>0.15</v>
      </c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5"/>
      <c r="CY41" s="207"/>
      <c r="CZ41" s="194"/>
      <c r="DA41" s="194"/>
      <c r="DB41" s="194"/>
      <c r="DC41" s="194"/>
      <c r="DD41" s="194"/>
      <c r="DE41" s="123">
        <v>0.05</v>
      </c>
      <c r="DF41" s="123">
        <v>0.05</v>
      </c>
      <c r="DG41" s="155">
        <v>266</v>
      </c>
      <c r="DH41" s="194"/>
      <c r="DI41" s="194"/>
      <c r="DJ41" s="194"/>
      <c r="DK41" s="194"/>
      <c r="DL41" s="194"/>
    </row>
    <row r="42" spans="1:116" x14ac:dyDescent="0.2">
      <c r="A42" s="120">
        <v>36</v>
      </c>
      <c r="B42" s="200">
        <v>37</v>
      </c>
      <c r="C42" s="122" t="s">
        <v>295</v>
      </c>
      <c r="D42" s="264" t="s">
        <v>1664</v>
      </c>
      <c r="E42" s="177" t="s">
        <v>532</v>
      </c>
      <c r="F42" s="181" t="s">
        <v>794</v>
      </c>
      <c r="G42" s="186">
        <v>7</v>
      </c>
      <c r="H42" s="87">
        <v>172.8</v>
      </c>
      <c r="I42" s="156">
        <f t="shared" si="8"/>
        <v>0.05</v>
      </c>
      <c r="J42" s="156">
        <f t="shared" si="11"/>
        <v>1.5</v>
      </c>
      <c r="K42" s="93">
        <v>21.1</v>
      </c>
      <c r="L42" s="124">
        <v>6.9000000000000006E-2</v>
      </c>
      <c r="M42" s="156">
        <v>1.79</v>
      </c>
      <c r="N42" s="156">
        <v>9.31</v>
      </c>
      <c r="O42" s="156">
        <v>4.3899999999999997</v>
      </c>
      <c r="P42" s="187">
        <v>2.1700000000000001E-2</v>
      </c>
      <c r="Q42" s="92">
        <v>445</v>
      </c>
      <c r="R42" s="156">
        <f t="shared" si="9"/>
        <v>0.2</v>
      </c>
      <c r="S42" s="156">
        <v>5.67</v>
      </c>
      <c r="T42" s="156">
        <v>6.35</v>
      </c>
      <c r="U42" s="156">
        <f t="shared" si="10"/>
        <v>1</v>
      </c>
      <c r="V42" s="156">
        <v>5.3</v>
      </c>
      <c r="W42" s="124">
        <f t="shared" si="3"/>
        <v>2.0384615384615385E-3</v>
      </c>
      <c r="X42" s="156">
        <v>3.66</v>
      </c>
      <c r="Y42" s="93">
        <v>37</v>
      </c>
      <c r="Z42" s="92">
        <v>2600</v>
      </c>
      <c r="AA42" s="188">
        <v>4.4400000000000004</v>
      </c>
      <c r="AB42" s="92">
        <v>4270</v>
      </c>
      <c r="AC42" s="92">
        <v>106</v>
      </c>
      <c r="AD42" s="92">
        <v>243</v>
      </c>
      <c r="AE42" s="93">
        <v>849</v>
      </c>
      <c r="AF42" s="93">
        <v>100</v>
      </c>
      <c r="AG42" s="92">
        <v>1620</v>
      </c>
      <c r="AH42" s="92">
        <v>367</v>
      </c>
      <c r="AI42" s="156">
        <v>2.5</v>
      </c>
      <c r="AJ42" s="156">
        <v>137</v>
      </c>
      <c r="AK42" s="156">
        <v>19</v>
      </c>
      <c r="AL42" s="156">
        <v>222</v>
      </c>
      <c r="AM42" s="156">
        <v>328</v>
      </c>
      <c r="AN42" s="156">
        <v>92</v>
      </c>
      <c r="AO42" s="156">
        <v>77</v>
      </c>
      <c r="AP42" s="156">
        <v>11</v>
      </c>
      <c r="AQ42" s="156">
        <v>49</v>
      </c>
      <c r="AR42" s="156">
        <v>1.5</v>
      </c>
      <c r="AS42" s="156">
        <v>2.5</v>
      </c>
      <c r="AT42" s="156">
        <v>18</v>
      </c>
      <c r="AU42" s="156">
        <v>160</v>
      </c>
      <c r="AV42" s="156">
        <v>112</v>
      </c>
      <c r="AW42" s="156">
        <v>49</v>
      </c>
      <c r="AX42" s="156">
        <v>51</v>
      </c>
      <c r="AY42" s="156">
        <v>68</v>
      </c>
      <c r="AZ42" s="156">
        <v>2.5</v>
      </c>
      <c r="BA42" s="156">
        <v>2.5</v>
      </c>
      <c r="BB42" s="156">
        <f t="shared" si="4"/>
        <v>1220.5</v>
      </c>
      <c r="BC42" s="123">
        <v>0.5</v>
      </c>
      <c r="BD42" s="123">
        <v>0.5</v>
      </c>
      <c r="BE42" s="123">
        <v>0.5</v>
      </c>
      <c r="BF42" s="123">
        <v>0.5</v>
      </c>
      <c r="BG42" s="123">
        <v>0.5</v>
      </c>
      <c r="BH42" s="123">
        <v>0.5</v>
      </c>
      <c r="BI42" s="123">
        <v>0.5</v>
      </c>
      <c r="BJ42" s="123">
        <v>0.5</v>
      </c>
      <c r="BK42" s="123">
        <v>5.0000000000000001E-3</v>
      </c>
      <c r="BL42" s="123">
        <v>0.5</v>
      </c>
      <c r="BM42" s="123">
        <v>0.05</v>
      </c>
      <c r="BN42" s="123">
        <v>0.05</v>
      </c>
      <c r="BO42" s="123">
        <v>0.05</v>
      </c>
      <c r="BP42" s="123">
        <v>0.05</v>
      </c>
      <c r="BQ42" s="93">
        <v>0.05</v>
      </c>
      <c r="BR42" s="123">
        <v>0.4</v>
      </c>
      <c r="BS42" s="123">
        <v>0.05</v>
      </c>
      <c r="BT42" s="123">
        <v>0.05</v>
      </c>
      <c r="BU42" s="123">
        <v>0.05</v>
      </c>
      <c r="BV42" s="123">
        <v>0.05</v>
      </c>
      <c r="BW42" s="123">
        <v>0.05</v>
      </c>
      <c r="BX42" s="123">
        <v>0.1</v>
      </c>
      <c r="BY42" s="123">
        <v>0.15</v>
      </c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5"/>
      <c r="CY42" s="207"/>
      <c r="CZ42" s="194"/>
      <c r="DA42" s="194"/>
      <c r="DB42" s="194"/>
      <c r="DC42" s="194"/>
      <c r="DD42" s="194"/>
      <c r="DE42" s="123">
        <v>0.05</v>
      </c>
      <c r="DF42" s="123">
        <v>0.05</v>
      </c>
      <c r="DG42" s="155">
        <v>2755</v>
      </c>
      <c r="DH42" s="194"/>
      <c r="DI42" s="194"/>
      <c r="DJ42" s="194"/>
      <c r="DK42" s="194"/>
      <c r="DL42" s="194"/>
    </row>
    <row r="43" spans="1:116" x14ac:dyDescent="0.2">
      <c r="A43" s="120">
        <v>37</v>
      </c>
      <c r="B43" s="200">
        <v>38</v>
      </c>
      <c r="C43" s="122" t="s">
        <v>296</v>
      </c>
      <c r="D43" s="264" t="s">
        <v>1665</v>
      </c>
      <c r="E43" s="177" t="s">
        <v>533</v>
      </c>
      <c r="F43" s="181" t="s">
        <v>795</v>
      </c>
      <c r="G43" s="186">
        <v>8.3000000000000007</v>
      </c>
      <c r="H43" s="87">
        <v>124.1</v>
      </c>
      <c r="I43" s="156">
        <f t="shared" si="8"/>
        <v>0.05</v>
      </c>
      <c r="J43" s="156">
        <f t="shared" si="11"/>
        <v>1.5</v>
      </c>
      <c r="K43" s="93">
        <v>12</v>
      </c>
      <c r="L43" s="124">
        <v>3</v>
      </c>
      <c r="M43" s="156">
        <v>1.22</v>
      </c>
      <c r="N43" s="156">
        <v>3.33</v>
      </c>
      <c r="O43" s="156">
        <v>24.3</v>
      </c>
      <c r="P43" s="187">
        <v>6.8999999999999999E-3</v>
      </c>
      <c r="Q43" s="92">
        <v>229</v>
      </c>
      <c r="R43" s="124">
        <f t="shared" si="9"/>
        <v>0.2</v>
      </c>
      <c r="S43" s="156">
        <v>2.89</v>
      </c>
      <c r="T43" s="156">
        <v>3.56</v>
      </c>
      <c r="U43" s="156">
        <f t="shared" si="10"/>
        <v>1</v>
      </c>
      <c r="V43" s="156">
        <v>4.29</v>
      </c>
      <c r="W43" s="124">
        <f t="shared" si="3"/>
        <v>1.8177966101694915E-3</v>
      </c>
      <c r="X43" s="156">
        <v>4.3099999999999996</v>
      </c>
      <c r="Y43" s="93">
        <v>12.3</v>
      </c>
      <c r="Z43" s="92">
        <v>2360</v>
      </c>
      <c r="AA43" s="188">
        <v>8.51</v>
      </c>
      <c r="AB43" s="92">
        <v>3040</v>
      </c>
      <c r="AC43" s="92">
        <v>114</v>
      </c>
      <c r="AD43" s="92">
        <v>107</v>
      </c>
      <c r="AE43" s="93">
        <v>66.900000000000006</v>
      </c>
      <c r="AF43" s="92">
        <v>43</v>
      </c>
      <c r="AG43" s="92">
        <v>959</v>
      </c>
      <c r="AH43" s="92">
        <v>159</v>
      </c>
      <c r="AI43" s="156">
        <v>2.5</v>
      </c>
      <c r="AJ43" s="156">
        <v>2.5</v>
      </c>
      <c r="AK43" s="156">
        <v>2.5</v>
      </c>
      <c r="AL43" s="156">
        <v>2.5</v>
      </c>
      <c r="AM43" s="156">
        <v>2.5</v>
      </c>
      <c r="AN43" s="156">
        <v>2.5</v>
      </c>
      <c r="AO43" s="156">
        <v>2.5</v>
      </c>
      <c r="AP43" s="156">
        <v>2.5</v>
      </c>
      <c r="AQ43" s="156">
        <v>2.5</v>
      </c>
      <c r="AR43" s="156">
        <v>1.5</v>
      </c>
      <c r="AS43" s="156">
        <v>2.5</v>
      </c>
      <c r="AT43" s="156">
        <v>2.5</v>
      </c>
      <c r="AU43" s="156">
        <v>2.5</v>
      </c>
      <c r="AV43" s="156">
        <v>2.5</v>
      </c>
      <c r="AW43" s="156">
        <v>2.5</v>
      </c>
      <c r="AX43" s="156">
        <v>2.5</v>
      </c>
      <c r="AY43" s="156">
        <v>2.5</v>
      </c>
      <c r="AZ43" s="156">
        <v>2.5</v>
      </c>
      <c r="BA43" s="156">
        <v>2.5</v>
      </c>
      <c r="BB43" s="156">
        <f t="shared" si="4"/>
        <v>31.5</v>
      </c>
      <c r="BC43" s="123">
        <v>0.5</v>
      </c>
      <c r="BD43" s="123">
        <v>0.5</v>
      </c>
      <c r="BE43" s="123">
        <v>0.5</v>
      </c>
      <c r="BF43" s="123">
        <v>0.5</v>
      </c>
      <c r="BG43" s="123">
        <v>0.5</v>
      </c>
      <c r="BH43" s="123">
        <v>0.5</v>
      </c>
      <c r="BI43" s="123">
        <v>0.5</v>
      </c>
      <c r="BJ43" s="123">
        <v>0.5</v>
      </c>
      <c r="BK43" s="123">
        <v>5.0000000000000001E-3</v>
      </c>
      <c r="BL43" s="123">
        <v>0.5</v>
      </c>
      <c r="BM43" s="123">
        <v>0.05</v>
      </c>
      <c r="BN43" s="123">
        <v>0.05</v>
      </c>
      <c r="BO43" s="123">
        <v>0.05</v>
      </c>
      <c r="BP43" s="123">
        <v>0.05</v>
      </c>
      <c r="BQ43" s="93">
        <v>0.05</v>
      </c>
      <c r="BR43" s="123">
        <v>0.4</v>
      </c>
      <c r="BS43" s="123">
        <v>0.05</v>
      </c>
      <c r="BT43" s="123">
        <v>0.05</v>
      </c>
      <c r="BU43" s="123">
        <v>0.05</v>
      </c>
      <c r="BV43" s="123">
        <v>0.05</v>
      </c>
      <c r="BW43" s="123">
        <v>0.05</v>
      </c>
      <c r="BX43" s="123">
        <v>0.1</v>
      </c>
      <c r="BY43" s="123">
        <v>0.15</v>
      </c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5"/>
      <c r="CY43" s="207"/>
      <c r="CZ43" s="194"/>
      <c r="DA43" s="194"/>
      <c r="DB43" s="194"/>
      <c r="DC43" s="194"/>
      <c r="DD43" s="194"/>
      <c r="DE43" s="123">
        <v>0.05</v>
      </c>
      <c r="DF43" s="123">
        <v>0.05</v>
      </c>
      <c r="DG43" s="155">
        <v>340</v>
      </c>
      <c r="DH43" s="194"/>
      <c r="DI43" s="194"/>
      <c r="DJ43" s="194"/>
      <c r="DK43" s="194"/>
      <c r="DL43" s="194"/>
    </row>
    <row r="44" spans="1:116" x14ac:dyDescent="0.2">
      <c r="A44" s="120">
        <v>38</v>
      </c>
      <c r="B44" s="200">
        <v>39</v>
      </c>
      <c r="C44" s="122" t="s">
        <v>250</v>
      </c>
      <c r="D44" s="264" t="s">
        <v>1666</v>
      </c>
      <c r="E44" s="177" t="s">
        <v>534</v>
      </c>
      <c r="F44" s="181" t="s">
        <v>796</v>
      </c>
      <c r="G44" s="186">
        <v>7.4</v>
      </c>
      <c r="H44" s="87">
        <v>142.4</v>
      </c>
      <c r="I44" s="156">
        <f t="shared" si="8"/>
        <v>0.05</v>
      </c>
      <c r="J44" s="192">
        <f t="shared" si="11"/>
        <v>1.5</v>
      </c>
      <c r="K44" s="93">
        <v>32.200000000000003</v>
      </c>
      <c r="L44" s="124">
        <f>0.5*0.05</f>
        <v>2.5000000000000001E-2</v>
      </c>
      <c r="M44" s="156">
        <v>3.6</v>
      </c>
      <c r="N44" s="156">
        <v>10.5</v>
      </c>
      <c r="O44" s="156">
        <v>33.5</v>
      </c>
      <c r="P44" s="187">
        <v>5.4900000000000001E-3</v>
      </c>
      <c r="Q44" s="92">
        <v>1570</v>
      </c>
      <c r="R44" s="124">
        <f t="shared" si="9"/>
        <v>0.2</v>
      </c>
      <c r="S44" s="156">
        <v>4.45</v>
      </c>
      <c r="T44" s="156">
        <v>4.0199999999999996</v>
      </c>
      <c r="U44" s="156">
        <f t="shared" si="10"/>
        <v>1</v>
      </c>
      <c r="V44" s="156">
        <v>19.600000000000001</v>
      </c>
      <c r="W44" s="124">
        <f t="shared" si="3"/>
        <v>4.1988003427592116E-3</v>
      </c>
      <c r="X44" s="156">
        <v>9.2100000000000009</v>
      </c>
      <c r="Y44" s="93">
        <v>77.2</v>
      </c>
      <c r="Z44" s="92">
        <v>4668</v>
      </c>
      <c r="AA44" s="188">
        <v>7.620000000000001</v>
      </c>
      <c r="AB44" s="92">
        <v>8680</v>
      </c>
      <c r="AC44" s="92">
        <v>297</v>
      </c>
      <c r="AD44" s="92">
        <v>688</v>
      </c>
      <c r="AE44" s="92">
        <v>347</v>
      </c>
      <c r="AF44" s="93">
        <v>127</v>
      </c>
      <c r="AG44" s="92">
        <v>3575</v>
      </c>
      <c r="AH44" s="92">
        <v>1048</v>
      </c>
      <c r="AI44" s="156">
        <v>2.5</v>
      </c>
      <c r="AJ44" s="156">
        <v>6</v>
      </c>
      <c r="AK44" s="156">
        <v>2.5</v>
      </c>
      <c r="AL44" s="156">
        <v>19</v>
      </c>
      <c r="AM44" s="156">
        <v>16</v>
      </c>
      <c r="AN44" s="156">
        <v>10</v>
      </c>
      <c r="AO44" s="156">
        <v>15</v>
      </c>
      <c r="AP44" s="156">
        <v>2.5</v>
      </c>
      <c r="AQ44" s="156">
        <v>14</v>
      </c>
      <c r="AR44" s="156">
        <v>1.5</v>
      </c>
      <c r="AS44" s="156">
        <v>2.5</v>
      </c>
      <c r="AT44" s="156">
        <v>2.5</v>
      </c>
      <c r="AU44" s="156">
        <v>14</v>
      </c>
      <c r="AV44" s="156">
        <v>18</v>
      </c>
      <c r="AW44" s="156">
        <v>7</v>
      </c>
      <c r="AX44" s="156">
        <v>9</v>
      </c>
      <c r="AY44" s="156">
        <v>19</v>
      </c>
      <c r="AZ44" s="156">
        <v>2.5</v>
      </c>
      <c r="BA44" s="156">
        <v>2.5</v>
      </c>
      <c r="BB44" s="156">
        <f t="shared" si="4"/>
        <v>116.5</v>
      </c>
      <c r="BC44" s="123">
        <v>0.5</v>
      </c>
      <c r="BD44" s="123">
        <v>0.5</v>
      </c>
      <c r="BE44" s="123">
        <v>0.5</v>
      </c>
      <c r="BF44" s="123">
        <v>0.5</v>
      </c>
      <c r="BG44" s="123">
        <v>0.5</v>
      </c>
      <c r="BH44" s="123">
        <v>0.5</v>
      </c>
      <c r="BI44" s="123">
        <v>0.5</v>
      </c>
      <c r="BJ44" s="123">
        <v>0.5</v>
      </c>
      <c r="BK44" s="123">
        <v>5.0000000000000001E-3</v>
      </c>
      <c r="BL44" s="123">
        <v>0.5</v>
      </c>
      <c r="BM44" s="123">
        <v>0.05</v>
      </c>
      <c r="BN44" s="123">
        <v>0.05</v>
      </c>
      <c r="BO44" s="123">
        <v>0.05</v>
      </c>
      <c r="BP44" s="123">
        <v>0.05</v>
      </c>
      <c r="BQ44" s="93">
        <v>0.05</v>
      </c>
      <c r="BR44" s="123">
        <v>0.4</v>
      </c>
      <c r="BS44" s="123">
        <v>0.05</v>
      </c>
      <c r="BT44" s="123">
        <v>0.05</v>
      </c>
      <c r="BU44" s="123">
        <v>0.05</v>
      </c>
      <c r="BV44" s="123">
        <v>0.05</v>
      </c>
      <c r="BW44" s="123">
        <v>0.05</v>
      </c>
      <c r="BX44" s="123">
        <v>0.1</v>
      </c>
      <c r="BY44" s="123">
        <v>0.15</v>
      </c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5"/>
      <c r="CY44" s="207"/>
      <c r="CZ44" s="194"/>
      <c r="DA44" s="194"/>
      <c r="DB44" s="194"/>
      <c r="DC44" s="194"/>
      <c r="DD44" s="194"/>
      <c r="DE44" s="123">
        <v>0.05</v>
      </c>
      <c r="DF44" s="123">
        <v>0.05</v>
      </c>
      <c r="DG44" s="155">
        <v>260</v>
      </c>
      <c r="DH44" s="194"/>
      <c r="DI44" s="194"/>
      <c r="DJ44" s="194"/>
      <c r="DK44" s="194"/>
      <c r="DL44" s="194"/>
    </row>
    <row r="45" spans="1:116" x14ac:dyDescent="0.2">
      <c r="A45" s="120">
        <v>39</v>
      </c>
      <c r="B45" s="200">
        <v>40</v>
      </c>
      <c r="C45" s="122" t="s">
        <v>297</v>
      </c>
      <c r="D45" s="264" t="s">
        <v>1667</v>
      </c>
      <c r="E45" s="177" t="s">
        <v>535</v>
      </c>
      <c r="F45" s="181" t="s">
        <v>797</v>
      </c>
      <c r="G45" s="186">
        <v>7.3</v>
      </c>
      <c r="H45" s="87">
        <v>313</v>
      </c>
      <c r="I45" s="156">
        <f t="shared" si="8"/>
        <v>0.05</v>
      </c>
      <c r="J45" s="187">
        <f t="shared" si="11"/>
        <v>1.5</v>
      </c>
      <c r="K45" s="155">
        <v>43.9</v>
      </c>
      <c r="L45" s="191">
        <v>9.2999999999999999E-2</v>
      </c>
      <c r="M45" s="190">
        <v>5.74</v>
      </c>
      <c r="N45" s="190">
        <v>20.100000000000001</v>
      </c>
      <c r="O45" s="190">
        <v>9.89</v>
      </c>
      <c r="P45" s="187">
        <v>7.92E-3</v>
      </c>
      <c r="Q45" s="87">
        <v>1860</v>
      </c>
      <c r="R45" s="187">
        <f t="shared" si="9"/>
        <v>0.2</v>
      </c>
      <c r="S45" s="190">
        <v>22</v>
      </c>
      <c r="T45" s="190">
        <v>6.92</v>
      </c>
      <c r="U45" s="156">
        <f t="shared" si="10"/>
        <v>1</v>
      </c>
      <c r="V45" s="190">
        <v>32.299999999999997</v>
      </c>
      <c r="W45" s="124">
        <f t="shared" si="3"/>
        <v>1.7365591397849461E-3</v>
      </c>
      <c r="X45" s="187">
        <v>13.4</v>
      </c>
      <c r="Y45" s="155">
        <v>38.799999999999997</v>
      </c>
      <c r="Z45" s="187">
        <v>18600</v>
      </c>
      <c r="AA45" s="188">
        <v>5.2</v>
      </c>
      <c r="AB45" s="187">
        <v>12300</v>
      </c>
      <c r="AC45" s="155">
        <v>346</v>
      </c>
      <c r="AD45" s="87">
        <v>302</v>
      </c>
      <c r="AE45" s="92">
        <v>682</v>
      </c>
      <c r="AF45" s="155">
        <v>104</v>
      </c>
      <c r="AG45" s="187">
        <v>4780</v>
      </c>
      <c r="AH45" s="87">
        <v>928</v>
      </c>
      <c r="AI45" s="156">
        <v>2.5</v>
      </c>
      <c r="AJ45" s="156">
        <v>17</v>
      </c>
      <c r="AK45" s="156">
        <v>2.5</v>
      </c>
      <c r="AL45" s="156">
        <v>52</v>
      </c>
      <c r="AM45" s="156">
        <v>28</v>
      </c>
      <c r="AN45" s="156">
        <v>17</v>
      </c>
      <c r="AO45" s="156">
        <v>18</v>
      </c>
      <c r="AP45" s="156">
        <v>2.5</v>
      </c>
      <c r="AQ45" s="156">
        <v>13</v>
      </c>
      <c r="AR45" s="156">
        <v>1.5</v>
      </c>
      <c r="AS45" s="156">
        <v>2.5</v>
      </c>
      <c r="AT45" s="156">
        <v>2.5</v>
      </c>
      <c r="AU45" s="156">
        <v>25</v>
      </c>
      <c r="AV45" s="156">
        <v>24</v>
      </c>
      <c r="AW45" s="156">
        <v>10</v>
      </c>
      <c r="AX45" s="156">
        <v>10</v>
      </c>
      <c r="AY45" s="156">
        <v>15</v>
      </c>
      <c r="AZ45" s="156">
        <v>2.5</v>
      </c>
      <c r="BA45" s="156">
        <v>2.5</v>
      </c>
      <c r="BB45" s="156">
        <f t="shared" si="4"/>
        <v>202.5</v>
      </c>
      <c r="BC45" s="123">
        <v>0.5</v>
      </c>
      <c r="BD45" s="123">
        <v>0.5</v>
      </c>
      <c r="BE45" s="123">
        <v>0.5</v>
      </c>
      <c r="BF45" s="123">
        <v>0.5</v>
      </c>
      <c r="BG45" s="123">
        <v>0.5</v>
      </c>
      <c r="BH45" s="123">
        <v>0.5</v>
      </c>
      <c r="BI45" s="123">
        <v>0.5</v>
      </c>
      <c r="BJ45" s="123">
        <v>0.5</v>
      </c>
      <c r="BK45" s="123">
        <v>5.0000000000000001E-3</v>
      </c>
      <c r="BL45" s="123">
        <v>0.5</v>
      </c>
      <c r="BM45" s="123">
        <v>0.05</v>
      </c>
      <c r="BN45" s="123">
        <v>0.05</v>
      </c>
      <c r="BO45" s="123">
        <v>0.05</v>
      </c>
      <c r="BP45" s="123">
        <v>0.05</v>
      </c>
      <c r="BQ45" s="93">
        <v>0.05</v>
      </c>
      <c r="BR45" s="123">
        <v>0.4</v>
      </c>
      <c r="BS45" s="123">
        <v>0.05</v>
      </c>
      <c r="BT45" s="123">
        <v>0.05</v>
      </c>
      <c r="BU45" s="123">
        <v>0.05</v>
      </c>
      <c r="BV45" s="123">
        <v>0.05</v>
      </c>
      <c r="BW45" s="123">
        <v>0.05</v>
      </c>
      <c r="BX45" s="123">
        <v>0.1</v>
      </c>
      <c r="BY45" s="123">
        <v>0.15</v>
      </c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5"/>
      <c r="CY45" s="207"/>
      <c r="CZ45" s="194"/>
      <c r="DA45" s="194"/>
      <c r="DB45" s="194"/>
      <c r="DC45" s="194"/>
      <c r="DD45" s="194"/>
      <c r="DE45" s="123">
        <v>0.05</v>
      </c>
      <c r="DF45" s="123">
        <v>0.05</v>
      </c>
      <c r="DG45" s="155">
        <v>750</v>
      </c>
      <c r="DH45" s="194"/>
      <c r="DI45" s="194"/>
      <c r="DJ45" s="194"/>
      <c r="DK45" s="194"/>
      <c r="DL45" s="194"/>
    </row>
    <row r="46" spans="1:116" x14ac:dyDescent="0.2">
      <c r="A46" s="120">
        <v>40</v>
      </c>
      <c r="B46" s="200">
        <v>41</v>
      </c>
      <c r="C46" s="122" t="s">
        <v>298</v>
      </c>
      <c r="D46" s="264" t="s">
        <v>1668</v>
      </c>
      <c r="E46" s="177" t="s">
        <v>536</v>
      </c>
      <c r="F46" s="181" t="s">
        <v>798</v>
      </c>
      <c r="G46" s="186">
        <v>7.5</v>
      </c>
      <c r="H46" s="87">
        <v>40.799999999999997</v>
      </c>
      <c r="I46" s="156">
        <f t="shared" si="8"/>
        <v>0.05</v>
      </c>
      <c r="J46" s="192">
        <f t="shared" si="11"/>
        <v>1.5</v>
      </c>
      <c r="K46" s="93">
        <v>44.8</v>
      </c>
      <c r="L46" s="124">
        <v>0.08</v>
      </c>
      <c r="M46" s="156">
        <v>4.46</v>
      </c>
      <c r="N46" s="156">
        <v>13.9</v>
      </c>
      <c r="O46" s="156">
        <v>11.3</v>
      </c>
      <c r="P46" s="187">
        <v>3.2000000000000001E-2</v>
      </c>
      <c r="Q46" s="92">
        <v>1850</v>
      </c>
      <c r="R46" s="156">
        <f t="shared" si="9"/>
        <v>0.2</v>
      </c>
      <c r="S46" s="156">
        <v>9.2799999999999994</v>
      </c>
      <c r="T46" s="156">
        <v>10.3</v>
      </c>
      <c r="U46" s="156">
        <f t="shared" si="10"/>
        <v>1</v>
      </c>
      <c r="V46" s="93">
        <v>10.5</v>
      </c>
      <c r="W46" s="124">
        <f t="shared" si="3"/>
        <v>3.0973451327433628E-3</v>
      </c>
      <c r="X46" s="156">
        <v>13.4</v>
      </c>
      <c r="Y46" s="93">
        <v>52.7</v>
      </c>
      <c r="Z46" s="92">
        <v>3390</v>
      </c>
      <c r="AA46" s="188">
        <v>6.46</v>
      </c>
      <c r="AB46" s="92">
        <v>10500</v>
      </c>
      <c r="AC46" s="92">
        <v>190</v>
      </c>
      <c r="AD46" s="92">
        <v>409</v>
      </c>
      <c r="AE46" s="92">
        <v>164</v>
      </c>
      <c r="AF46" s="93">
        <v>226</v>
      </c>
      <c r="AG46" s="92">
        <v>6280</v>
      </c>
      <c r="AH46" s="92">
        <v>1370</v>
      </c>
      <c r="AI46" s="156">
        <v>2.5</v>
      </c>
      <c r="AJ46" s="156">
        <v>98</v>
      </c>
      <c r="AK46" s="156">
        <v>22</v>
      </c>
      <c r="AL46" s="156">
        <v>192</v>
      </c>
      <c r="AM46" s="156">
        <v>90</v>
      </c>
      <c r="AN46" s="156">
        <v>63</v>
      </c>
      <c r="AO46" s="156">
        <v>58</v>
      </c>
      <c r="AP46" s="156">
        <v>2.5</v>
      </c>
      <c r="AQ46" s="156">
        <v>37</v>
      </c>
      <c r="AR46" s="156">
        <v>1.5</v>
      </c>
      <c r="AS46" s="156">
        <v>2.5</v>
      </c>
      <c r="AT46" s="156">
        <v>12</v>
      </c>
      <c r="AU46" s="156">
        <v>114</v>
      </c>
      <c r="AV46" s="156">
        <v>79</v>
      </c>
      <c r="AW46" s="156">
        <v>30</v>
      </c>
      <c r="AX46" s="156">
        <v>32</v>
      </c>
      <c r="AY46" s="156">
        <v>47</v>
      </c>
      <c r="AZ46" s="156">
        <v>12</v>
      </c>
      <c r="BA46" s="156">
        <v>2.5</v>
      </c>
      <c r="BB46" s="156">
        <f t="shared" si="4"/>
        <v>764.5</v>
      </c>
      <c r="BC46" s="123">
        <v>0.5</v>
      </c>
      <c r="BD46" s="123">
        <v>0.5</v>
      </c>
      <c r="BE46" s="123">
        <v>0.5</v>
      </c>
      <c r="BF46" s="123">
        <v>0.5</v>
      </c>
      <c r="BG46" s="123">
        <v>0.5</v>
      </c>
      <c r="BH46" s="123">
        <v>0.5</v>
      </c>
      <c r="BI46" s="123">
        <v>0.5</v>
      </c>
      <c r="BJ46" s="123">
        <v>0.5</v>
      </c>
      <c r="BK46" s="123">
        <v>5.0000000000000001E-3</v>
      </c>
      <c r="BL46" s="123">
        <v>0.5</v>
      </c>
      <c r="BM46" s="123">
        <v>0.05</v>
      </c>
      <c r="BN46" s="123">
        <v>0.05</v>
      </c>
      <c r="BO46" s="123">
        <v>0.05</v>
      </c>
      <c r="BP46" s="123">
        <v>0.05</v>
      </c>
      <c r="BQ46" s="93">
        <v>0.05</v>
      </c>
      <c r="BR46" s="123">
        <v>0.4</v>
      </c>
      <c r="BS46" s="123">
        <v>0.05</v>
      </c>
      <c r="BT46" s="123">
        <v>0.05</v>
      </c>
      <c r="BU46" s="123">
        <v>0.05</v>
      </c>
      <c r="BV46" s="123">
        <v>0.05</v>
      </c>
      <c r="BW46" s="123">
        <v>0.05</v>
      </c>
      <c r="BX46" s="123">
        <v>0.1</v>
      </c>
      <c r="BY46" s="123">
        <v>0.15</v>
      </c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5"/>
      <c r="CY46" s="207"/>
      <c r="CZ46" s="194"/>
      <c r="DA46" s="194"/>
      <c r="DB46" s="194"/>
      <c r="DC46" s="194"/>
      <c r="DD46" s="194"/>
      <c r="DE46" s="123">
        <v>0.05</v>
      </c>
      <c r="DF46" s="123">
        <v>0.05</v>
      </c>
      <c r="DG46" s="155">
        <v>285</v>
      </c>
      <c r="DH46" s="194"/>
      <c r="DI46" s="194"/>
      <c r="DJ46" s="194"/>
      <c r="DK46" s="194"/>
      <c r="DL46" s="194"/>
    </row>
    <row r="47" spans="1:116" x14ac:dyDescent="0.2">
      <c r="A47" s="120">
        <v>41</v>
      </c>
      <c r="B47" s="200">
        <v>42</v>
      </c>
      <c r="C47" s="122" t="s">
        <v>299</v>
      </c>
      <c r="D47" s="264" t="s">
        <v>1669</v>
      </c>
      <c r="E47" s="177" t="s">
        <v>537</v>
      </c>
      <c r="F47" s="181" t="s">
        <v>799</v>
      </c>
      <c r="G47" s="186">
        <v>6.9</v>
      </c>
      <c r="H47" s="87">
        <v>105.6</v>
      </c>
      <c r="I47" s="156">
        <f t="shared" si="8"/>
        <v>0.05</v>
      </c>
      <c r="J47" s="156">
        <f t="shared" si="11"/>
        <v>1.5</v>
      </c>
      <c r="K47" s="93">
        <v>23</v>
      </c>
      <c r="L47" s="124">
        <v>5.7000000000000002E-2</v>
      </c>
      <c r="M47" s="156">
        <v>7.31</v>
      </c>
      <c r="N47" s="93">
        <v>17.100000000000001</v>
      </c>
      <c r="O47" s="156">
        <v>4.62</v>
      </c>
      <c r="P47" s="187">
        <v>0.113</v>
      </c>
      <c r="Q47" s="92">
        <v>1130</v>
      </c>
      <c r="R47" s="124">
        <f t="shared" si="9"/>
        <v>0.2</v>
      </c>
      <c r="S47" s="93">
        <v>8.83</v>
      </c>
      <c r="T47" s="93">
        <v>6.84</v>
      </c>
      <c r="U47" s="156">
        <f t="shared" si="10"/>
        <v>1</v>
      </c>
      <c r="V47" s="93">
        <v>6.49</v>
      </c>
      <c r="W47" s="124">
        <f t="shared" si="3"/>
        <v>3.362694300518135E-3</v>
      </c>
      <c r="X47" s="93">
        <v>9.02</v>
      </c>
      <c r="Y47" s="93">
        <v>20.399999999999999</v>
      </c>
      <c r="Z47" s="92">
        <v>1930</v>
      </c>
      <c r="AA47" s="188">
        <v>4.8100000000000005</v>
      </c>
      <c r="AB47" s="92">
        <v>6380</v>
      </c>
      <c r="AC47" s="92">
        <v>164</v>
      </c>
      <c r="AD47" s="92">
        <v>369</v>
      </c>
      <c r="AE47" s="92">
        <v>261</v>
      </c>
      <c r="AF47" s="92">
        <v>157</v>
      </c>
      <c r="AG47" s="92">
        <v>4130</v>
      </c>
      <c r="AH47" s="92">
        <v>1230</v>
      </c>
      <c r="AI47" s="156">
        <v>2.5</v>
      </c>
      <c r="AJ47" s="156">
        <v>13</v>
      </c>
      <c r="AK47" s="156">
        <v>5</v>
      </c>
      <c r="AL47" s="156">
        <v>67</v>
      </c>
      <c r="AM47" s="156">
        <v>52</v>
      </c>
      <c r="AN47" s="156">
        <v>28</v>
      </c>
      <c r="AO47" s="156">
        <v>24</v>
      </c>
      <c r="AP47" s="156">
        <v>7</v>
      </c>
      <c r="AQ47" s="156">
        <v>28</v>
      </c>
      <c r="AR47" s="156">
        <v>1.5</v>
      </c>
      <c r="AS47" s="156">
        <v>2.5</v>
      </c>
      <c r="AT47" s="156">
        <v>6</v>
      </c>
      <c r="AU47" s="156">
        <v>47</v>
      </c>
      <c r="AV47" s="156">
        <v>36</v>
      </c>
      <c r="AW47" s="156">
        <v>13</v>
      </c>
      <c r="AX47" s="156">
        <v>17</v>
      </c>
      <c r="AY47" s="156">
        <v>27</v>
      </c>
      <c r="AZ47" s="156">
        <v>2.5</v>
      </c>
      <c r="BA47" s="156">
        <v>2.5</v>
      </c>
      <c r="BB47" s="156">
        <f t="shared" si="4"/>
        <v>297.5</v>
      </c>
      <c r="BC47" s="123">
        <v>0.5</v>
      </c>
      <c r="BD47" s="123">
        <v>0.5</v>
      </c>
      <c r="BE47" s="123">
        <v>0.5</v>
      </c>
      <c r="BF47" s="123">
        <v>0.5</v>
      </c>
      <c r="BG47" s="123">
        <v>0.5</v>
      </c>
      <c r="BH47" s="123">
        <v>0.5</v>
      </c>
      <c r="BI47" s="123">
        <v>0.5</v>
      </c>
      <c r="BJ47" s="123">
        <v>0.5</v>
      </c>
      <c r="BK47" s="123">
        <v>5.0000000000000001E-3</v>
      </c>
      <c r="BL47" s="123">
        <v>0.5</v>
      </c>
      <c r="BM47" s="123">
        <v>0.05</v>
      </c>
      <c r="BN47" s="123">
        <v>0.05</v>
      </c>
      <c r="BO47" s="123">
        <v>0.05</v>
      </c>
      <c r="BP47" s="123">
        <v>0.05</v>
      </c>
      <c r="BQ47" s="93">
        <v>0.05</v>
      </c>
      <c r="BR47" s="123">
        <v>0.4</v>
      </c>
      <c r="BS47" s="123">
        <v>0.05</v>
      </c>
      <c r="BT47" s="123">
        <v>0.05</v>
      </c>
      <c r="BU47" s="123">
        <v>0.05</v>
      </c>
      <c r="BV47" s="123">
        <v>0.05</v>
      </c>
      <c r="BW47" s="123">
        <v>0.05</v>
      </c>
      <c r="BX47" s="123">
        <v>0.1</v>
      </c>
      <c r="BY47" s="123">
        <v>0.15</v>
      </c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5"/>
      <c r="CY47" s="207"/>
      <c r="CZ47" s="194"/>
      <c r="DA47" s="194"/>
      <c r="DB47" s="194"/>
      <c r="DC47" s="194"/>
      <c r="DD47" s="194"/>
      <c r="DE47" s="123">
        <v>0.05</v>
      </c>
      <c r="DF47" s="123">
        <v>0.05</v>
      </c>
      <c r="DG47" s="155">
        <v>195</v>
      </c>
      <c r="DH47" s="194"/>
      <c r="DI47" s="194"/>
      <c r="DJ47" s="194"/>
      <c r="DK47" s="194"/>
      <c r="DL47" s="194"/>
    </row>
    <row r="48" spans="1:116" x14ac:dyDescent="0.2">
      <c r="A48" s="120">
        <v>42</v>
      </c>
      <c r="B48" s="200">
        <v>43</v>
      </c>
      <c r="C48" s="122" t="s">
        <v>300</v>
      </c>
      <c r="D48" s="264" t="s">
        <v>1670</v>
      </c>
      <c r="E48" s="177" t="s">
        <v>538</v>
      </c>
      <c r="F48" s="181" t="s">
        <v>800</v>
      </c>
      <c r="G48" s="186">
        <v>6.8</v>
      </c>
      <c r="H48" s="87">
        <v>197.3</v>
      </c>
      <c r="I48" s="156">
        <f t="shared" si="8"/>
        <v>0.05</v>
      </c>
      <c r="J48" s="190">
        <f t="shared" si="11"/>
        <v>1.5</v>
      </c>
      <c r="K48" s="155">
        <v>17.3</v>
      </c>
      <c r="L48" s="190">
        <v>3.45</v>
      </c>
      <c r="M48" s="155">
        <v>1</v>
      </c>
      <c r="N48" s="155">
        <v>2.94</v>
      </c>
      <c r="O48" s="187">
        <v>1.69</v>
      </c>
      <c r="P48" s="187">
        <v>3.8800000000000001E-2</v>
      </c>
      <c r="Q48" s="187">
        <v>479</v>
      </c>
      <c r="R48" s="187">
        <f t="shared" si="9"/>
        <v>0.2</v>
      </c>
      <c r="S48" s="187">
        <v>10.8</v>
      </c>
      <c r="T48" s="155">
        <v>14.2</v>
      </c>
      <c r="U48" s="156">
        <f t="shared" si="10"/>
        <v>1</v>
      </c>
      <c r="V48" s="155">
        <v>11</v>
      </c>
      <c r="W48" s="124">
        <f t="shared" si="3"/>
        <v>1.3707165109034269E-3</v>
      </c>
      <c r="X48" s="187">
        <v>3.27</v>
      </c>
      <c r="Y48" s="87">
        <v>16.3</v>
      </c>
      <c r="Z48" s="187">
        <v>8025</v>
      </c>
      <c r="AA48" s="188">
        <v>5.4600000000000009</v>
      </c>
      <c r="AB48" s="187">
        <v>2940</v>
      </c>
      <c r="AC48" s="87">
        <v>119</v>
      </c>
      <c r="AD48" s="87">
        <v>229</v>
      </c>
      <c r="AE48" s="92">
        <v>849</v>
      </c>
      <c r="AF48" s="187">
        <v>88.3</v>
      </c>
      <c r="AG48" s="187">
        <v>1260</v>
      </c>
      <c r="AH48" s="87">
        <v>236</v>
      </c>
      <c r="AI48" s="156">
        <v>2.5</v>
      </c>
      <c r="AJ48" s="156">
        <v>31</v>
      </c>
      <c r="AK48" s="156">
        <v>7</v>
      </c>
      <c r="AL48" s="156">
        <v>90</v>
      </c>
      <c r="AM48" s="156">
        <v>123</v>
      </c>
      <c r="AN48" s="156">
        <v>27</v>
      </c>
      <c r="AO48" s="156">
        <v>27</v>
      </c>
      <c r="AP48" s="156">
        <v>2.5</v>
      </c>
      <c r="AQ48" s="156">
        <v>24</v>
      </c>
      <c r="AR48" s="156">
        <v>1.5</v>
      </c>
      <c r="AS48" s="156">
        <v>2.5</v>
      </c>
      <c r="AT48" s="156">
        <v>9</v>
      </c>
      <c r="AU48" s="156">
        <v>41</v>
      </c>
      <c r="AV48" s="156">
        <v>39</v>
      </c>
      <c r="AW48" s="156">
        <v>15</v>
      </c>
      <c r="AX48" s="156">
        <v>16</v>
      </c>
      <c r="AY48" s="156">
        <v>27</v>
      </c>
      <c r="AZ48" s="156">
        <v>2.5</v>
      </c>
      <c r="BA48" s="156">
        <v>2.5</v>
      </c>
      <c r="BB48" s="156">
        <f t="shared" si="4"/>
        <v>415.5</v>
      </c>
      <c r="BC48" s="123">
        <v>0.5</v>
      </c>
      <c r="BD48" s="123">
        <v>0.5</v>
      </c>
      <c r="BE48" s="123">
        <v>0.5</v>
      </c>
      <c r="BF48" s="123">
        <v>0.5</v>
      </c>
      <c r="BG48" s="123">
        <v>0.5</v>
      </c>
      <c r="BH48" s="123">
        <v>0.5</v>
      </c>
      <c r="BI48" s="123">
        <v>0.5</v>
      </c>
      <c r="BJ48" s="123">
        <v>0.5</v>
      </c>
      <c r="BK48" s="123">
        <v>5.0000000000000001E-3</v>
      </c>
      <c r="BL48" s="123">
        <v>0.5</v>
      </c>
      <c r="BM48" s="123">
        <v>0.05</v>
      </c>
      <c r="BN48" s="123">
        <v>0.05</v>
      </c>
      <c r="BO48" s="123">
        <v>0.05</v>
      </c>
      <c r="BP48" s="123">
        <v>0.05</v>
      </c>
      <c r="BQ48" s="93">
        <v>0.05</v>
      </c>
      <c r="BR48" s="123">
        <v>0.4</v>
      </c>
      <c r="BS48" s="123">
        <v>0.05</v>
      </c>
      <c r="BT48" s="123">
        <v>0.05</v>
      </c>
      <c r="BU48" s="123">
        <v>0.05</v>
      </c>
      <c r="BV48" s="123">
        <v>0.05</v>
      </c>
      <c r="BW48" s="123">
        <v>0.05</v>
      </c>
      <c r="BX48" s="123">
        <v>0.1</v>
      </c>
      <c r="BY48" s="123">
        <v>0.15</v>
      </c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5"/>
      <c r="CY48" s="207"/>
      <c r="CZ48" s="194"/>
      <c r="DA48" s="194"/>
      <c r="DB48" s="194"/>
      <c r="DC48" s="194"/>
      <c r="DD48" s="194"/>
      <c r="DE48" s="123">
        <v>0.05</v>
      </c>
      <c r="DF48" s="123">
        <v>0.05</v>
      </c>
      <c r="DG48" s="155">
        <v>1081</v>
      </c>
      <c r="DH48" s="194"/>
      <c r="DI48" s="194"/>
      <c r="DJ48" s="194"/>
      <c r="DK48" s="194"/>
      <c r="DL48" s="194"/>
    </row>
    <row r="49" spans="1:116" x14ac:dyDescent="0.2">
      <c r="A49" s="120">
        <v>43</v>
      </c>
      <c r="B49" s="200">
        <v>44</v>
      </c>
      <c r="C49" s="122" t="s">
        <v>301</v>
      </c>
      <c r="D49" s="264" t="s">
        <v>1671</v>
      </c>
      <c r="E49" s="177" t="s">
        <v>539</v>
      </c>
      <c r="F49" s="181" t="s">
        <v>801</v>
      </c>
      <c r="G49" s="186">
        <v>7.3</v>
      </c>
      <c r="H49" s="87">
        <v>5150</v>
      </c>
      <c r="I49" s="156">
        <f t="shared" si="8"/>
        <v>0.05</v>
      </c>
      <c r="J49" s="93">
        <v>13.7</v>
      </c>
      <c r="K49" s="93">
        <v>219</v>
      </c>
      <c r="L49" s="124">
        <v>5.9</v>
      </c>
      <c r="M49" s="156">
        <v>11</v>
      </c>
      <c r="N49" s="124">
        <v>28.5</v>
      </c>
      <c r="O49" s="156">
        <v>58.9</v>
      </c>
      <c r="P49" s="187">
        <v>5.5399999999999998E-2</v>
      </c>
      <c r="Q49" s="92">
        <v>4250</v>
      </c>
      <c r="R49" s="124">
        <f t="shared" si="9"/>
        <v>0.2</v>
      </c>
      <c r="S49" s="124">
        <v>24.5</v>
      </c>
      <c r="T49" s="156">
        <v>43.7</v>
      </c>
      <c r="U49" s="156">
        <f t="shared" si="10"/>
        <v>1</v>
      </c>
      <c r="V49" s="156">
        <v>156</v>
      </c>
      <c r="W49" s="124">
        <f t="shared" si="3"/>
        <v>2.2773722627737226E-2</v>
      </c>
      <c r="X49" s="156">
        <v>30.3</v>
      </c>
      <c r="Y49" s="93">
        <v>451</v>
      </c>
      <c r="Z49" s="92">
        <v>6850</v>
      </c>
      <c r="AA49" s="188">
        <v>1.1100000000000001</v>
      </c>
      <c r="AB49" s="92">
        <v>31600</v>
      </c>
      <c r="AC49" s="93">
        <v>366</v>
      </c>
      <c r="AD49" s="93">
        <v>2720</v>
      </c>
      <c r="AE49" s="92">
        <v>2155</v>
      </c>
      <c r="AF49" s="93">
        <v>202</v>
      </c>
      <c r="AG49" s="92">
        <v>8190</v>
      </c>
      <c r="AH49" s="92">
        <v>1450</v>
      </c>
      <c r="AI49" s="156">
        <v>344</v>
      </c>
      <c r="AJ49" s="156">
        <v>541</v>
      </c>
      <c r="AK49" s="156">
        <v>50</v>
      </c>
      <c r="AL49" s="156">
        <v>662</v>
      </c>
      <c r="AM49" s="156">
        <v>158</v>
      </c>
      <c r="AN49" s="156">
        <v>120</v>
      </c>
      <c r="AO49" s="156">
        <v>26</v>
      </c>
      <c r="AP49" s="156">
        <v>14</v>
      </c>
      <c r="AQ49" s="156">
        <v>2.5</v>
      </c>
      <c r="AR49" s="156">
        <v>1.5</v>
      </c>
      <c r="AS49" s="156">
        <v>2.5</v>
      </c>
      <c r="AT49" s="156">
        <v>229</v>
      </c>
      <c r="AU49" s="156">
        <v>151</v>
      </c>
      <c r="AV49" s="156">
        <v>59</v>
      </c>
      <c r="AW49" s="156">
        <v>21</v>
      </c>
      <c r="AX49" s="156">
        <v>29</v>
      </c>
      <c r="AY49" s="156">
        <v>20</v>
      </c>
      <c r="AZ49" s="156">
        <v>2.5</v>
      </c>
      <c r="BA49" s="156">
        <v>2.5</v>
      </c>
      <c r="BB49" s="156">
        <f t="shared" si="4"/>
        <v>2365</v>
      </c>
      <c r="BC49" s="123">
        <v>0.5</v>
      </c>
      <c r="BD49" s="123">
        <v>0.5</v>
      </c>
      <c r="BE49" s="123">
        <v>0.5</v>
      </c>
      <c r="BF49" s="123">
        <v>0.5</v>
      </c>
      <c r="BG49" s="123">
        <v>0.5</v>
      </c>
      <c r="BH49" s="123">
        <v>0.5</v>
      </c>
      <c r="BI49" s="123">
        <v>0.5</v>
      </c>
      <c r="BJ49" s="123">
        <v>0.5</v>
      </c>
      <c r="BK49" s="123">
        <v>5.0000000000000001E-3</v>
      </c>
      <c r="BL49" s="123">
        <v>0.5</v>
      </c>
      <c r="BM49" s="123">
        <v>0.05</v>
      </c>
      <c r="BN49" s="123">
        <v>0.05</v>
      </c>
      <c r="BO49" s="123">
        <v>0.05</v>
      </c>
      <c r="BP49" s="123">
        <v>0.05</v>
      </c>
      <c r="BQ49" s="93">
        <v>0.05</v>
      </c>
      <c r="BR49" s="123">
        <v>0.4</v>
      </c>
      <c r="BS49" s="123">
        <v>0.05</v>
      </c>
      <c r="BT49" s="123">
        <v>0.05</v>
      </c>
      <c r="BU49" s="123">
        <v>0.05</v>
      </c>
      <c r="BV49" s="123">
        <v>0.05</v>
      </c>
      <c r="BW49" s="123">
        <v>0.05</v>
      </c>
      <c r="BX49" s="123">
        <v>0.1</v>
      </c>
      <c r="BY49" s="123">
        <v>0.15</v>
      </c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5"/>
      <c r="CY49" s="207"/>
      <c r="CZ49" s="194"/>
      <c r="DA49" s="194"/>
      <c r="DB49" s="194"/>
      <c r="DC49" s="194"/>
      <c r="DD49" s="194"/>
      <c r="DE49" s="123">
        <v>0.05</v>
      </c>
      <c r="DF49" s="123">
        <v>0.05</v>
      </c>
      <c r="DG49" s="155">
        <v>5320</v>
      </c>
      <c r="DH49" s="194"/>
      <c r="DI49" s="194"/>
      <c r="DJ49" s="194"/>
      <c r="DK49" s="194"/>
      <c r="DL49" s="194"/>
    </row>
    <row r="50" spans="1:116" x14ac:dyDescent="0.2">
      <c r="A50" s="120">
        <v>44</v>
      </c>
      <c r="B50" s="200">
        <v>45</v>
      </c>
      <c r="C50" s="122" t="s">
        <v>302</v>
      </c>
      <c r="D50" s="264" t="s">
        <v>1672</v>
      </c>
      <c r="E50" s="177" t="s">
        <v>540</v>
      </c>
      <c r="F50" s="182" t="s">
        <v>802</v>
      </c>
      <c r="G50" s="186">
        <v>7.5</v>
      </c>
      <c r="H50" s="87">
        <v>61.7</v>
      </c>
      <c r="I50" s="156">
        <f t="shared" si="8"/>
        <v>0.05</v>
      </c>
      <c r="J50" s="156">
        <f>0.5*3</f>
        <v>1.5</v>
      </c>
      <c r="K50" s="93">
        <v>7.47</v>
      </c>
      <c r="L50" s="124">
        <f>0.5*0.05</f>
        <v>2.5000000000000001E-2</v>
      </c>
      <c r="M50" s="93">
        <v>0.60399999999999998</v>
      </c>
      <c r="N50" s="93">
        <v>2.41</v>
      </c>
      <c r="O50" s="156">
        <v>2.83</v>
      </c>
      <c r="P50" s="187">
        <v>1.4400000000000001E-3</v>
      </c>
      <c r="Q50" s="92">
        <v>323</v>
      </c>
      <c r="R50" s="156">
        <f t="shared" si="9"/>
        <v>0.2</v>
      </c>
      <c r="S50" s="156">
        <v>1.34</v>
      </c>
      <c r="T50" s="93">
        <v>2.72</v>
      </c>
      <c r="U50" s="156">
        <f t="shared" si="10"/>
        <v>1</v>
      </c>
      <c r="V50" s="93">
        <v>3.75</v>
      </c>
      <c r="W50" s="124">
        <f t="shared" si="3"/>
        <v>2.6223776223776225E-3</v>
      </c>
      <c r="X50" s="156">
        <v>1.84</v>
      </c>
      <c r="Y50" s="92">
        <v>22.9</v>
      </c>
      <c r="Z50" s="92">
        <v>1430</v>
      </c>
      <c r="AA50" s="188">
        <v>6.73</v>
      </c>
      <c r="AB50" s="92">
        <v>1820</v>
      </c>
      <c r="AC50" s="92">
        <v>36.700000000000003</v>
      </c>
      <c r="AD50" s="92">
        <v>130</v>
      </c>
      <c r="AE50" s="92">
        <v>386</v>
      </c>
      <c r="AF50" s="93">
        <v>78</v>
      </c>
      <c r="AG50" s="92">
        <v>1030</v>
      </c>
      <c r="AH50" s="92">
        <v>228</v>
      </c>
      <c r="AI50" s="156">
        <v>2.5</v>
      </c>
      <c r="AJ50" s="156">
        <v>10</v>
      </c>
      <c r="AK50" s="156">
        <v>2.5</v>
      </c>
      <c r="AL50" s="156">
        <v>17</v>
      </c>
      <c r="AM50" s="156">
        <v>11</v>
      </c>
      <c r="AN50" s="156">
        <v>9</v>
      </c>
      <c r="AO50" s="156">
        <v>7</v>
      </c>
      <c r="AP50" s="156">
        <v>2.5</v>
      </c>
      <c r="AQ50" s="156">
        <v>2.5</v>
      </c>
      <c r="AR50" s="156">
        <v>1.5</v>
      </c>
      <c r="AS50" s="156">
        <v>2.5</v>
      </c>
      <c r="AT50" s="156">
        <v>2.5</v>
      </c>
      <c r="AU50" s="156">
        <v>14</v>
      </c>
      <c r="AV50" s="156">
        <v>2.5</v>
      </c>
      <c r="AW50" s="156">
        <v>2.5</v>
      </c>
      <c r="AX50" s="156">
        <v>2.5</v>
      </c>
      <c r="AY50" s="156">
        <v>7</v>
      </c>
      <c r="AZ50" s="156">
        <v>2.5</v>
      </c>
      <c r="BA50" s="156">
        <v>2.5</v>
      </c>
      <c r="BB50" s="156">
        <f t="shared" si="4"/>
        <v>84.5</v>
      </c>
      <c r="BC50" s="123">
        <v>0.5</v>
      </c>
      <c r="BD50" s="123">
        <v>0.5</v>
      </c>
      <c r="BE50" s="123">
        <v>0.5</v>
      </c>
      <c r="BF50" s="123">
        <v>0.5</v>
      </c>
      <c r="BG50" s="123">
        <v>0.5</v>
      </c>
      <c r="BH50" s="123">
        <v>0.5</v>
      </c>
      <c r="BI50" s="123">
        <v>0.5</v>
      </c>
      <c r="BJ50" s="123">
        <v>0.5</v>
      </c>
      <c r="BK50" s="123">
        <v>5.0000000000000001E-3</v>
      </c>
      <c r="BL50" s="123">
        <v>0.5</v>
      </c>
      <c r="BM50" s="123">
        <v>0.05</v>
      </c>
      <c r="BN50" s="123">
        <v>0.05</v>
      </c>
      <c r="BO50" s="123">
        <v>0.05</v>
      </c>
      <c r="BP50" s="123">
        <v>0.05</v>
      </c>
      <c r="BQ50" s="93">
        <v>0.05</v>
      </c>
      <c r="BR50" s="123">
        <v>0.4</v>
      </c>
      <c r="BS50" s="123">
        <v>0.05</v>
      </c>
      <c r="BT50" s="123">
        <v>0.05</v>
      </c>
      <c r="BU50" s="123">
        <v>0.05</v>
      </c>
      <c r="BV50" s="123">
        <v>0.05</v>
      </c>
      <c r="BW50" s="123">
        <v>0.05</v>
      </c>
      <c r="BX50" s="123">
        <v>0.1</v>
      </c>
      <c r="BY50" s="123">
        <v>0.15</v>
      </c>
      <c r="BZ50" s="123">
        <v>25</v>
      </c>
      <c r="CA50" s="123">
        <v>50</v>
      </c>
      <c r="CB50" s="123">
        <v>500</v>
      </c>
      <c r="CC50" s="123">
        <v>0.01</v>
      </c>
      <c r="CD50" s="123">
        <v>2.5000000000000001E-2</v>
      </c>
      <c r="CE50" s="123">
        <v>2.5000000000000001E-2</v>
      </c>
      <c r="CF50" s="123">
        <v>2.5000000000000001E-2</v>
      </c>
      <c r="CG50" s="123">
        <v>2.5000000000000001E-2</v>
      </c>
      <c r="CH50" s="123">
        <v>2.5000000000000001E-2</v>
      </c>
      <c r="CI50" s="123">
        <v>2.5000000000000001E-2</v>
      </c>
      <c r="CJ50" s="123">
        <v>2.5000000000000001E-2</v>
      </c>
      <c r="CK50" s="123">
        <f>0.5*0.01</f>
        <v>5.0000000000000001E-3</v>
      </c>
      <c r="CL50" s="123">
        <v>0.15</v>
      </c>
      <c r="CM50" s="123">
        <v>0.5</v>
      </c>
      <c r="CN50" s="123">
        <v>0.5</v>
      </c>
      <c r="CO50" s="123">
        <v>0.5</v>
      </c>
      <c r="CP50" s="123">
        <f t="shared" si="7"/>
        <v>1.5</v>
      </c>
      <c r="CQ50" s="123">
        <v>0.3</v>
      </c>
      <c r="CR50" s="123">
        <v>5</v>
      </c>
      <c r="CS50" s="123">
        <v>0.5</v>
      </c>
      <c r="CT50" s="123">
        <v>0.5</v>
      </c>
      <c r="CU50" s="123">
        <v>0.05</v>
      </c>
      <c r="CV50" s="123">
        <v>0.05</v>
      </c>
      <c r="CW50" s="123">
        <v>0.05</v>
      </c>
      <c r="CX50" s="195"/>
      <c r="CY50" s="208">
        <v>3.3349999999999999E-3</v>
      </c>
      <c r="CZ50" s="123">
        <v>0.05</v>
      </c>
      <c r="DA50" s="123">
        <v>0.05</v>
      </c>
      <c r="DB50" s="123">
        <v>0.05</v>
      </c>
      <c r="DC50" s="123">
        <v>0.05</v>
      </c>
      <c r="DD50" s="123">
        <v>0.05</v>
      </c>
      <c r="DE50" s="123">
        <v>0.05</v>
      </c>
      <c r="DF50" s="123">
        <v>0.05</v>
      </c>
      <c r="DG50" s="155">
        <v>440</v>
      </c>
      <c r="DH50" s="123">
        <v>0.5</v>
      </c>
      <c r="DI50" s="123">
        <v>0.05</v>
      </c>
      <c r="DJ50" s="123">
        <v>0.25</v>
      </c>
      <c r="DK50" s="123">
        <v>0.25</v>
      </c>
      <c r="DL50" s="123">
        <v>0.05</v>
      </c>
    </row>
    <row r="51" spans="1:116" x14ac:dyDescent="0.2">
      <c r="A51" s="120">
        <v>45</v>
      </c>
      <c r="B51" s="200">
        <v>46</v>
      </c>
      <c r="C51" s="122" t="s">
        <v>264</v>
      </c>
      <c r="D51" s="264" t="s">
        <v>1673</v>
      </c>
      <c r="E51" s="177" t="s">
        <v>541</v>
      </c>
      <c r="F51" s="181" t="s">
        <v>803</v>
      </c>
      <c r="G51" s="186">
        <v>7.4</v>
      </c>
      <c r="H51" s="87">
        <v>237</v>
      </c>
      <c r="I51" s="156">
        <f t="shared" si="8"/>
        <v>0.05</v>
      </c>
      <c r="J51" s="155">
        <v>4.46</v>
      </c>
      <c r="K51" s="87">
        <v>123</v>
      </c>
      <c r="L51" s="155">
        <f>0.5*0.05</f>
        <v>2.5000000000000001E-2</v>
      </c>
      <c r="M51" s="155">
        <v>13.3</v>
      </c>
      <c r="N51" s="155">
        <v>44.3</v>
      </c>
      <c r="O51" s="155">
        <v>47.2</v>
      </c>
      <c r="P51" s="187">
        <v>1.66E-2</v>
      </c>
      <c r="Q51" s="187">
        <v>9969</v>
      </c>
      <c r="R51" s="190">
        <f t="shared" si="9"/>
        <v>0.2</v>
      </c>
      <c r="S51" s="187">
        <v>30.9</v>
      </c>
      <c r="T51" s="87">
        <v>22.9</v>
      </c>
      <c r="U51" s="156">
        <f t="shared" si="10"/>
        <v>1</v>
      </c>
      <c r="V51" s="155">
        <v>61.4</v>
      </c>
      <c r="W51" s="124">
        <f t="shared" si="3"/>
        <v>2.1627333568157801E-3</v>
      </c>
      <c r="X51" s="187">
        <v>45.1</v>
      </c>
      <c r="Y51" s="187">
        <v>147</v>
      </c>
      <c r="Z51" s="187">
        <v>28390</v>
      </c>
      <c r="AA51" s="188">
        <v>6.53</v>
      </c>
      <c r="AB51" s="187">
        <v>34120</v>
      </c>
      <c r="AC51" s="87">
        <v>777</v>
      </c>
      <c r="AD51" s="187">
        <v>1140</v>
      </c>
      <c r="AE51" s="87">
        <v>1087</v>
      </c>
      <c r="AF51" s="87">
        <v>422</v>
      </c>
      <c r="AG51" s="187">
        <v>19890</v>
      </c>
      <c r="AH51" s="187">
        <v>4993</v>
      </c>
      <c r="AI51" s="156">
        <v>2.5</v>
      </c>
      <c r="AJ51" s="156">
        <v>14</v>
      </c>
      <c r="AK51" s="156">
        <v>6</v>
      </c>
      <c r="AL51" s="156">
        <v>69</v>
      </c>
      <c r="AM51" s="156">
        <v>62</v>
      </c>
      <c r="AN51" s="156">
        <v>37</v>
      </c>
      <c r="AO51" s="156">
        <v>55</v>
      </c>
      <c r="AP51" s="156">
        <v>11</v>
      </c>
      <c r="AQ51" s="156">
        <v>58</v>
      </c>
      <c r="AR51" s="156">
        <v>1.5</v>
      </c>
      <c r="AS51" s="156">
        <v>2.5</v>
      </c>
      <c r="AT51" s="156">
        <v>10</v>
      </c>
      <c r="AU51" s="156">
        <v>51</v>
      </c>
      <c r="AV51" s="156">
        <v>86</v>
      </c>
      <c r="AW51" s="156">
        <v>30</v>
      </c>
      <c r="AX51" s="156">
        <v>49</v>
      </c>
      <c r="AY51" s="156">
        <v>67</v>
      </c>
      <c r="AZ51" s="156">
        <v>22</v>
      </c>
      <c r="BA51" s="156">
        <v>2.5</v>
      </c>
      <c r="BB51" s="156">
        <f t="shared" si="4"/>
        <v>426.5</v>
      </c>
      <c r="BC51" s="123">
        <v>0.5</v>
      </c>
      <c r="BD51" s="123">
        <v>0.5</v>
      </c>
      <c r="BE51" s="123">
        <v>0.5</v>
      </c>
      <c r="BF51" s="123">
        <v>0.5</v>
      </c>
      <c r="BG51" s="123">
        <v>0.5</v>
      </c>
      <c r="BH51" s="123">
        <v>0.5</v>
      </c>
      <c r="BI51" s="123">
        <v>0.5</v>
      </c>
      <c r="BJ51" s="123">
        <v>0.5</v>
      </c>
      <c r="BK51" s="123">
        <v>5.0000000000000001E-3</v>
      </c>
      <c r="BL51" s="123">
        <v>0.5</v>
      </c>
      <c r="BM51" s="123">
        <v>0.05</v>
      </c>
      <c r="BN51" s="123">
        <v>0.05</v>
      </c>
      <c r="BO51" s="123">
        <v>0.05</v>
      </c>
      <c r="BP51" s="123">
        <v>0.05</v>
      </c>
      <c r="BQ51" s="93">
        <v>0.05</v>
      </c>
      <c r="BR51" s="123">
        <v>0.4</v>
      </c>
      <c r="BS51" s="123">
        <v>0.05</v>
      </c>
      <c r="BT51" s="123">
        <v>0.05</v>
      </c>
      <c r="BU51" s="123">
        <v>0.05</v>
      </c>
      <c r="BV51" s="123">
        <v>0.05</v>
      </c>
      <c r="BW51" s="123">
        <v>0.05</v>
      </c>
      <c r="BX51" s="123">
        <v>0.1</v>
      </c>
      <c r="BY51" s="123">
        <v>0.15</v>
      </c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5"/>
      <c r="CY51" s="207"/>
      <c r="CZ51" s="194"/>
      <c r="DA51" s="194"/>
      <c r="DB51" s="194"/>
      <c r="DC51" s="194"/>
      <c r="DD51" s="194"/>
      <c r="DE51" s="123">
        <v>0.05</v>
      </c>
      <c r="DF51" s="123">
        <v>0.05</v>
      </c>
      <c r="DG51" s="155">
        <v>760</v>
      </c>
      <c r="DH51" s="194"/>
      <c r="DI51" s="194"/>
      <c r="DJ51" s="194"/>
      <c r="DK51" s="194"/>
      <c r="DL51" s="194"/>
    </row>
    <row r="52" spans="1:116" x14ac:dyDescent="0.2">
      <c r="A52" s="120">
        <v>46</v>
      </c>
      <c r="B52" s="200">
        <v>47</v>
      </c>
      <c r="C52" s="122" t="s">
        <v>256</v>
      </c>
      <c r="D52" s="264" t="s">
        <v>1674</v>
      </c>
      <c r="E52" s="177" t="s">
        <v>542</v>
      </c>
      <c r="F52" s="181" t="s">
        <v>804</v>
      </c>
      <c r="G52" s="186">
        <v>8.1999999999999993</v>
      </c>
      <c r="H52" s="87">
        <v>135</v>
      </c>
      <c r="I52" s="156">
        <f t="shared" si="8"/>
        <v>0.05</v>
      </c>
      <c r="J52" s="156">
        <f t="shared" ref="J52:J67" si="12">0.5*3</f>
        <v>1.5</v>
      </c>
      <c r="K52" s="93">
        <v>18.100000000000001</v>
      </c>
      <c r="L52" s="124">
        <f>0.5*0.05</f>
        <v>2.5000000000000001E-2</v>
      </c>
      <c r="M52" s="156">
        <v>0.97099999999999997</v>
      </c>
      <c r="N52" s="156">
        <v>3.94</v>
      </c>
      <c r="O52" s="156">
        <v>23.2</v>
      </c>
      <c r="P52" s="187">
        <v>9.4500000000000001E-3</v>
      </c>
      <c r="Q52" s="92">
        <v>595</v>
      </c>
      <c r="R52" s="156">
        <f t="shared" si="9"/>
        <v>0.2</v>
      </c>
      <c r="S52" s="156">
        <v>1.89</v>
      </c>
      <c r="T52" s="156">
        <v>3.92</v>
      </c>
      <c r="U52" s="156">
        <f t="shared" si="10"/>
        <v>1</v>
      </c>
      <c r="V52" s="93">
        <v>8.09</v>
      </c>
      <c r="W52" s="124">
        <f t="shared" si="3"/>
        <v>1.6277665995975854E-2</v>
      </c>
      <c r="X52" s="156">
        <v>6.21</v>
      </c>
      <c r="Y52" s="92">
        <v>22.9</v>
      </c>
      <c r="Z52" s="92">
        <v>497</v>
      </c>
      <c r="AA52" s="188">
        <v>4.7</v>
      </c>
      <c r="AB52" s="92">
        <v>3970</v>
      </c>
      <c r="AC52" s="92">
        <v>1191</v>
      </c>
      <c r="AD52" s="92">
        <v>117</v>
      </c>
      <c r="AE52" s="92">
        <v>526</v>
      </c>
      <c r="AF52" s="93">
        <v>121</v>
      </c>
      <c r="AG52" s="92">
        <v>1600</v>
      </c>
      <c r="AH52" s="92">
        <v>355</v>
      </c>
      <c r="AI52" s="156">
        <v>2.5</v>
      </c>
      <c r="AJ52" s="156">
        <v>21</v>
      </c>
      <c r="AK52" s="156">
        <v>2.5</v>
      </c>
      <c r="AL52" s="156">
        <v>48</v>
      </c>
      <c r="AM52" s="156">
        <v>33</v>
      </c>
      <c r="AN52" s="156">
        <v>23</v>
      </c>
      <c r="AO52" s="156">
        <v>22</v>
      </c>
      <c r="AP52" s="156">
        <v>2.5</v>
      </c>
      <c r="AQ52" s="156">
        <v>20</v>
      </c>
      <c r="AR52" s="156">
        <v>1.5</v>
      </c>
      <c r="AS52" s="156">
        <v>2.5</v>
      </c>
      <c r="AT52" s="156">
        <v>2.5</v>
      </c>
      <c r="AU52" s="156">
        <v>39</v>
      </c>
      <c r="AV52" s="156">
        <v>30</v>
      </c>
      <c r="AW52" s="156">
        <v>11</v>
      </c>
      <c r="AX52" s="156">
        <v>14</v>
      </c>
      <c r="AY52" s="156">
        <v>20</v>
      </c>
      <c r="AZ52" s="156">
        <v>13</v>
      </c>
      <c r="BA52" s="156">
        <v>2.5</v>
      </c>
      <c r="BB52" s="156">
        <f t="shared" si="4"/>
        <v>238.5</v>
      </c>
      <c r="BC52" s="123">
        <v>0.5</v>
      </c>
      <c r="BD52" s="123">
        <v>0.5</v>
      </c>
      <c r="BE52" s="123">
        <v>0.5</v>
      </c>
      <c r="BF52" s="123">
        <v>0.5</v>
      </c>
      <c r="BG52" s="123">
        <v>0.5</v>
      </c>
      <c r="BH52" s="123">
        <v>0.5</v>
      </c>
      <c r="BI52" s="123">
        <v>0.5</v>
      </c>
      <c r="BJ52" s="123">
        <v>0.5</v>
      </c>
      <c r="BK52" s="123">
        <v>5.0000000000000001E-3</v>
      </c>
      <c r="BL52" s="123">
        <v>0.5</v>
      </c>
      <c r="BM52" s="123">
        <v>0.05</v>
      </c>
      <c r="BN52" s="123">
        <v>0.05</v>
      </c>
      <c r="BO52" s="123">
        <v>0.05</v>
      </c>
      <c r="BP52" s="123">
        <v>0.05</v>
      </c>
      <c r="BQ52" s="93">
        <v>0.05</v>
      </c>
      <c r="BR52" s="123">
        <v>0.4</v>
      </c>
      <c r="BS52" s="123">
        <v>0.05</v>
      </c>
      <c r="BT52" s="123">
        <v>0.05</v>
      </c>
      <c r="BU52" s="123">
        <v>0.05</v>
      </c>
      <c r="BV52" s="123">
        <v>0.05</v>
      </c>
      <c r="BW52" s="123">
        <v>0.05</v>
      </c>
      <c r="BX52" s="123">
        <v>0.1</v>
      </c>
      <c r="BY52" s="123">
        <v>0.15</v>
      </c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5"/>
      <c r="CY52" s="207"/>
      <c r="CZ52" s="194"/>
      <c r="DA52" s="194"/>
      <c r="DB52" s="194"/>
      <c r="DC52" s="194"/>
      <c r="DD52" s="194"/>
      <c r="DE52" s="123">
        <v>0.05</v>
      </c>
      <c r="DF52" s="123">
        <v>0.05</v>
      </c>
      <c r="DG52" s="155">
        <v>805</v>
      </c>
      <c r="DH52" s="194"/>
      <c r="DI52" s="194"/>
      <c r="DJ52" s="194"/>
      <c r="DK52" s="194"/>
      <c r="DL52" s="194"/>
    </row>
    <row r="53" spans="1:116" x14ac:dyDescent="0.2">
      <c r="A53" s="120">
        <v>47</v>
      </c>
      <c r="B53" s="200">
        <v>48</v>
      </c>
      <c r="C53" s="122" t="s">
        <v>303</v>
      </c>
      <c r="D53" s="264" t="s">
        <v>1675</v>
      </c>
      <c r="E53" s="177" t="s">
        <v>543</v>
      </c>
      <c r="F53" s="181" t="s">
        <v>805</v>
      </c>
      <c r="G53" s="186">
        <v>7.1</v>
      </c>
      <c r="H53" s="87">
        <v>582</v>
      </c>
      <c r="I53" s="156">
        <f t="shared" si="8"/>
        <v>0.05</v>
      </c>
      <c r="J53" s="156">
        <f t="shared" si="12"/>
        <v>1.5</v>
      </c>
      <c r="K53" s="93">
        <v>34</v>
      </c>
      <c r="L53" s="124">
        <v>0.193</v>
      </c>
      <c r="M53" s="156">
        <v>4.4800000000000004</v>
      </c>
      <c r="N53" s="156">
        <v>11.9</v>
      </c>
      <c r="O53" s="156">
        <v>14.3</v>
      </c>
      <c r="P53" s="187">
        <v>1.3299999999999999E-2</v>
      </c>
      <c r="Q53" s="92">
        <v>1040</v>
      </c>
      <c r="R53" s="156">
        <f t="shared" si="9"/>
        <v>0.2</v>
      </c>
      <c r="S53" s="156">
        <v>9.44</v>
      </c>
      <c r="T53" s="156">
        <v>14.9</v>
      </c>
      <c r="U53" s="156">
        <f t="shared" si="10"/>
        <v>1</v>
      </c>
      <c r="V53" s="156">
        <v>6.38</v>
      </c>
      <c r="W53" s="124">
        <f t="shared" si="3"/>
        <v>6.8898488120950323E-3</v>
      </c>
      <c r="X53" s="156">
        <v>8.76</v>
      </c>
      <c r="Y53" s="156">
        <v>59.4</v>
      </c>
      <c r="Z53" s="92">
        <v>926</v>
      </c>
      <c r="AA53" s="188">
        <v>0.41</v>
      </c>
      <c r="AB53" s="92">
        <v>7410</v>
      </c>
      <c r="AC53" s="93">
        <v>54.2</v>
      </c>
      <c r="AD53" s="93">
        <v>187</v>
      </c>
      <c r="AE53" s="92">
        <v>202</v>
      </c>
      <c r="AF53" s="93">
        <v>48.4</v>
      </c>
      <c r="AG53" s="92">
        <v>4000</v>
      </c>
      <c r="AH53" s="92">
        <v>496</v>
      </c>
      <c r="AI53" s="156">
        <v>2.5</v>
      </c>
      <c r="AJ53" s="156">
        <v>31</v>
      </c>
      <c r="AK53" s="156">
        <v>10</v>
      </c>
      <c r="AL53" s="156">
        <v>105</v>
      </c>
      <c r="AM53" s="156">
        <v>57</v>
      </c>
      <c r="AN53" s="156">
        <v>49</v>
      </c>
      <c r="AO53" s="156">
        <v>43</v>
      </c>
      <c r="AP53" s="156">
        <v>10</v>
      </c>
      <c r="AQ53" s="156">
        <v>36</v>
      </c>
      <c r="AR53" s="156">
        <v>1.5</v>
      </c>
      <c r="AS53" s="156">
        <v>2.5</v>
      </c>
      <c r="AT53" s="156">
        <v>6</v>
      </c>
      <c r="AU53" s="156">
        <v>53</v>
      </c>
      <c r="AV53" s="156">
        <v>55</v>
      </c>
      <c r="AW53" s="156">
        <v>21</v>
      </c>
      <c r="AX53" s="156">
        <v>24</v>
      </c>
      <c r="AY53" s="156">
        <v>35</v>
      </c>
      <c r="AZ53" s="156">
        <v>14</v>
      </c>
      <c r="BA53" s="156">
        <v>2.5</v>
      </c>
      <c r="BB53" s="156">
        <f t="shared" si="4"/>
        <v>436.5</v>
      </c>
      <c r="BC53" s="123">
        <v>0.5</v>
      </c>
      <c r="BD53" s="123">
        <v>0.5</v>
      </c>
      <c r="BE53" s="123">
        <v>0.5</v>
      </c>
      <c r="BF53" s="123">
        <v>0.5</v>
      </c>
      <c r="BG53" s="123">
        <v>0.5</v>
      </c>
      <c r="BH53" s="123">
        <v>0.5</v>
      </c>
      <c r="BI53" s="123">
        <v>0.5</v>
      </c>
      <c r="BJ53" s="123">
        <v>0.5</v>
      </c>
      <c r="BK53" s="123">
        <v>5.0000000000000001E-3</v>
      </c>
      <c r="BL53" s="123">
        <v>0.5</v>
      </c>
      <c r="BM53" s="123">
        <v>0.05</v>
      </c>
      <c r="BN53" s="123">
        <v>0.05</v>
      </c>
      <c r="BO53" s="123">
        <v>0.05</v>
      </c>
      <c r="BP53" s="123">
        <v>0.05</v>
      </c>
      <c r="BQ53" s="93">
        <v>0.05</v>
      </c>
      <c r="BR53" s="123">
        <v>0.4</v>
      </c>
      <c r="BS53" s="123">
        <v>0.05</v>
      </c>
      <c r="BT53" s="123">
        <v>0.05</v>
      </c>
      <c r="BU53" s="123">
        <v>0.05</v>
      </c>
      <c r="BV53" s="123">
        <v>0.05</v>
      </c>
      <c r="BW53" s="123">
        <v>0.05</v>
      </c>
      <c r="BX53" s="123">
        <v>0.1</v>
      </c>
      <c r="BY53" s="123">
        <v>0.15</v>
      </c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207"/>
      <c r="CZ53" s="194"/>
      <c r="DA53" s="194"/>
      <c r="DB53" s="194"/>
      <c r="DC53" s="194"/>
      <c r="DD53" s="194"/>
      <c r="DE53" s="123">
        <v>0.05</v>
      </c>
      <c r="DF53" s="123">
        <v>0.05</v>
      </c>
      <c r="DG53" s="155">
        <v>2174</v>
      </c>
      <c r="DH53" s="194"/>
      <c r="DI53" s="194"/>
      <c r="DJ53" s="194"/>
      <c r="DK53" s="194"/>
      <c r="DL53" s="194"/>
    </row>
    <row r="54" spans="1:116" x14ac:dyDescent="0.2">
      <c r="A54" s="120">
        <v>48</v>
      </c>
      <c r="B54" s="200">
        <v>49</v>
      </c>
      <c r="C54" s="122" t="s">
        <v>304</v>
      </c>
      <c r="D54" s="264" t="s">
        <v>1676</v>
      </c>
      <c r="E54" s="177" t="s">
        <v>544</v>
      </c>
      <c r="F54" s="181" t="s">
        <v>806</v>
      </c>
      <c r="G54" s="186">
        <v>7.6</v>
      </c>
      <c r="H54" s="87">
        <v>94.2</v>
      </c>
      <c r="I54" s="156">
        <f t="shared" si="8"/>
        <v>0.05</v>
      </c>
      <c r="J54" s="156">
        <f t="shared" si="12"/>
        <v>1.5</v>
      </c>
      <c r="K54" s="93">
        <v>18.5</v>
      </c>
      <c r="L54" s="124">
        <v>1.91</v>
      </c>
      <c r="M54" s="93">
        <v>1.77</v>
      </c>
      <c r="N54" s="156">
        <v>3.82</v>
      </c>
      <c r="O54" s="156">
        <v>17.2</v>
      </c>
      <c r="P54" s="187">
        <v>4.2100000000000002E-3</v>
      </c>
      <c r="Q54" s="92">
        <v>388</v>
      </c>
      <c r="R54" s="124">
        <f t="shared" si="9"/>
        <v>0.2</v>
      </c>
      <c r="S54" s="156">
        <v>4.13</v>
      </c>
      <c r="T54" s="156">
        <f>0.5*1</f>
        <v>0.5</v>
      </c>
      <c r="U54" s="156">
        <f t="shared" si="10"/>
        <v>1</v>
      </c>
      <c r="V54" s="156">
        <v>7</v>
      </c>
      <c r="W54" s="124">
        <f t="shared" si="3"/>
        <v>4.2708968883465532E-3</v>
      </c>
      <c r="X54" s="156">
        <v>4.5199999999999996</v>
      </c>
      <c r="Y54" s="93">
        <v>37.4</v>
      </c>
      <c r="Z54" s="92">
        <v>1639</v>
      </c>
      <c r="AA54" s="188">
        <v>4.0100000000000007</v>
      </c>
      <c r="AB54" s="92">
        <v>4793</v>
      </c>
      <c r="AC54" s="93">
        <v>159</v>
      </c>
      <c r="AD54" s="93">
        <v>223</v>
      </c>
      <c r="AE54" s="92">
        <v>127</v>
      </c>
      <c r="AF54" s="93">
        <v>43.1</v>
      </c>
      <c r="AG54" s="92">
        <v>1670</v>
      </c>
      <c r="AH54" s="92">
        <v>225</v>
      </c>
      <c r="AI54" s="156">
        <v>2.5</v>
      </c>
      <c r="AJ54" s="156">
        <v>2.5</v>
      </c>
      <c r="AK54" s="156">
        <v>2.5</v>
      </c>
      <c r="AL54" s="156">
        <v>2.5</v>
      </c>
      <c r="AM54" s="156">
        <v>2.5</v>
      </c>
      <c r="AN54" s="156">
        <v>2.5</v>
      </c>
      <c r="AO54" s="156">
        <v>2.5</v>
      </c>
      <c r="AP54" s="156">
        <v>2.5</v>
      </c>
      <c r="AQ54" s="156">
        <v>12</v>
      </c>
      <c r="AR54" s="156">
        <v>1.5</v>
      </c>
      <c r="AS54" s="156">
        <v>2.5</v>
      </c>
      <c r="AT54" s="156">
        <v>2.5</v>
      </c>
      <c r="AU54" s="156">
        <v>2.5</v>
      </c>
      <c r="AV54" s="156">
        <v>2.5</v>
      </c>
      <c r="AW54" s="156">
        <v>2.5</v>
      </c>
      <c r="AX54" s="156">
        <v>2.5</v>
      </c>
      <c r="AY54" s="156">
        <v>5</v>
      </c>
      <c r="AZ54" s="156">
        <v>2.5</v>
      </c>
      <c r="BA54" s="156">
        <v>2.5</v>
      </c>
      <c r="BB54" s="156">
        <f t="shared" si="4"/>
        <v>31.5</v>
      </c>
      <c r="BC54" s="123">
        <v>0.5</v>
      </c>
      <c r="BD54" s="123">
        <v>0.5</v>
      </c>
      <c r="BE54" s="123">
        <v>0.5</v>
      </c>
      <c r="BF54" s="123">
        <v>0.5</v>
      </c>
      <c r="BG54" s="123">
        <v>0.5</v>
      </c>
      <c r="BH54" s="123">
        <v>0.5</v>
      </c>
      <c r="BI54" s="123">
        <v>0.5</v>
      </c>
      <c r="BJ54" s="123">
        <v>0.5</v>
      </c>
      <c r="BK54" s="123">
        <v>5.0000000000000001E-3</v>
      </c>
      <c r="BL54" s="123">
        <v>0.5</v>
      </c>
      <c r="BM54" s="123">
        <v>0.05</v>
      </c>
      <c r="BN54" s="123">
        <v>0.05</v>
      </c>
      <c r="BO54" s="123">
        <v>0.05</v>
      </c>
      <c r="BP54" s="123">
        <v>0.05</v>
      </c>
      <c r="BQ54" s="93">
        <v>0.05</v>
      </c>
      <c r="BR54" s="123">
        <v>0.4</v>
      </c>
      <c r="BS54" s="123">
        <v>0.05</v>
      </c>
      <c r="BT54" s="123">
        <v>0.05</v>
      </c>
      <c r="BU54" s="123">
        <v>0.05</v>
      </c>
      <c r="BV54" s="123">
        <v>0.05</v>
      </c>
      <c r="BW54" s="123">
        <v>0.05</v>
      </c>
      <c r="BX54" s="123">
        <v>0.1</v>
      </c>
      <c r="BY54" s="123">
        <v>0.15</v>
      </c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207"/>
      <c r="CZ54" s="194"/>
      <c r="DA54" s="194"/>
      <c r="DB54" s="194"/>
      <c r="DC54" s="194"/>
      <c r="DD54" s="194"/>
      <c r="DE54" s="123">
        <v>0.05</v>
      </c>
      <c r="DF54" s="123">
        <v>0.05</v>
      </c>
      <c r="DG54" s="155">
        <v>395.5</v>
      </c>
      <c r="DH54" s="194"/>
      <c r="DI54" s="194"/>
      <c r="DJ54" s="194"/>
      <c r="DK54" s="194"/>
      <c r="DL54" s="194"/>
    </row>
    <row r="55" spans="1:116" x14ac:dyDescent="0.2">
      <c r="A55" s="120">
        <v>49</v>
      </c>
      <c r="B55" s="200">
        <v>50</v>
      </c>
      <c r="C55" s="122" t="s">
        <v>305</v>
      </c>
      <c r="D55" s="264" t="s">
        <v>1677</v>
      </c>
      <c r="E55" s="177" t="s">
        <v>545</v>
      </c>
      <c r="F55" s="182" t="s">
        <v>807</v>
      </c>
      <c r="G55" s="186">
        <v>7.2</v>
      </c>
      <c r="H55" s="87">
        <v>148.30000000000001</v>
      </c>
      <c r="I55" s="156">
        <v>0.191</v>
      </c>
      <c r="J55" s="156">
        <f t="shared" si="12"/>
        <v>1.5</v>
      </c>
      <c r="K55" s="93">
        <v>42.4</v>
      </c>
      <c r="L55" s="124">
        <v>0.123</v>
      </c>
      <c r="M55" s="156">
        <v>1.63</v>
      </c>
      <c r="N55" s="156">
        <v>6.99</v>
      </c>
      <c r="O55" s="156">
        <v>11.6</v>
      </c>
      <c r="P55" s="187">
        <v>6.5299999999999997E-2</v>
      </c>
      <c r="Q55" s="92">
        <v>650</v>
      </c>
      <c r="R55" s="156">
        <f t="shared" si="9"/>
        <v>0.2</v>
      </c>
      <c r="S55" s="156">
        <v>3.61</v>
      </c>
      <c r="T55" s="156">
        <v>14.4</v>
      </c>
      <c r="U55" s="156">
        <f t="shared" si="10"/>
        <v>1</v>
      </c>
      <c r="V55" s="93">
        <v>10.4</v>
      </c>
      <c r="W55" s="124">
        <f t="shared" si="3"/>
        <v>2.3214285714285715E-3</v>
      </c>
      <c r="X55" s="156">
        <v>4.7</v>
      </c>
      <c r="Y55" s="92">
        <v>63.2</v>
      </c>
      <c r="Z55" s="92">
        <v>4480</v>
      </c>
      <c r="AA55" s="188">
        <v>4.4400000000000004</v>
      </c>
      <c r="AB55" s="92">
        <v>7450</v>
      </c>
      <c r="AC55" s="92">
        <v>265</v>
      </c>
      <c r="AD55" s="92">
        <v>699</v>
      </c>
      <c r="AE55" s="93">
        <v>630</v>
      </c>
      <c r="AF55" s="93">
        <v>84.3</v>
      </c>
      <c r="AG55" s="92">
        <v>1780</v>
      </c>
      <c r="AH55" s="92">
        <v>356</v>
      </c>
      <c r="AI55" s="156">
        <v>2.5</v>
      </c>
      <c r="AJ55" s="156">
        <v>98</v>
      </c>
      <c r="AK55" s="156">
        <v>30</v>
      </c>
      <c r="AL55" s="156">
        <v>249</v>
      </c>
      <c r="AM55" s="156">
        <v>134</v>
      </c>
      <c r="AN55" s="156">
        <v>93</v>
      </c>
      <c r="AO55" s="156">
        <v>84</v>
      </c>
      <c r="AP55" s="156">
        <v>13</v>
      </c>
      <c r="AQ55" s="156">
        <v>73</v>
      </c>
      <c r="AR55" s="156">
        <v>1.5</v>
      </c>
      <c r="AS55" s="156">
        <v>2.5</v>
      </c>
      <c r="AT55" s="156">
        <v>9</v>
      </c>
      <c r="AU55" s="156">
        <v>161</v>
      </c>
      <c r="AV55" s="156">
        <v>141</v>
      </c>
      <c r="AW55" s="156">
        <v>53</v>
      </c>
      <c r="AX55" s="156">
        <v>70</v>
      </c>
      <c r="AY55" s="156">
        <v>83</v>
      </c>
      <c r="AZ55" s="156">
        <v>35</v>
      </c>
      <c r="BA55" s="156">
        <v>2.5</v>
      </c>
      <c r="BB55" s="156">
        <f t="shared" si="4"/>
        <v>1058.5</v>
      </c>
      <c r="BC55" s="123">
        <v>0.5</v>
      </c>
      <c r="BD55" s="123">
        <v>0.5</v>
      </c>
      <c r="BE55" s="123">
        <v>0.5</v>
      </c>
      <c r="BF55" s="123">
        <v>0.5</v>
      </c>
      <c r="BG55" s="123">
        <v>0.5</v>
      </c>
      <c r="BH55" s="123">
        <v>0.5</v>
      </c>
      <c r="BI55" s="123">
        <v>0.5</v>
      </c>
      <c r="BJ55" s="123">
        <v>0.5</v>
      </c>
      <c r="BK55" s="123">
        <v>5.0000000000000001E-3</v>
      </c>
      <c r="BL55" s="123">
        <v>0.5</v>
      </c>
      <c r="BM55" s="123">
        <v>0.05</v>
      </c>
      <c r="BN55" s="123">
        <v>0.05</v>
      </c>
      <c r="BO55" s="123">
        <v>0.05</v>
      </c>
      <c r="BP55" s="123">
        <v>0.05</v>
      </c>
      <c r="BQ55" s="93">
        <v>0.05</v>
      </c>
      <c r="BR55" s="123">
        <v>0.4</v>
      </c>
      <c r="BS55" s="123">
        <v>0.05</v>
      </c>
      <c r="BT55" s="123">
        <v>0.05</v>
      </c>
      <c r="BU55" s="123">
        <v>0.05</v>
      </c>
      <c r="BV55" s="123">
        <v>0.05</v>
      </c>
      <c r="BW55" s="123">
        <v>0.05</v>
      </c>
      <c r="BX55" s="123">
        <v>0.1</v>
      </c>
      <c r="BY55" s="123">
        <v>0.15</v>
      </c>
      <c r="BZ55" s="123">
        <v>25</v>
      </c>
      <c r="CA55" s="123">
        <v>50</v>
      </c>
      <c r="CB55" s="123">
        <v>500</v>
      </c>
      <c r="CC55" s="123">
        <v>0.01</v>
      </c>
      <c r="CD55" s="123">
        <v>2.5000000000000001E-2</v>
      </c>
      <c r="CE55" s="123">
        <v>2.5000000000000001E-2</v>
      </c>
      <c r="CF55" s="123">
        <v>2.5000000000000001E-2</v>
      </c>
      <c r="CG55" s="123">
        <v>2.5000000000000001E-2</v>
      </c>
      <c r="CH55" s="123">
        <v>2.5000000000000001E-2</v>
      </c>
      <c r="CI55" s="123">
        <v>2.5000000000000001E-2</v>
      </c>
      <c r="CJ55" s="123">
        <v>2.5000000000000001E-2</v>
      </c>
      <c r="CK55" s="123">
        <f>0.5*0.01</f>
        <v>5.0000000000000001E-3</v>
      </c>
      <c r="CL55" s="123">
        <v>0.15</v>
      </c>
      <c r="CM55" s="123">
        <v>0.5</v>
      </c>
      <c r="CN55" s="123">
        <v>0.5</v>
      </c>
      <c r="CO55" s="123">
        <v>0.5</v>
      </c>
      <c r="CP55" s="123">
        <f t="shared" si="7"/>
        <v>1.5</v>
      </c>
      <c r="CQ55" s="123">
        <v>0.3</v>
      </c>
      <c r="CR55" s="123">
        <v>5</v>
      </c>
      <c r="CS55" s="123">
        <v>0.5</v>
      </c>
      <c r="CT55" s="123">
        <v>0.5</v>
      </c>
      <c r="CU55" s="123">
        <v>0.05</v>
      </c>
      <c r="CV55" s="123">
        <v>0.05</v>
      </c>
      <c r="CW55" s="123">
        <v>0.05</v>
      </c>
      <c r="CX55" s="194"/>
      <c r="CY55" s="208">
        <v>0.23400000000000001</v>
      </c>
      <c r="CZ55" s="123">
        <v>0.05</v>
      </c>
      <c r="DA55" s="123">
        <v>0.05</v>
      </c>
      <c r="DB55" s="123">
        <v>0.05</v>
      </c>
      <c r="DC55" s="123">
        <v>0.05</v>
      </c>
      <c r="DD55" s="123">
        <v>0.05</v>
      </c>
      <c r="DE55" s="123">
        <v>0.05</v>
      </c>
      <c r="DF55" s="123">
        <v>0.05</v>
      </c>
      <c r="DG55" s="155">
        <v>1100</v>
      </c>
      <c r="DH55" s="123">
        <v>0.5</v>
      </c>
      <c r="DI55" s="123">
        <v>0.05</v>
      </c>
      <c r="DJ55" s="123">
        <v>0.25</v>
      </c>
      <c r="DK55" s="123">
        <v>0.25</v>
      </c>
      <c r="DL55" s="123">
        <v>0.05</v>
      </c>
    </row>
    <row r="56" spans="1:116" x14ac:dyDescent="0.2">
      <c r="A56" s="120">
        <v>50</v>
      </c>
      <c r="B56" s="200">
        <v>51</v>
      </c>
      <c r="C56" s="122" t="s">
        <v>306</v>
      </c>
      <c r="D56" s="264" t="s">
        <v>1678</v>
      </c>
      <c r="E56" s="177" t="s">
        <v>546</v>
      </c>
      <c r="F56" s="182" t="s">
        <v>808</v>
      </c>
      <c r="G56" s="186">
        <v>6.4</v>
      </c>
      <c r="H56" s="87">
        <v>121.2</v>
      </c>
      <c r="I56" s="156">
        <f t="shared" ref="I56:I87" si="13">0.5*0.1</f>
        <v>0.05</v>
      </c>
      <c r="J56" s="156">
        <f t="shared" si="12"/>
        <v>1.5</v>
      </c>
      <c r="K56" s="93">
        <v>19.899999999999999</v>
      </c>
      <c r="L56" s="124">
        <f>0.5*0.05</f>
        <v>2.5000000000000001E-2</v>
      </c>
      <c r="M56" s="156">
        <v>1.34</v>
      </c>
      <c r="N56" s="156">
        <v>2.12</v>
      </c>
      <c r="O56" s="156">
        <v>2.12</v>
      </c>
      <c r="P56" s="187">
        <v>7.1999999999999998E-3</v>
      </c>
      <c r="Q56" s="92">
        <v>4960</v>
      </c>
      <c r="R56" s="156">
        <f t="shared" si="9"/>
        <v>0.2</v>
      </c>
      <c r="S56" s="156">
        <v>3.94</v>
      </c>
      <c r="T56" s="93">
        <v>3.05</v>
      </c>
      <c r="U56" s="156">
        <f t="shared" si="10"/>
        <v>1</v>
      </c>
      <c r="V56" s="93">
        <v>6.77</v>
      </c>
      <c r="W56" s="124">
        <f t="shared" si="3"/>
        <v>7.1188222923238692E-4</v>
      </c>
      <c r="X56" s="156">
        <v>2.0099999999999998</v>
      </c>
      <c r="Y56" s="93">
        <v>15.1</v>
      </c>
      <c r="Z56" s="92">
        <v>9510</v>
      </c>
      <c r="AA56" s="188">
        <v>11.540000000000001</v>
      </c>
      <c r="AB56" s="92">
        <v>4640</v>
      </c>
      <c r="AC56" s="92">
        <v>399</v>
      </c>
      <c r="AD56" s="92">
        <v>404</v>
      </c>
      <c r="AE56" s="92">
        <v>132</v>
      </c>
      <c r="AF56" s="93">
        <v>47.1</v>
      </c>
      <c r="AG56" s="92">
        <v>1440</v>
      </c>
      <c r="AH56" s="92">
        <v>402</v>
      </c>
      <c r="AI56" s="156">
        <v>2.5</v>
      </c>
      <c r="AJ56" s="156">
        <v>18</v>
      </c>
      <c r="AK56" s="156">
        <v>8</v>
      </c>
      <c r="AL56" s="156">
        <v>99</v>
      </c>
      <c r="AM56" s="156">
        <v>56</v>
      </c>
      <c r="AN56" s="156">
        <v>46</v>
      </c>
      <c r="AO56" s="156">
        <v>37</v>
      </c>
      <c r="AP56" s="156">
        <v>2.5</v>
      </c>
      <c r="AQ56" s="156">
        <v>30</v>
      </c>
      <c r="AR56" s="156">
        <v>1.5</v>
      </c>
      <c r="AS56" s="156">
        <v>2.5</v>
      </c>
      <c r="AT56" s="156">
        <v>2.5</v>
      </c>
      <c r="AU56" s="156">
        <v>71</v>
      </c>
      <c r="AV56" s="156">
        <v>44</v>
      </c>
      <c r="AW56" s="156">
        <v>17</v>
      </c>
      <c r="AX56" s="156">
        <v>14</v>
      </c>
      <c r="AY56" s="156">
        <v>27</v>
      </c>
      <c r="AZ56" s="156">
        <v>19</v>
      </c>
      <c r="BA56" s="156">
        <v>2.5</v>
      </c>
      <c r="BB56" s="156">
        <f t="shared" si="4"/>
        <v>405</v>
      </c>
      <c r="BC56" s="123">
        <v>0.5</v>
      </c>
      <c r="BD56" s="123">
        <v>0.5</v>
      </c>
      <c r="BE56" s="123">
        <v>0.5</v>
      </c>
      <c r="BF56" s="123">
        <v>0.5</v>
      </c>
      <c r="BG56" s="123">
        <v>0.5</v>
      </c>
      <c r="BH56" s="123">
        <v>0.5</v>
      </c>
      <c r="BI56" s="123">
        <v>0.5</v>
      </c>
      <c r="BJ56" s="123">
        <v>0.5</v>
      </c>
      <c r="BK56" s="123">
        <v>5.0000000000000001E-3</v>
      </c>
      <c r="BL56" s="123">
        <v>0.5</v>
      </c>
      <c r="BM56" s="123">
        <v>0.05</v>
      </c>
      <c r="BN56" s="123">
        <v>0.05</v>
      </c>
      <c r="BO56" s="123">
        <v>0.05</v>
      </c>
      <c r="BP56" s="123">
        <v>0.05</v>
      </c>
      <c r="BQ56" s="93">
        <v>0.05</v>
      </c>
      <c r="BR56" s="123">
        <v>0.4</v>
      </c>
      <c r="BS56" s="123">
        <v>0.05</v>
      </c>
      <c r="BT56" s="123">
        <v>0.05</v>
      </c>
      <c r="BU56" s="123">
        <v>0.05</v>
      </c>
      <c r="BV56" s="123">
        <v>0.05</v>
      </c>
      <c r="BW56" s="123">
        <v>0.05</v>
      </c>
      <c r="BX56" s="123">
        <v>0.1</v>
      </c>
      <c r="BY56" s="123">
        <v>0.15</v>
      </c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207"/>
      <c r="CZ56" s="194"/>
      <c r="DA56" s="194"/>
      <c r="DB56" s="194"/>
      <c r="DC56" s="194"/>
      <c r="DD56" s="194"/>
      <c r="DE56" s="123">
        <v>0.05</v>
      </c>
      <c r="DF56" s="123">
        <v>0.05</v>
      </c>
      <c r="DG56" s="155">
        <v>496</v>
      </c>
      <c r="DH56" s="194"/>
      <c r="DI56" s="194"/>
      <c r="DJ56" s="194"/>
      <c r="DK56" s="194"/>
      <c r="DL56" s="194"/>
    </row>
    <row r="57" spans="1:116" x14ac:dyDescent="0.2">
      <c r="A57" s="120">
        <v>51</v>
      </c>
      <c r="B57" s="200">
        <v>208</v>
      </c>
      <c r="C57" s="122" t="s">
        <v>307</v>
      </c>
      <c r="D57" s="264" t="s">
        <v>1679</v>
      </c>
      <c r="E57" s="177" t="s">
        <v>547</v>
      </c>
      <c r="F57" s="181" t="s">
        <v>809</v>
      </c>
      <c r="G57" s="186">
        <v>7.5</v>
      </c>
      <c r="H57" s="87">
        <v>110</v>
      </c>
      <c r="I57" s="156">
        <f t="shared" si="13"/>
        <v>0.05</v>
      </c>
      <c r="J57" s="190">
        <f t="shared" si="12"/>
        <v>1.5</v>
      </c>
      <c r="K57" s="155">
        <v>78.5</v>
      </c>
      <c r="L57" s="191">
        <v>0.35299999999999998</v>
      </c>
      <c r="M57" s="155">
        <v>11.4</v>
      </c>
      <c r="N57" s="190">
        <v>34.299999999999997</v>
      </c>
      <c r="O57" s="155">
        <v>45.5</v>
      </c>
      <c r="P57" s="187">
        <v>1.4500000000000001E-2</v>
      </c>
      <c r="Q57" s="87">
        <v>4106</v>
      </c>
      <c r="R57" s="190">
        <f t="shared" si="9"/>
        <v>0.2</v>
      </c>
      <c r="S57" s="190">
        <v>24.2</v>
      </c>
      <c r="T57" s="190">
        <v>34.5</v>
      </c>
      <c r="U57" s="156">
        <f t="shared" si="10"/>
        <v>1</v>
      </c>
      <c r="V57" s="190">
        <v>21.1</v>
      </c>
      <c r="W57" s="124">
        <f t="shared" si="3"/>
        <v>3.7056550755180896E-3</v>
      </c>
      <c r="X57" s="187">
        <v>37</v>
      </c>
      <c r="Y57" s="155">
        <v>118</v>
      </c>
      <c r="Z57" s="187">
        <v>5694</v>
      </c>
      <c r="AA57" s="188">
        <v>4.5600000000000005</v>
      </c>
      <c r="AB57" s="187">
        <v>29320</v>
      </c>
      <c r="AC57" s="87">
        <v>447</v>
      </c>
      <c r="AD57" s="155">
        <v>367</v>
      </c>
      <c r="AE57" s="93">
        <v>534</v>
      </c>
      <c r="AF57" s="155">
        <v>819</v>
      </c>
      <c r="AG57" s="187">
        <v>5915</v>
      </c>
      <c r="AH57" s="87">
        <v>919</v>
      </c>
      <c r="AI57" s="156">
        <v>60</v>
      </c>
      <c r="AJ57" s="156">
        <v>330</v>
      </c>
      <c r="AK57" s="156">
        <v>105</v>
      </c>
      <c r="AL57" s="156">
        <v>1040</v>
      </c>
      <c r="AM57" s="156">
        <v>492</v>
      </c>
      <c r="AN57" s="156">
        <v>406</v>
      </c>
      <c r="AO57" s="156">
        <v>348</v>
      </c>
      <c r="AP57" s="156">
        <v>91</v>
      </c>
      <c r="AQ57" s="156">
        <v>235</v>
      </c>
      <c r="AR57" s="156">
        <v>1.5</v>
      </c>
      <c r="AS57" s="156">
        <v>2.5</v>
      </c>
      <c r="AT57" s="156">
        <v>35</v>
      </c>
      <c r="AU57" s="156">
        <v>630</v>
      </c>
      <c r="AV57" s="156">
        <v>416</v>
      </c>
      <c r="AW57" s="156">
        <v>183</v>
      </c>
      <c r="AX57" s="156">
        <v>189</v>
      </c>
      <c r="AY57" s="156">
        <v>260</v>
      </c>
      <c r="AZ57" s="156">
        <v>130</v>
      </c>
      <c r="BA57" s="156">
        <v>2.5</v>
      </c>
      <c r="BB57" s="156">
        <f t="shared" si="4"/>
        <v>4049</v>
      </c>
      <c r="BC57" s="123">
        <v>0.5</v>
      </c>
      <c r="BD57" s="123">
        <v>0.5</v>
      </c>
      <c r="BE57" s="123">
        <v>0.5</v>
      </c>
      <c r="BF57" s="123">
        <v>0.5</v>
      </c>
      <c r="BG57" s="123">
        <v>0.5</v>
      </c>
      <c r="BH57" s="123">
        <v>0.5</v>
      </c>
      <c r="BI57" s="123">
        <v>0.5</v>
      </c>
      <c r="BJ57" s="123">
        <v>0.5</v>
      </c>
      <c r="BK57" s="123">
        <v>5.0000000000000001E-3</v>
      </c>
      <c r="BL57" s="123">
        <v>0.5</v>
      </c>
      <c r="BM57" s="123">
        <v>0.05</v>
      </c>
      <c r="BN57" s="123">
        <v>0.05</v>
      </c>
      <c r="BO57" s="123">
        <v>0.05</v>
      </c>
      <c r="BP57" s="123">
        <v>0.05</v>
      </c>
      <c r="BQ57" s="93">
        <v>0.05</v>
      </c>
      <c r="BR57" s="123">
        <v>0.4</v>
      </c>
      <c r="BS57" s="123">
        <v>0.05</v>
      </c>
      <c r="BT57" s="123">
        <v>0.05</v>
      </c>
      <c r="BU57" s="123">
        <v>0.05</v>
      </c>
      <c r="BV57" s="123">
        <v>0.05</v>
      </c>
      <c r="BW57" s="123">
        <v>0.05</v>
      </c>
      <c r="BX57" s="123">
        <v>0.1</v>
      </c>
      <c r="BY57" s="123">
        <v>0.15</v>
      </c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207"/>
      <c r="CZ57" s="194"/>
      <c r="DA57" s="194"/>
      <c r="DB57" s="194"/>
      <c r="DC57" s="194"/>
      <c r="DD57" s="194"/>
      <c r="DE57" s="123">
        <v>0.05</v>
      </c>
      <c r="DF57" s="123">
        <v>0.05</v>
      </c>
      <c r="DG57" s="155">
        <v>38.6</v>
      </c>
      <c r="DH57" s="194"/>
      <c r="DI57" s="194"/>
      <c r="DJ57" s="194"/>
      <c r="DK57" s="194"/>
      <c r="DL57" s="194"/>
    </row>
    <row r="58" spans="1:116" x14ac:dyDescent="0.2">
      <c r="A58" s="120">
        <v>52</v>
      </c>
      <c r="B58" s="200">
        <v>209</v>
      </c>
      <c r="C58" s="122" t="s">
        <v>308</v>
      </c>
      <c r="D58" s="264" t="s">
        <v>1680</v>
      </c>
      <c r="E58" s="177" t="s">
        <v>548</v>
      </c>
      <c r="F58" s="181" t="s">
        <v>810</v>
      </c>
      <c r="G58" s="186">
        <v>6.5</v>
      </c>
      <c r="H58" s="87">
        <v>72.3</v>
      </c>
      <c r="I58" s="156">
        <f t="shared" si="13"/>
        <v>0.05</v>
      </c>
      <c r="J58" s="156">
        <f t="shared" si="12"/>
        <v>1.5</v>
      </c>
      <c r="K58" s="93">
        <v>27.3</v>
      </c>
      <c r="L58" s="124">
        <f>0.5*0.05</f>
        <v>2.5000000000000001E-2</v>
      </c>
      <c r="M58" s="156">
        <v>6.09</v>
      </c>
      <c r="N58" s="156">
        <v>5.38</v>
      </c>
      <c r="O58" s="156">
        <v>16.5</v>
      </c>
      <c r="P58" s="187">
        <v>1.67E-2</v>
      </c>
      <c r="Q58" s="92">
        <v>567</v>
      </c>
      <c r="R58" s="124">
        <f t="shared" si="9"/>
        <v>0.2</v>
      </c>
      <c r="S58" s="156">
        <v>6.6</v>
      </c>
      <c r="T58" s="156">
        <v>4.33</v>
      </c>
      <c r="U58" s="156">
        <f t="shared" si="10"/>
        <v>1</v>
      </c>
      <c r="V58" s="93">
        <v>4.8600000000000003</v>
      </c>
      <c r="W58" s="124">
        <f t="shared" si="3"/>
        <v>4.6775745909528399E-3</v>
      </c>
      <c r="X58" s="156">
        <v>6.9</v>
      </c>
      <c r="Y58" s="93">
        <v>49.2</v>
      </c>
      <c r="Z58" s="92">
        <v>1039</v>
      </c>
      <c r="AA58" s="188">
        <v>4.12</v>
      </c>
      <c r="AB58" s="92">
        <v>6019</v>
      </c>
      <c r="AC58" s="92">
        <v>103</v>
      </c>
      <c r="AD58" s="92">
        <v>167</v>
      </c>
      <c r="AE58" s="92">
        <v>38.9</v>
      </c>
      <c r="AF58" s="93">
        <v>99.8</v>
      </c>
      <c r="AG58" s="92">
        <v>2060</v>
      </c>
      <c r="AH58" s="92">
        <v>419</v>
      </c>
      <c r="AI58" s="156">
        <v>2.5</v>
      </c>
      <c r="AJ58" s="156">
        <v>6</v>
      </c>
      <c r="AK58" s="156">
        <v>2.5</v>
      </c>
      <c r="AL58" s="156">
        <v>11</v>
      </c>
      <c r="AM58" s="156">
        <v>8</v>
      </c>
      <c r="AN58" s="156">
        <v>5</v>
      </c>
      <c r="AO58" s="156">
        <v>8</v>
      </c>
      <c r="AP58" s="156">
        <v>2.5</v>
      </c>
      <c r="AQ58" s="156">
        <v>12</v>
      </c>
      <c r="AR58" s="156">
        <v>1.5</v>
      </c>
      <c r="AS58" s="156">
        <v>2.5</v>
      </c>
      <c r="AT58" s="156">
        <v>2.5</v>
      </c>
      <c r="AU58" s="156">
        <v>6</v>
      </c>
      <c r="AV58" s="156">
        <v>11</v>
      </c>
      <c r="AW58" s="156">
        <v>2.5</v>
      </c>
      <c r="AX58" s="156">
        <v>6</v>
      </c>
      <c r="AY58" s="156">
        <v>12</v>
      </c>
      <c r="AZ58" s="156">
        <v>2.5</v>
      </c>
      <c r="BA58" s="156">
        <v>2.5</v>
      </c>
      <c r="BB58" s="156">
        <f t="shared" si="4"/>
        <v>69</v>
      </c>
      <c r="BC58" s="123">
        <v>0.5</v>
      </c>
      <c r="BD58" s="123">
        <v>0.5</v>
      </c>
      <c r="BE58" s="123">
        <v>0.5</v>
      </c>
      <c r="BF58" s="123">
        <v>0.5</v>
      </c>
      <c r="BG58" s="123">
        <v>0.5</v>
      </c>
      <c r="BH58" s="123">
        <v>0.5</v>
      </c>
      <c r="BI58" s="123">
        <v>0.5</v>
      </c>
      <c r="BJ58" s="123">
        <v>0.5</v>
      </c>
      <c r="BK58" s="123">
        <v>5.0000000000000001E-3</v>
      </c>
      <c r="BL58" s="123">
        <v>0.5</v>
      </c>
      <c r="BM58" s="123">
        <v>0.05</v>
      </c>
      <c r="BN58" s="123">
        <v>0.05</v>
      </c>
      <c r="BO58" s="123">
        <v>0.05</v>
      </c>
      <c r="BP58" s="123">
        <v>0.05</v>
      </c>
      <c r="BQ58" s="93">
        <v>0.05</v>
      </c>
      <c r="BR58" s="123">
        <v>0.4</v>
      </c>
      <c r="BS58" s="123">
        <v>0.05</v>
      </c>
      <c r="BT58" s="123">
        <v>0.05</v>
      </c>
      <c r="BU58" s="123">
        <v>0.05</v>
      </c>
      <c r="BV58" s="123">
        <v>0.05</v>
      </c>
      <c r="BW58" s="123">
        <v>0.05</v>
      </c>
      <c r="BX58" s="123">
        <v>0.1</v>
      </c>
      <c r="BY58" s="123">
        <v>0.15</v>
      </c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207"/>
      <c r="CZ58" s="194"/>
      <c r="DA58" s="194"/>
      <c r="DB58" s="194"/>
      <c r="DC58" s="194"/>
      <c r="DD58" s="194"/>
      <c r="DE58" s="123">
        <v>0.05</v>
      </c>
      <c r="DF58" s="123">
        <v>0.05</v>
      </c>
      <c r="DG58" s="155">
        <v>140</v>
      </c>
      <c r="DH58" s="194"/>
      <c r="DI58" s="194"/>
      <c r="DJ58" s="194"/>
      <c r="DK58" s="194"/>
      <c r="DL58" s="194"/>
    </row>
    <row r="59" spans="1:116" x14ac:dyDescent="0.2">
      <c r="A59" s="120">
        <v>53</v>
      </c>
      <c r="B59" s="200">
        <v>210</v>
      </c>
      <c r="C59" s="122" t="s">
        <v>309</v>
      </c>
      <c r="D59" s="264" t="s">
        <v>1681</v>
      </c>
      <c r="E59" s="177" t="s">
        <v>549</v>
      </c>
      <c r="F59" s="181" t="s">
        <v>811</v>
      </c>
      <c r="G59" s="186">
        <v>7.8</v>
      </c>
      <c r="H59" s="87">
        <v>136.6</v>
      </c>
      <c r="I59" s="156">
        <f t="shared" si="13"/>
        <v>0.05</v>
      </c>
      <c r="J59" s="156">
        <f t="shared" si="12"/>
        <v>1.5</v>
      </c>
      <c r="K59" s="93">
        <v>24.8</v>
      </c>
      <c r="L59" s="124">
        <v>0.56899999999999995</v>
      </c>
      <c r="M59" s="156">
        <v>14.2</v>
      </c>
      <c r="N59" s="93">
        <v>3.77</v>
      </c>
      <c r="O59" s="93">
        <v>14.3</v>
      </c>
      <c r="P59" s="187">
        <v>4.4999999999999997E-3</v>
      </c>
      <c r="Q59" s="92">
        <v>273</v>
      </c>
      <c r="R59" s="156">
        <f t="shared" si="9"/>
        <v>0.2</v>
      </c>
      <c r="S59" s="93">
        <v>4.01</v>
      </c>
      <c r="T59" s="156">
        <f>0.5*1</f>
        <v>0.5</v>
      </c>
      <c r="U59" s="156">
        <f t="shared" si="10"/>
        <v>1</v>
      </c>
      <c r="V59" s="93">
        <v>4.8</v>
      </c>
      <c r="W59" s="124">
        <f t="shared" si="3"/>
        <v>2.9721362229102165E-3</v>
      </c>
      <c r="X59" s="93">
        <v>3.27</v>
      </c>
      <c r="Y59" s="92">
        <v>28.6</v>
      </c>
      <c r="Z59" s="92">
        <v>1615</v>
      </c>
      <c r="AA59" s="188">
        <v>6.23</v>
      </c>
      <c r="AB59" s="92">
        <v>2190</v>
      </c>
      <c r="AC59" s="92">
        <v>150</v>
      </c>
      <c r="AD59" s="92">
        <v>119</v>
      </c>
      <c r="AE59" s="92">
        <v>112</v>
      </c>
      <c r="AF59" s="92">
        <v>60.6</v>
      </c>
      <c r="AG59" s="92">
        <v>1333</v>
      </c>
      <c r="AH59" s="92">
        <v>333</v>
      </c>
      <c r="AI59" s="156">
        <v>2.5</v>
      </c>
      <c r="AJ59" s="156">
        <v>2.5</v>
      </c>
      <c r="AK59" s="156">
        <v>2.5</v>
      </c>
      <c r="AL59" s="156">
        <v>13</v>
      </c>
      <c r="AM59" s="156">
        <v>12</v>
      </c>
      <c r="AN59" s="156">
        <v>8</v>
      </c>
      <c r="AO59" s="156">
        <v>2.5</v>
      </c>
      <c r="AP59" s="156">
        <v>2.5</v>
      </c>
      <c r="AQ59" s="156">
        <v>12</v>
      </c>
      <c r="AR59" s="156">
        <v>1.5</v>
      </c>
      <c r="AS59" s="156">
        <v>2.5</v>
      </c>
      <c r="AT59" s="156">
        <v>2.5</v>
      </c>
      <c r="AU59" s="156">
        <v>9</v>
      </c>
      <c r="AV59" s="156">
        <v>13</v>
      </c>
      <c r="AW59" s="156">
        <v>5</v>
      </c>
      <c r="AX59" s="156">
        <v>8</v>
      </c>
      <c r="AY59" s="156">
        <v>14</v>
      </c>
      <c r="AZ59" s="156">
        <v>2.5</v>
      </c>
      <c r="BA59" s="156">
        <v>2.5</v>
      </c>
      <c r="BB59" s="156">
        <f t="shared" si="4"/>
        <v>76.5</v>
      </c>
      <c r="BC59" s="123">
        <v>0.5</v>
      </c>
      <c r="BD59" s="123">
        <v>0.5</v>
      </c>
      <c r="BE59" s="123">
        <v>0.5</v>
      </c>
      <c r="BF59" s="123">
        <v>0.5</v>
      </c>
      <c r="BG59" s="123">
        <v>0.5</v>
      </c>
      <c r="BH59" s="123">
        <v>0.5</v>
      </c>
      <c r="BI59" s="123">
        <v>0.5</v>
      </c>
      <c r="BJ59" s="123">
        <v>0.5</v>
      </c>
      <c r="BK59" s="123">
        <v>5.0000000000000001E-3</v>
      </c>
      <c r="BL59" s="123">
        <v>0.5</v>
      </c>
      <c r="BM59" s="123">
        <v>0.05</v>
      </c>
      <c r="BN59" s="123">
        <v>0.05</v>
      </c>
      <c r="BO59" s="123">
        <v>0.05</v>
      </c>
      <c r="BP59" s="123">
        <v>0.05</v>
      </c>
      <c r="BQ59" s="93">
        <v>0.05</v>
      </c>
      <c r="BR59" s="123">
        <v>0.4</v>
      </c>
      <c r="BS59" s="123">
        <v>0.05</v>
      </c>
      <c r="BT59" s="123">
        <v>0.05</v>
      </c>
      <c r="BU59" s="123">
        <v>0.05</v>
      </c>
      <c r="BV59" s="123">
        <v>0.05</v>
      </c>
      <c r="BW59" s="123">
        <v>0.05</v>
      </c>
      <c r="BX59" s="123">
        <v>0.1</v>
      </c>
      <c r="BY59" s="123">
        <v>0.15</v>
      </c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207"/>
      <c r="CZ59" s="194"/>
      <c r="DA59" s="194"/>
      <c r="DB59" s="194"/>
      <c r="DC59" s="194"/>
      <c r="DD59" s="194"/>
      <c r="DE59" s="123">
        <v>0.05</v>
      </c>
      <c r="DF59" s="123">
        <v>0.05</v>
      </c>
      <c r="DG59" s="155">
        <v>108.1</v>
      </c>
      <c r="DH59" s="194"/>
      <c r="DI59" s="194"/>
      <c r="DJ59" s="194"/>
      <c r="DK59" s="194"/>
      <c r="DL59" s="194"/>
    </row>
    <row r="60" spans="1:116" x14ac:dyDescent="0.2">
      <c r="A60" s="120">
        <v>54</v>
      </c>
      <c r="B60" s="200">
        <v>211</v>
      </c>
      <c r="C60" s="122" t="s">
        <v>245</v>
      </c>
      <c r="D60" s="264" t="s">
        <v>1682</v>
      </c>
      <c r="E60" s="177" t="s">
        <v>550</v>
      </c>
      <c r="F60" s="182" t="s">
        <v>812</v>
      </c>
      <c r="G60" s="186">
        <v>8.3000000000000007</v>
      </c>
      <c r="H60" s="87">
        <v>185.2</v>
      </c>
      <c r="I60" s="156">
        <f t="shared" si="13"/>
        <v>0.05</v>
      </c>
      <c r="J60" s="124">
        <f t="shared" si="12"/>
        <v>1.5</v>
      </c>
      <c r="K60" s="93">
        <v>43.8</v>
      </c>
      <c r="L60" s="124">
        <v>0.115</v>
      </c>
      <c r="M60" s="156">
        <v>3.25</v>
      </c>
      <c r="N60" s="156">
        <v>14.6</v>
      </c>
      <c r="O60" s="156">
        <v>7.44</v>
      </c>
      <c r="P60" s="187">
        <v>4.6300000000000001E-2</v>
      </c>
      <c r="Q60" s="92">
        <v>2190</v>
      </c>
      <c r="R60" s="124">
        <f t="shared" si="9"/>
        <v>0.2</v>
      </c>
      <c r="S60" s="156">
        <v>8.27</v>
      </c>
      <c r="T60" s="156">
        <v>10.8</v>
      </c>
      <c r="U60" s="156">
        <f t="shared" si="10"/>
        <v>1</v>
      </c>
      <c r="V60" s="156">
        <v>25.2</v>
      </c>
      <c r="W60" s="124">
        <f t="shared" si="3"/>
        <v>1.8805970149253731E-3</v>
      </c>
      <c r="X60" s="156">
        <v>14.4</v>
      </c>
      <c r="Y60" s="93">
        <v>42.2</v>
      </c>
      <c r="Z60" s="92">
        <v>13400</v>
      </c>
      <c r="AA60" s="188">
        <v>8.51</v>
      </c>
      <c r="AB60" s="92">
        <v>14400</v>
      </c>
      <c r="AC60" s="93">
        <v>255</v>
      </c>
      <c r="AD60" s="93">
        <v>970</v>
      </c>
      <c r="AE60" s="93">
        <v>857</v>
      </c>
      <c r="AF60" s="93">
        <v>193</v>
      </c>
      <c r="AG60" s="92">
        <v>6280</v>
      </c>
      <c r="AH60" s="92">
        <v>1980</v>
      </c>
      <c r="AI60" s="156">
        <v>2.5</v>
      </c>
      <c r="AJ60" s="156">
        <v>57</v>
      </c>
      <c r="AK60" s="156">
        <v>17</v>
      </c>
      <c r="AL60" s="156">
        <v>259</v>
      </c>
      <c r="AM60" s="156">
        <v>154</v>
      </c>
      <c r="AN60" s="156">
        <v>117</v>
      </c>
      <c r="AO60" s="156">
        <v>130</v>
      </c>
      <c r="AP60" s="156">
        <v>13</v>
      </c>
      <c r="AQ60" s="156">
        <v>94</v>
      </c>
      <c r="AR60" s="156">
        <v>1.5</v>
      </c>
      <c r="AS60" s="156">
        <v>2.5</v>
      </c>
      <c r="AT60" s="156">
        <v>6</v>
      </c>
      <c r="AU60" s="156">
        <v>216</v>
      </c>
      <c r="AV60" s="156">
        <v>170</v>
      </c>
      <c r="AW60" s="156">
        <v>70</v>
      </c>
      <c r="AX60" s="156">
        <v>70</v>
      </c>
      <c r="AY60" s="156">
        <v>117</v>
      </c>
      <c r="AZ60" s="156">
        <v>54</v>
      </c>
      <c r="BA60" s="156">
        <v>2.5</v>
      </c>
      <c r="BB60" s="156">
        <f t="shared" si="4"/>
        <v>1202.5</v>
      </c>
      <c r="BC60" s="123">
        <v>0.5</v>
      </c>
      <c r="BD60" s="123">
        <v>0.5</v>
      </c>
      <c r="BE60" s="123">
        <v>0.5</v>
      </c>
      <c r="BF60" s="123">
        <v>0.5</v>
      </c>
      <c r="BG60" s="123">
        <v>0.5</v>
      </c>
      <c r="BH60" s="123">
        <v>0.5</v>
      </c>
      <c r="BI60" s="123">
        <v>0.5</v>
      </c>
      <c r="BJ60" s="123">
        <v>0.5</v>
      </c>
      <c r="BK60" s="123">
        <v>5.0000000000000001E-3</v>
      </c>
      <c r="BL60" s="123">
        <v>0.5</v>
      </c>
      <c r="BM60" s="123">
        <v>0.05</v>
      </c>
      <c r="BN60" s="123">
        <v>0.05</v>
      </c>
      <c r="BO60" s="123">
        <v>0.05</v>
      </c>
      <c r="BP60" s="123">
        <v>0.05</v>
      </c>
      <c r="BQ60" s="93">
        <v>0.05</v>
      </c>
      <c r="BR60" s="123">
        <v>0.4</v>
      </c>
      <c r="BS60" s="123">
        <v>0.05</v>
      </c>
      <c r="BT60" s="123">
        <v>0.05</v>
      </c>
      <c r="BU60" s="123">
        <v>0.05</v>
      </c>
      <c r="BV60" s="123">
        <v>0.05</v>
      </c>
      <c r="BW60" s="123">
        <v>0.05</v>
      </c>
      <c r="BX60" s="123">
        <v>0.1</v>
      </c>
      <c r="BY60" s="123">
        <v>0.15</v>
      </c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207"/>
      <c r="CZ60" s="194"/>
      <c r="DA60" s="194"/>
      <c r="DB60" s="194"/>
      <c r="DC60" s="194"/>
      <c r="DD60" s="194"/>
      <c r="DE60" s="123">
        <v>0.05</v>
      </c>
      <c r="DF60" s="123">
        <v>0.05</v>
      </c>
      <c r="DG60" s="155">
        <v>1892</v>
      </c>
      <c r="DH60" s="194"/>
      <c r="DI60" s="194"/>
      <c r="DJ60" s="194"/>
      <c r="DK60" s="194"/>
      <c r="DL60" s="194"/>
    </row>
    <row r="61" spans="1:116" x14ac:dyDescent="0.2">
      <c r="A61" s="120">
        <v>55</v>
      </c>
      <c r="B61" s="200">
        <v>212</v>
      </c>
      <c r="C61" s="122" t="s">
        <v>310</v>
      </c>
      <c r="D61" s="264" t="s">
        <v>1683</v>
      </c>
      <c r="E61" s="177" t="s">
        <v>551</v>
      </c>
      <c r="F61" s="182" t="s">
        <v>813</v>
      </c>
      <c r="G61" s="186">
        <v>7.7</v>
      </c>
      <c r="H61" s="87">
        <v>155.6</v>
      </c>
      <c r="I61" s="156">
        <f t="shared" si="13"/>
        <v>0.05</v>
      </c>
      <c r="J61" s="124">
        <f t="shared" si="12"/>
        <v>1.5</v>
      </c>
      <c r="K61" s="93">
        <v>33.299999999999997</v>
      </c>
      <c r="L61" s="124">
        <f>0.5*0.05</f>
        <v>2.5000000000000001E-2</v>
      </c>
      <c r="M61" s="156">
        <v>3.19</v>
      </c>
      <c r="N61" s="156">
        <v>9.25</v>
      </c>
      <c r="O61" s="156">
        <v>16.8</v>
      </c>
      <c r="P61" s="187">
        <v>2.3900000000000002E-3</v>
      </c>
      <c r="Q61" s="92">
        <v>2760</v>
      </c>
      <c r="R61" s="156">
        <f t="shared" si="9"/>
        <v>0.2</v>
      </c>
      <c r="S61" s="156">
        <v>6.51</v>
      </c>
      <c r="T61" s="156">
        <v>4.83</v>
      </c>
      <c r="U61" s="156">
        <f t="shared" si="10"/>
        <v>1</v>
      </c>
      <c r="V61" s="93">
        <v>75.400000000000006</v>
      </c>
      <c r="W61" s="124">
        <f t="shared" si="3"/>
        <v>1.2198673353826244E-3</v>
      </c>
      <c r="X61" s="156">
        <v>10.1</v>
      </c>
      <c r="Y61" s="93">
        <v>28.1</v>
      </c>
      <c r="Z61" s="92">
        <v>61810</v>
      </c>
      <c r="AA61" s="188">
        <v>14.490000000000002</v>
      </c>
      <c r="AB61" s="92">
        <v>6754</v>
      </c>
      <c r="AC61" s="93">
        <v>334</v>
      </c>
      <c r="AD61" s="92">
        <v>366</v>
      </c>
      <c r="AE61" s="92">
        <v>1533</v>
      </c>
      <c r="AF61" s="93">
        <v>143</v>
      </c>
      <c r="AG61" s="92">
        <v>3614</v>
      </c>
      <c r="AH61" s="92">
        <v>1147</v>
      </c>
      <c r="AI61" s="156">
        <v>2.5</v>
      </c>
      <c r="AJ61" s="156">
        <v>114</v>
      </c>
      <c r="AK61" s="156">
        <v>31</v>
      </c>
      <c r="AL61" s="156">
        <v>462</v>
      </c>
      <c r="AM61" s="156">
        <v>307</v>
      </c>
      <c r="AN61" s="156">
        <v>236</v>
      </c>
      <c r="AO61" s="156">
        <v>235</v>
      </c>
      <c r="AP61" s="156">
        <v>51</v>
      </c>
      <c r="AQ61" s="156">
        <v>142</v>
      </c>
      <c r="AR61" s="156">
        <v>1.5</v>
      </c>
      <c r="AS61" s="156">
        <v>2.5</v>
      </c>
      <c r="AT61" s="156">
        <v>2.5</v>
      </c>
      <c r="AU61" s="156">
        <v>311</v>
      </c>
      <c r="AV61" s="156">
        <v>278</v>
      </c>
      <c r="AW61" s="156">
        <v>114</v>
      </c>
      <c r="AX61" s="156">
        <v>121</v>
      </c>
      <c r="AY61" s="156">
        <v>190</v>
      </c>
      <c r="AZ61" s="156">
        <v>39</v>
      </c>
      <c r="BA61" s="156">
        <v>2.5</v>
      </c>
      <c r="BB61" s="156">
        <f t="shared" si="4"/>
        <v>2097</v>
      </c>
      <c r="BC61" s="123">
        <v>0.5</v>
      </c>
      <c r="BD61" s="123">
        <v>0.5</v>
      </c>
      <c r="BE61" s="123">
        <v>0.5</v>
      </c>
      <c r="BF61" s="123">
        <v>0.5</v>
      </c>
      <c r="BG61" s="123">
        <v>0.5</v>
      </c>
      <c r="BH61" s="123">
        <v>0.5</v>
      </c>
      <c r="BI61" s="123">
        <v>0.5</v>
      </c>
      <c r="BJ61" s="123">
        <v>0.5</v>
      </c>
      <c r="BK61" s="123">
        <v>5.0000000000000001E-3</v>
      </c>
      <c r="BL61" s="123">
        <v>0.5</v>
      </c>
      <c r="BM61" s="123">
        <v>0.05</v>
      </c>
      <c r="BN61" s="123">
        <v>0.05</v>
      </c>
      <c r="BO61" s="123">
        <v>0.05</v>
      </c>
      <c r="BP61" s="123">
        <v>0.05</v>
      </c>
      <c r="BQ61" s="93">
        <v>0.05</v>
      </c>
      <c r="BR61" s="123">
        <v>0.4</v>
      </c>
      <c r="BS61" s="123">
        <v>0.05</v>
      </c>
      <c r="BT61" s="123">
        <v>0.05</v>
      </c>
      <c r="BU61" s="123">
        <v>0.05</v>
      </c>
      <c r="BV61" s="123">
        <v>0.05</v>
      </c>
      <c r="BW61" s="123">
        <v>0.05</v>
      </c>
      <c r="BX61" s="123">
        <v>0.1</v>
      </c>
      <c r="BY61" s="123">
        <v>0.15</v>
      </c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  <c r="CW61" s="194"/>
      <c r="CX61" s="195"/>
      <c r="CY61" s="207"/>
      <c r="CZ61" s="194"/>
      <c r="DA61" s="194"/>
      <c r="DB61" s="194"/>
      <c r="DC61" s="194"/>
      <c r="DD61" s="194"/>
      <c r="DE61" s="123">
        <v>0.05</v>
      </c>
      <c r="DF61" s="123">
        <v>0.05</v>
      </c>
      <c r="DG61" s="155">
        <v>1700</v>
      </c>
      <c r="DH61" s="194"/>
      <c r="DI61" s="194"/>
      <c r="DJ61" s="194"/>
      <c r="DK61" s="194"/>
      <c r="DL61" s="194"/>
    </row>
    <row r="62" spans="1:116" x14ac:dyDescent="0.2">
      <c r="A62" s="120">
        <v>56</v>
      </c>
      <c r="B62" s="200">
        <v>213</v>
      </c>
      <c r="C62" s="122" t="s">
        <v>311</v>
      </c>
      <c r="D62" s="264" t="s">
        <v>1684</v>
      </c>
      <c r="E62" s="177" t="s">
        <v>552</v>
      </c>
      <c r="F62" s="181" t="s">
        <v>814</v>
      </c>
      <c r="G62" s="186">
        <v>7.8</v>
      </c>
      <c r="H62" s="87">
        <v>126.1</v>
      </c>
      <c r="I62" s="156">
        <f t="shared" si="13"/>
        <v>0.05</v>
      </c>
      <c r="J62" s="156">
        <f t="shared" si="12"/>
        <v>1.5</v>
      </c>
      <c r="K62" s="93">
        <v>13.4</v>
      </c>
      <c r="L62" s="124">
        <f>0.5*0.05</f>
        <v>2.5000000000000001E-2</v>
      </c>
      <c r="M62" s="156">
        <v>1.57</v>
      </c>
      <c r="N62" s="156">
        <v>6.18</v>
      </c>
      <c r="O62" s="156">
        <v>4.2300000000000004</v>
      </c>
      <c r="P62" s="187">
        <v>2.5799999999999998E-3</v>
      </c>
      <c r="Q62" s="92">
        <v>1505</v>
      </c>
      <c r="R62" s="124">
        <f t="shared" si="9"/>
        <v>0.2</v>
      </c>
      <c r="S62" s="156">
        <v>3.1</v>
      </c>
      <c r="T62" s="156">
        <v>6.41</v>
      </c>
      <c r="U62" s="156">
        <f t="shared" si="10"/>
        <v>1</v>
      </c>
      <c r="V62" s="156">
        <v>27.1</v>
      </c>
      <c r="W62" s="124">
        <f t="shared" si="3"/>
        <v>1.582943925233645E-3</v>
      </c>
      <c r="X62" s="156">
        <v>5.31</v>
      </c>
      <c r="Y62" s="93">
        <v>14.6</v>
      </c>
      <c r="Z62" s="92">
        <v>17120</v>
      </c>
      <c r="AA62" s="188">
        <v>7.7700000000000005</v>
      </c>
      <c r="AB62" s="92">
        <v>3107</v>
      </c>
      <c r="AC62" s="93">
        <v>121</v>
      </c>
      <c r="AD62" s="92">
        <v>475</v>
      </c>
      <c r="AE62" s="92">
        <v>713</v>
      </c>
      <c r="AF62" s="93">
        <v>85.9</v>
      </c>
      <c r="AG62" s="92">
        <v>2020</v>
      </c>
      <c r="AH62" s="92">
        <v>430</v>
      </c>
      <c r="AI62" s="156">
        <v>2.5</v>
      </c>
      <c r="AJ62" s="156">
        <v>2.5</v>
      </c>
      <c r="AK62" s="156">
        <v>2.5</v>
      </c>
      <c r="AL62" s="156">
        <v>2.5</v>
      </c>
      <c r="AM62" s="156">
        <v>10</v>
      </c>
      <c r="AN62" s="156">
        <v>10</v>
      </c>
      <c r="AO62" s="156">
        <v>2.5</v>
      </c>
      <c r="AP62" s="156">
        <v>2.5</v>
      </c>
      <c r="AQ62" s="156">
        <v>2.5</v>
      </c>
      <c r="AR62" s="156">
        <v>1.5</v>
      </c>
      <c r="AS62" s="156">
        <v>2.5</v>
      </c>
      <c r="AT62" s="156">
        <v>2.5</v>
      </c>
      <c r="AU62" s="156">
        <v>2.5</v>
      </c>
      <c r="AV62" s="156">
        <v>2.5</v>
      </c>
      <c r="AW62" s="156">
        <v>2.5</v>
      </c>
      <c r="AX62" s="156">
        <v>2.5</v>
      </c>
      <c r="AY62" s="156">
        <v>6</v>
      </c>
      <c r="AZ62" s="156">
        <v>2.5</v>
      </c>
      <c r="BA62" s="156">
        <v>2.5</v>
      </c>
      <c r="BB62" s="156">
        <f t="shared" si="4"/>
        <v>46.5</v>
      </c>
      <c r="BC62" s="123">
        <v>0.5</v>
      </c>
      <c r="BD62" s="123">
        <v>0.5</v>
      </c>
      <c r="BE62" s="123">
        <v>0.5</v>
      </c>
      <c r="BF62" s="123">
        <v>0.5</v>
      </c>
      <c r="BG62" s="123">
        <v>0.5</v>
      </c>
      <c r="BH62" s="123">
        <v>0.5</v>
      </c>
      <c r="BI62" s="123">
        <v>0.5</v>
      </c>
      <c r="BJ62" s="123">
        <v>0.5</v>
      </c>
      <c r="BK62" s="123">
        <v>5.0000000000000001E-3</v>
      </c>
      <c r="BL62" s="123">
        <v>0.5</v>
      </c>
      <c r="BM62" s="123">
        <v>0.05</v>
      </c>
      <c r="BN62" s="123">
        <v>0.05</v>
      </c>
      <c r="BO62" s="123">
        <v>0.05</v>
      </c>
      <c r="BP62" s="123">
        <v>0.05</v>
      </c>
      <c r="BQ62" s="93">
        <v>0.05</v>
      </c>
      <c r="BR62" s="123">
        <v>0.4</v>
      </c>
      <c r="BS62" s="123">
        <v>0.05</v>
      </c>
      <c r="BT62" s="123">
        <v>0.05</v>
      </c>
      <c r="BU62" s="123">
        <v>0.05</v>
      </c>
      <c r="BV62" s="123">
        <v>0.05</v>
      </c>
      <c r="BW62" s="123">
        <v>0.05</v>
      </c>
      <c r="BX62" s="123">
        <v>0.1</v>
      </c>
      <c r="BY62" s="123">
        <v>0.15</v>
      </c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207"/>
      <c r="CZ62" s="194"/>
      <c r="DA62" s="194"/>
      <c r="DB62" s="194"/>
      <c r="DC62" s="194"/>
      <c r="DD62" s="194"/>
      <c r="DE62" s="123">
        <v>0.05</v>
      </c>
      <c r="DF62" s="123">
        <v>0.05</v>
      </c>
      <c r="DG62" s="155">
        <v>520</v>
      </c>
      <c r="DH62" s="194"/>
      <c r="DI62" s="194"/>
      <c r="DJ62" s="194"/>
      <c r="DK62" s="194"/>
      <c r="DL62" s="194"/>
    </row>
    <row r="63" spans="1:116" x14ac:dyDescent="0.2">
      <c r="A63" s="120">
        <v>57</v>
      </c>
      <c r="B63" s="200">
        <v>214</v>
      </c>
      <c r="C63" s="122" t="s">
        <v>312</v>
      </c>
      <c r="D63" s="264" t="s">
        <v>1685</v>
      </c>
      <c r="E63" s="177" t="s">
        <v>553</v>
      </c>
      <c r="F63" s="182" t="s">
        <v>815</v>
      </c>
      <c r="G63" s="186">
        <v>6.7</v>
      </c>
      <c r="H63" s="87">
        <v>176.1</v>
      </c>
      <c r="I63" s="156">
        <f t="shared" si="13"/>
        <v>0.05</v>
      </c>
      <c r="J63" s="156">
        <f t="shared" si="12"/>
        <v>1.5</v>
      </c>
      <c r="K63" s="93">
        <v>18.2</v>
      </c>
      <c r="L63" s="124">
        <v>6.0999999999999999E-2</v>
      </c>
      <c r="M63" s="156">
        <v>1.1499999999999999</v>
      </c>
      <c r="N63" s="93">
        <v>4.3099999999999996</v>
      </c>
      <c r="O63" s="93">
        <v>2.09</v>
      </c>
      <c r="P63" s="189">
        <v>3.15E-3</v>
      </c>
      <c r="Q63" s="92">
        <v>737</v>
      </c>
      <c r="R63" s="156">
        <f t="shared" si="9"/>
        <v>0.2</v>
      </c>
      <c r="S63" s="93">
        <v>2.84</v>
      </c>
      <c r="T63" s="93">
        <v>3.32</v>
      </c>
      <c r="U63" s="156">
        <f t="shared" si="10"/>
        <v>1</v>
      </c>
      <c r="V63" s="156">
        <v>22.3</v>
      </c>
      <c r="W63" s="124">
        <f t="shared" si="3"/>
        <v>1.6336996336996337E-3</v>
      </c>
      <c r="X63" s="156">
        <v>4.24</v>
      </c>
      <c r="Y63" s="93">
        <v>17.600000000000001</v>
      </c>
      <c r="Z63" s="92">
        <v>13650</v>
      </c>
      <c r="AA63" s="188">
        <v>6.09</v>
      </c>
      <c r="AB63" s="92">
        <v>3400</v>
      </c>
      <c r="AC63" s="92">
        <v>88.4</v>
      </c>
      <c r="AD63" s="92">
        <v>187</v>
      </c>
      <c r="AE63" s="92">
        <v>909</v>
      </c>
      <c r="AF63" s="93">
        <v>122</v>
      </c>
      <c r="AG63" s="92">
        <v>1730</v>
      </c>
      <c r="AH63" s="92">
        <v>494</v>
      </c>
      <c r="AI63" s="156">
        <v>2.5</v>
      </c>
      <c r="AJ63" s="156">
        <v>16</v>
      </c>
      <c r="AK63" s="156">
        <v>5</v>
      </c>
      <c r="AL63" s="156">
        <v>57</v>
      </c>
      <c r="AM63" s="156">
        <v>43</v>
      </c>
      <c r="AN63" s="156">
        <v>20</v>
      </c>
      <c r="AO63" s="156">
        <v>23</v>
      </c>
      <c r="AP63" s="156">
        <v>2.5</v>
      </c>
      <c r="AQ63" s="156">
        <v>18</v>
      </c>
      <c r="AR63" s="156">
        <v>1.5</v>
      </c>
      <c r="AS63" s="156">
        <v>2.5</v>
      </c>
      <c r="AT63" s="156">
        <v>2.5</v>
      </c>
      <c r="AU63" s="156">
        <v>44</v>
      </c>
      <c r="AV63" s="156">
        <v>29</v>
      </c>
      <c r="AW63" s="156">
        <v>13</v>
      </c>
      <c r="AX63" s="156">
        <v>13</v>
      </c>
      <c r="AY63" s="156">
        <v>23</v>
      </c>
      <c r="AZ63" s="156">
        <v>2.5</v>
      </c>
      <c r="BA63" s="156">
        <v>2.5</v>
      </c>
      <c r="BB63" s="156">
        <f t="shared" si="4"/>
        <v>259</v>
      </c>
      <c r="BC63" s="123">
        <v>0.5</v>
      </c>
      <c r="BD63" s="123">
        <v>0.5</v>
      </c>
      <c r="BE63" s="123">
        <v>0.5</v>
      </c>
      <c r="BF63" s="123">
        <v>0.5</v>
      </c>
      <c r="BG63" s="123">
        <v>0.5</v>
      </c>
      <c r="BH63" s="123">
        <v>0.5</v>
      </c>
      <c r="BI63" s="123">
        <v>0.5</v>
      </c>
      <c r="BJ63" s="123">
        <v>0.5</v>
      </c>
      <c r="BK63" s="123">
        <v>5.0000000000000001E-3</v>
      </c>
      <c r="BL63" s="123">
        <v>0.5</v>
      </c>
      <c r="BM63" s="123">
        <v>0.05</v>
      </c>
      <c r="BN63" s="123">
        <v>0.05</v>
      </c>
      <c r="BO63" s="123">
        <v>0.05</v>
      </c>
      <c r="BP63" s="123">
        <v>0.05</v>
      </c>
      <c r="BQ63" s="93">
        <v>0.05</v>
      </c>
      <c r="BR63" s="123">
        <v>0.4</v>
      </c>
      <c r="BS63" s="123">
        <v>0.05</v>
      </c>
      <c r="BT63" s="123">
        <v>0.05</v>
      </c>
      <c r="BU63" s="123">
        <v>0.05</v>
      </c>
      <c r="BV63" s="123">
        <v>0.05</v>
      </c>
      <c r="BW63" s="123">
        <v>0.05</v>
      </c>
      <c r="BX63" s="123">
        <v>0.1</v>
      </c>
      <c r="BY63" s="123">
        <v>0.15</v>
      </c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194"/>
      <c r="CW63" s="194"/>
      <c r="CX63" s="194"/>
      <c r="CY63" s="207"/>
      <c r="CZ63" s="194"/>
      <c r="DA63" s="194"/>
      <c r="DB63" s="194"/>
      <c r="DC63" s="194"/>
      <c r="DD63" s="194"/>
      <c r="DE63" s="123">
        <v>0.05</v>
      </c>
      <c r="DF63" s="123">
        <v>0.05</v>
      </c>
      <c r="DG63" s="155">
        <v>420</v>
      </c>
      <c r="DH63" s="194"/>
      <c r="DI63" s="194"/>
      <c r="DJ63" s="194"/>
      <c r="DK63" s="194"/>
      <c r="DL63" s="194"/>
    </row>
    <row r="64" spans="1:116" x14ac:dyDescent="0.2">
      <c r="A64" s="120">
        <v>58</v>
      </c>
      <c r="B64" s="200">
        <v>215</v>
      </c>
      <c r="C64" s="122" t="s">
        <v>313</v>
      </c>
      <c r="D64" s="264" t="s">
        <v>1686</v>
      </c>
      <c r="E64" s="177" t="s">
        <v>554</v>
      </c>
      <c r="F64" s="181" t="s">
        <v>816</v>
      </c>
      <c r="G64" s="186">
        <v>7.3</v>
      </c>
      <c r="H64" s="87">
        <v>228</v>
      </c>
      <c r="I64" s="156">
        <f t="shared" si="13"/>
        <v>0.05</v>
      </c>
      <c r="J64" s="156">
        <f t="shared" si="12"/>
        <v>1.5</v>
      </c>
      <c r="K64" s="93">
        <v>31.6</v>
      </c>
      <c r="L64" s="124">
        <v>9.2999999999999999E-2</v>
      </c>
      <c r="M64" s="156">
        <v>2.8</v>
      </c>
      <c r="N64" s="156">
        <v>6.99</v>
      </c>
      <c r="O64" s="156">
        <v>5.2</v>
      </c>
      <c r="P64" s="187">
        <v>7.4099999999999999E-3</v>
      </c>
      <c r="Q64" s="92">
        <v>988</v>
      </c>
      <c r="R64" s="124">
        <f t="shared" si="9"/>
        <v>0.2</v>
      </c>
      <c r="S64" s="156">
        <v>4.8099999999999996</v>
      </c>
      <c r="T64" s="156">
        <v>7.23</v>
      </c>
      <c r="U64" s="156">
        <f t="shared" si="10"/>
        <v>1</v>
      </c>
      <c r="V64" s="93">
        <v>15.3</v>
      </c>
      <c r="W64" s="124">
        <f t="shared" si="3"/>
        <v>1.5937500000000001E-3</v>
      </c>
      <c r="X64" s="156">
        <v>7.43</v>
      </c>
      <c r="Y64" s="93">
        <v>28.6</v>
      </c>
      <c r="Z64" s="92">
        <v>9600</v>
      </c>
      <c r="AA64" s="188">
        <v>9.01</v>
      </c>
      <c r="AB64" s="92">
        <v>5820</v>
      </c>
      <c r="AC64" s="92">
        <v>217</v>
      </c>
      <c r="AD64" s="92">
        <v>387</v>
      </c>
      <c r="AE64" s="92">
        <f>0.5*0.5</f>
        <v>0.25</v>
      </c>
      <c r="AF64" s="92">
        <v>164</v>
      </c>
      <c r="AG64" s="92">
        <v>2370</v>
      </c>
      <c r="AH64" s="92">
        <v>775</v>
      </c>
      <c r="AI64" s="156">
        <v>373</v>
      </c>
      <c r="AJ64" s="156">
        <v>1200</v>
      </c>
      <c r="AK64" s="156">
        <v>225</v>
      </c>
      <c r="AL64" s="156">
        <v>4480</v>
      </c>
      <c r="AM64" s="156">
        <v>3020</v>
      </c>
      <c r="AN64" s="156">
        <v>1990</v>
      </c>
      <c r="AO64" s="156">
        <v>2930</v>
      </c>
      <c r="AP64" s="156">
        <v>442</v>
      </c>
      <c r="AQ64" s="156">
        <v>2760</v>
      </c>
      <c r="AR64" s="156">
        <v>1.5</v>
      </c>
      <c r="AS64" s="156">
        <v>149</v>
      </c>
      <c r="AT64" s="156">
        <v>75</v>
      </c>
      <c r="AU64" s="156">
        <v>4410</v>
      </c>
      <c r="AV64" s="156">
        <v>3770</v>
      </c>
      <c r="AW64" s="156">
        <v>1820</v>
      </c>
      <c r="AX64" s="156">
        <v>2240</v>
      </c>
      <c r="AY64" s="156">
        <v>3390</v>
      </c>
      <c r="AZ64" s="156">
        <v>654</v>
      </c>
      <c r="BA64" s="156">
        <v>2.5</v>
      </c>
      <c r="BB64" s="156">
        <f t="shared" si="4"/>
        <v>24443.5</v>
      </c>
      <c r="BC64" s="123">
        <v>0.5</v>
      </c>
      <c r="BD64" s="123">
        <v>0.5</v>
      </c>
      <c r="BE64" s="123">
        <v>0.5</v>
      </c>
      <c r="BF64" s="123">
        <v>0.5</v>
      </c>
      <c r="BG64" s="123">
        <v>0.5</v>
      </c>
      <c r="BH64" s="123">
        <v>0.5</v>
      </c>
      <c r="BI64" s="123">
        <v>0.5</v>
      </c>
      <c r="BJ64" s="123">
        <v>0.5</v>
      </c>
      <c r="BK64" s="123">
        <v>5.0000000000000001E-3</v>
      </c>
      <c r="BL64" s="123">
        <v>0.5</v>
      </c>
      <c r="BM64" s="123">
        <v>0.05</v>
      </c>
      <c r="BN64" s="123">
        <v>0.05</v>
      </c>
      <c r="BO64" s="123">
        <v>0.05</v>
      </c>
      <c r="BP64" s="123">
        <v>0.05</v>
      </c>
      <c r="BQ64" s="93">
        <v>0.05</v>
      </c>
      <c r="BR64" s="123">
        <v>0.4</v>
      </c>
      <c r="BS64" s="123">
        <v>0.05</v>
      </c>
      <c r="BT64" s="123">
        <v>0.05</v>
      </c>
      <c r="BU64" s="123">
        <v>0.05</v>
      </c>
      <c r="BV64" s="123">
        <v>0.05</v>
      </c>
      <c r="BW64" s="123">
        <v>0.05</v>
      </c>
      <c r="BX64" s="123">
        <v>0.1</v>
      </c>
      <c r="BY64" s="123">
        <v>0.15</v>
      </c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  <c r="CW64" s="194"/>
      <c r="CX64" s="194"/>
      <c r="CY64" s="207"/>
      <c r="CZ64" s="194"/>
      <c r="DA64" s="194"/>
      <c r="DB64" s="194"/>
      <c r="DC64" s="194"/>
      <c r="DD64" s="194"/>
      <c r="DE64" s="123">
        <v>0.05</v>
      </c>
      <c r="DF64" s="123">
        <v>0.05</v>
      </c>
      <c r="DG64" s="155">
        <v>710</v>
      </c>
      <c r="DH64" s="194"/>
      <c r="DI64" s="194"/>
      <c r="DJ64" s="194"/>
      <c r="DK64" s="194"/>
      <c r="DL64" s="194"/>
    </row>
    <row r="65" spans="1:116" x14ac:dyDescent="0.2">
      <c r="A65" s="120">
        <v>59</v>
      </c>
      <c r="B65" s="200">
        <v>216</v>
      </c>
      <c r="C65" s="122" t="s">
        <v>314</v>
      </c>
      <c r="D65" s="264" t="s">
        <v>1687</v>
      </c>
      <c r="E65" s="177" t="s">
        <v>555</v>
      </c>
      <c r="F65" s="182" t="s">
        <v>817</v>
      </c>
      <c r="G65" s="186">
        <v>6.3</v>
      </c>
      <c r="H65" s="87">
        <v>322</v>
      </c>
      <c r="I65" s="156">
        <f t="shared" si="13"/>
        <v>0.05</v>
      </c>
      <c r="J65" s="156">
        <f t="shared" si="12"/>
        <v>1.5</v>
      </c>
      <c r="K65" s="93">
        <v>38.4</v>
      </c>
      <c r="L65" s="124">
        <v>0.154</v>
      </c>
      <c r="M65" s="156">
        <v>3.21</v>
      </c>
      <c r="N65" s="156">
        <v>11.5</v>
      </c>
      <c r="O65" s="156">
        <v>6.23</v>
      </c>
      <c r="P65" s="187">
        <v>2.8500000000000001E-2</v>
      </c>
      <c r="Q65" s="92">
        <v>1840</v>
      </c>
      <c r="R65" s="156">
        <f t="shared" si="9"/>
        <v>0.2</v>
      </c>
      <c r="S65" s="156">
        <v>4.32</v>
      </c>
      <c r="T65" s="156">
        <v>5.73</v>
      </c>
      <c r="U65" s="156">
        <f t="shared" si="10"/>
        <v>1</v>
      </c>
      <c r="V65" s="93">
        <v>23.1</v>
      </c>
      <c r="W65" s="124">
        <f t="shared" si="3"/>
        <v>3.1048387096774197E-3</v>
      </c>
      <c r="X65" s="156">
        <v>7.48</v>
      </c>
      <c r="Y65" s="93">
        <v>44.9</v>
      </c>
      <c r="Z65" s="92">
        <v>7440</v>
      </c>
      <c r="AA65" s="188">
        <v>4.9000000000000004</v>
      </c>
      <c r="AB65" s="92">
        <v>9360</v>
      </c>
      <c r="AC65" s="92">
        <v>265</v>
      </c>
      <c r="AD65" s="92">
        <v>362</v>
      </c>
      <c r="AE65" s="92">
        <v>162</v>
      </c>
      <c r="AF65" s="93">
        <v>77.3</v>
      </c>
      <c r="AG65" s="92">
        <v>4820</v>
      </c>
      <c r="AH65" s="92">
        <v>211</v>
      </c>
      <c r="AI65" s="156">
        <v>2.5</v>
      </c>
      <c r="AJ65" s="156">
        <v>9</v>
      </c>
      <c r="AK65" s="156">
        <v>2.5</v>
      </c>
      <c r="AL65" s="156">
        <v>20</v>
      </c>
      <c r="AM65" s="156">
        <v>12</v>
      </c>
      <c r="AN65" s="156">
        <v>8</v>
      </c>
      <c r="AO65" s="156">
        <v>10</v>
      </c>
      <c r="AP65" s="156">
        <v>2.5</v>
      </c>
      <c r="AQ65" s="156">
        <v>14</v>
      </c>
      <c r="AR65" s="156">
        <v>1.5</v>
      </c>
      <c r="AS65" s="156">
        <v>2.5</v>
      </c>
      <c r="AT65" s="156">
        <v>2.5</v>
      </c>
      <c r="AU65" s="156">
        <v>13</v>
      </c>
      <c r="AV65" s="156">
        <v>13</v>
      </c>
      <c r="AW65" s="156">
        <v>2.5</v>
      </c>
      <c r="AX65" s="156">
        <v>7</v>
      </c>
      <c r="AY65" s="156">
        <v>11</v>
      </c>
      <c r="AZ65" s="156">
        <v>2.5</v>
      </c>
      <c r="BA65" s="156">
        <v>2.5</v>
      </c>
      <c r="BB65" s="156">
        <f t="shared" si="4"/>
        <v>99</v>
      </c>
      <c r="BC65" s="123">
        <v>0.5</v>
      </c>
      <c r="BD65" s="123">
        <v>0.5</v>
      </c>
      <c r="BE65" s="123">
        <v>0.5</v>
      </c>
      <c r="BF65" s="123">
        <v>0.5</v>
      </c>
      <c r="BG65" s="123">
        <v>0.5</v>
      </c>
      <c r="BH65" s="123">
        <v>0.5</v>
      </c>
      <c r="BI65" s="123">
        <v>0.5</v>
      </c>
      <c r="BJ65" s="123">
        <v>0.5</v>
      </c>
      <c r="BK65" s="123">
        <v>5.0000000000000001E-3</v>
      </c>
      <c r="BL65" s="123">
        <v>0.5</v>
      </c>
      <c r="BM65" s="123">
        <v>0.05</v>
      </c>
      <c r="BN65" s="123">
        <v>0.05</v>
      </c>
      <c r="BO65" s="123">
        <v>0.05</v>
      </c>
      <c r="BP65" s="123">
        <v>0.05</v>
      </c>
      <c r="BQ65" s="93">
        <v>0.05</v>
      </c>
      <c r="BR65" s="123">
        <v>0.4</v>
      </c>
      <c r="BS65" s="123">
        <v>0.05</v>
      </c>
      <c r="BT65" s="123">
        <v>0.05</v>
      </c>
      <c r="BU65" s="123">
        <v>0.05</v>
      </c>
      <c r="BV65" s="123">
        <v>0.05</v>
      </c>
      <c r="BW65" s="123">
        <v>0.05</v>
      </c>
      <c r="BX65" s="123">
        <v>0.1</v>
      </c>
      <c r="BY65" s="123">
        <v>0.15</v>
      </c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207"/>
      <c r="CZ65" s="194"/>
      <c r="DA65" s="194"/>
      <c r="DB65" s="194"/>
      <c r="DC65" s="194"/>
      <c r="DD65" s="194"/>
      <c r="DE65" s="123">
        <v>0.05</v>
      </c>
      <c r="DF65" s="123">
        <v>0.05</v>
      </c>
      <c r="DG65" s="155">
        <v>839</v>
      </c>
      <c r="DH65" s="194"/>
      <c r="DI65" s="194"/>
      <c r="DJ65" s="194"/>
      <c r="DK65" s="194"/>
      <c r="DL65" s="194"/>
    </row>
    <row r="66" spans="1:116" x14ac:dyDescent="0.2">
      <c r="A66" s="120">
        <v>60</v>
      </c>
      <c r="B66" s="200">
        <v>217</v>
      </c>
      <c r="C66" s="122" t="s">
        <v>315</v>
      </c>
      <c r="D66" s="264" t="s">
        <v>1688</v>
      </c>
      <c r="E66" s="177" t="s">
        <v>556</v>
      </c>
      <c r="F66" s="181" t="s">
        <v>818</v>
      </c>
      <c r="G66" s="186">
        <v>7.2</v>
      </c>
      <c r="H66" s="87">
        <v>720</v>
      </c>
      <c r="I66" s="156">
        <f t="shared" si="13"/>
        <v>0.05</v>
      </c>
      <c r="J66" s="190">
        <f t="shared" si="12"/>
        <v>1.5</v>
      </c>
      <c r="K66" s="155">
        <v>31.3</v>
      </c>
      <c r="L66" s="191">
        <f t="shared" ref="L66:L72" si="14">0.5*0.05</f>
        <v>2.5000000000000001E-2</v>
      </c>
      <c r="M66" s="190">
        <v>4.88</v>
      </c>
      <c r="N66" s="187">
        <v>3.13</v>
      </c>
      <c r="O66" s="156">
        <v>14</v>
      </c>
      <c r="P66" s="187">
        <v>1.01E-2</v>
      </c>
      <c r="Q66" s="87">
        <v>197</v>
      </c>
      <c r="R66" s="190">
        <f t="shared" si="9"/>
        <v>0.2</v>
      </c>
      <c r="S66" s="190">
        <v>3.21</v>
      </c>
      <c r="T66" s="190">
        <v>12.7</v>
      </c>
      <c r="U66" s="156">
        <f t="shared" si="10"/>
        <v>1</v>
      </c>
      <c r="V66" s="190">
        <v>7.97</v>
      </c>
      <c r="W66" s="124">
        <f t="shared" si="3"/>
        <v>2.4269183922046283E-3</v>
      </c>
      <c r="X66" s="187">
        <v>4.1900000000000004</v>
      </c>
      <c r="Y66" s="190">
        <v>31.8</v>
      </c>
      <c r="Z66" s="187">
        <v>3284</v>
      </c>
      <c r="AA66" s="188">
        <v>0.68</v>
      </c>
      <c r="AB66" s="187">
        <v>4884</v>
      </c>
      <c r="AC66" s="87">
        <v>133</v>
      </c>
      <c r="AD66" s="87">
        <v>309</v>
      </c>
      <c r="AE66" s="92">
        <v>1547</v>
      </c>
      <c r="AF66" s="155">
        <v>54.6</v>
      </c>
      <c r="AG66" s="187">
        <v>1290</v>
      </c>
      <c r="AH66" s="87">
        <v>226</v>
      </c>
      <c r="AI66" s="156">
        <v>2.5</v>
      </c>
      <c r="AJ66" s="156">
        <v>467</v>
      </c>
      <c r="AK66" s="156">
        <v>67</v>
      </c>
      <c r="AL66" s="156">
        <v>1090</v>
      </c>
      <c r="AM66" s="156">
        <v>491</v>
      </c>
      <c r="AN66" s="156">
        <v>340</v>
      </c>
      <c r="AO66" s="156">
        <v>332</v>
      </c>
      <c r="AP66" s="156">
        <v>38</v>
      </c>
      <c r="AQ66" s="156">
        <v>221</v>
      </c>
      <c r="AR66" s="156">
        <v>1.5</v>
      </c>
      <c r="AS66" s="156">
        <v>2.5</v>
      </c>
      <c r="AT66" s="156">
        <v>49</v>
      </c>
      <c r="AU66" s="156">
        <v>681</v>
      </c>
      <c r="AV66" s="156">
        <v>385</v>
      </c>
      <c r="AW66" s="156">
        <v>155</v>
      </c>
      <c r="AX66" s="156">
        <v>175</v>
      </c>
      <c r="AY66" s="156">
        <v>261</v>
      </c>
      <c r="AZ66" s="156">
        <v>80</v>
      </c>
      <c r="BA66" s="156">
        <v>2.5</v>
      </c>
      <c r="BB66" s="156">
        <f t="shared" si="4"/>
        <v>4063.5</v>
      </c>
      <c r="BC66" s="123">
        <v>0.5</v>
      </c>
      <c r="BD66" s="123">
        <v>0.5</v>
      </c>
      <c r="BE66" s="123">
        <v>0.5</v>
      </c>
      <c r="BF66" s="123">
        <v>0.5</v>
      </c>
      <c r="BG66" s="123">
        <v>0.5</v>
      </c>
      <c r="BH66" s="123">
        <v>0.5</v>
      </c>
      <c r="BI66" s="123">
        <v>0.5</v>
      </c>
      <c r="BJ66" s="123">
        <v>0.5</v>
      </c>
      <c r="BK66" s="123">
        <v>5.0000000000000001E-3</v>
      </c>
      <c r="BL66" s="123">
        <v>0.5</v>
      </c>
      <c r="BM66" s="123">
        <v>0.05</v>
      </c>
      <c r="BN66" s="123">
        <v>0.05</v>
      </c>
      <c r="BO66" s="123">
        <v>0.05</v>
      </c>
      <c r="BP66" s="123">
        <v>0.05</v>
      </c>
      <c r="BQ66" s="93">
        <v>0.05</v>
      </c>
      <c r="BR66" s="123">
        <v>0.4</v>
      </c>
      <c r="BS66" s="123">
        <v>0.05</v>
      </c>
      <c r="BT66" s="123">
        <v>0.05</v>
      </c>
      <c r="BU66" s="123">
        <v>0.05</v>
      </c>
      <c r="BV66" s="123">
        <v>0.05</v>
      </c>
      <c r="BW66" s="123">
        <v>0.05</v>
      </c>
      <c r="BX66" s="123">
        <v>0.1</v>
      </c>
      <c r="BY66" s="123">
        <v>0.15</v>
      </c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194"/>
      <c r="CW66" s="194"/>
      <c r="CX66" s="194"/>
      <c r="CY66" s="207"/>
      <c r="CZ66" s="194"/>
      <c r="DA66" s="194"/>
      <c r="DB66" s="194"/>
      <c r="DC66" s="194"/>
      <c r="DD66" s="194"/>
      <c r="DE66" s="123">
        <v>0.05</v>
      </c>
      <c r="DF66" s="123">
        <v>0.05</v>
      </c>
      <c r="DG66" s="155">
        <v>9437</v>
      </c>
      <c r="DH66" s="194"/>
      <c r="DI66" s="194"/>
      <c r="DJ66" s="194"/>
      <c r="DK66" s="194"/>
      <c r="DL66" s="194"/>
    </row>
    <row r="67" spans="1:116" x14ac:dyDescent="0.2">
      <c r="A67" s="120">
        <v>61</v>
      </c>
      <c r="B67" s="200">
        <v>218</v>
      </c>
      <c r="C67" s="122" t="s">
        <v>316</v>
      </c>
      <c r="D67" s="264" t="s">
        <v>1689</v>
      </c>
      <c r="E67" s="177" t="s">
        <v>557</v>
      </c>
      <c r="F67" s="181" t="s">
        <v>819</v>
      </c>
      <c r="G67" s="186">
        <v>6.8</v>
      </c>
      <c r="H67" s="87">
        <v>181.3</v>
      </c>
      <c r="I67" s="156">
        <f t="shared" si="13"/>
        <v>0.05</v>
      </c>
      <c r="J67" s="156">
        <f t="shared" si="12"/>
        <v>1.5</v>
      </c>
      <c r="K67" s="155">
        <v>8.6</v>
      </c>
      <c r="L67" s="124">
        <f t="shared" si="14"/>
        <v>2.5000000000000001E-2</v>
      </c>
      <c r="M67" s="187">
        <v>0.56299999999999994</v>
      </c>
      <c r="N67" s="187">
        <v>1.72</v>
      </c>
      <c r="O67" s="187">
        <v>0.75600000000000001</v>
      </c>
      <c r="P67" s="187">
        <v>1.65E-3</v>
      </c>
      <c r="Q67" s="87">
        <v>171</v>
      </c>
      <c r="R67" s="156">
        <f t="shared" si="9"/>
        <v>0.2</v>
      </c>
      <c r="S67" s="190">
        <v>7.49</v>
      </c>
      <c r="T67" s="187">
        <v>1.34</v>
      </c>
      <c r="U67" s="156">
        <f t="shared" si="10"/>
        <v>1</v>
      </c>
      <c r="V67" s="187">
        <v>2.4500000000000002</v>
      </c>
      <c r="W67" s="124">
        <f t="shared" si="3"/>
        <v>1.8702290076335879E-3</v>
      </c>
      <c r="X67" s="187">
        <v>1.87</v>
      </c>
      <c r="Y67" s="155">
        <v>4.8099999999999996</v>
      </c>
      <c r="Z67" s="87">
        <v>1310</v>
      </c>
      <c r="AA67" s="188">
        <v>5.57</v>
      </c>
      <c r="AB67" s="87">
        <v>1570</v>
      </c>
      <c r="AC67" s="155">
        <v>17.899999999999999</v>
      </c>
      <c r="AD67" s="87">
        <v>51.9</v>
      </c>
      <c r="AE67" s="155">
        <v>580</v>
      </c>
      <c r="AF67" s="155">
        <v>56.6</v>
      </c>
      <c r="AG67" s="87">
        <v>854</v>
      </c>
      <c r="AH67" s="87">
        <v>199</v>
      </c>
      <c r="AI67" s="156">
        <v>2.5</v>
      </c>
      <c r="AJ67" s="156">
        <v>13</v>
      </c>
      <c r="AK67" s="156">
        <v>2.5</v>
      </c>
      <c r="AL67" s="156">
        <v>37</v>
      </c>
      <c r="AM67" s="156">
        <v>31</v>
      </c>
      <c r="AN67" s="156">
        <v>23</v>
      </c>
      <c r="AO67" s="156">
        <v>23</v>
      </c>
      <c r="AP67" s="156">
        <v>2.5</v>
      </c>
      <c r="AQ67" s="156">
        <v>38</v>
      </c>
      <c r="AR67" s="156">
        <v>1.5</v>
      </c>
      <c r="AS67" s="156">
        <v>2.5</v>
      </c>
      <c r="AT67" s="156">
        <v>6</v>
      </c>
      <c r="AU67" s="156">
        <v>26</v>
      </c>
      <c r="AV67" s="156">
        <v>13</v>
      </c>
      <c r="AW67" s="156">
        <v>11</v>
      </c>
      <c r="AX67" s="156">
        <v>30</v>
      </c>
      <c r="AY67" s="156">
        <v>17</v>
      </c>
      <c r="AZ67" s="156">
        <v>14</v>
      </c>
      <c r="BA67" s="156">
        <v>2.5</v>
      </c>
      <c r="BB67" s="156">
        <f t="shared" si="4"/>
        <v>192</v>
      </c>
      <c r="BC67" s="123">
        <v>0.5</v>
      </c>
      <c r="BD67" s="123">
        <v>0.5</v>
      </c>
      <c r="BE67" s="123">
        <v>0.5</v>
      </c>
      <c r="BF67" s="123">
        <v>0.5</v>
      </c>
      <c r="BG67" s="123">
        <v>0.5</v>
      </c>
      <c r="BH67" s="123">
        <v>0.5</v>
      </c>
      <c r="BI67" s="123">
        <v>0.5</v>
      </c>
      <c r="BJ67" s="123">
        <v>0.5</v>
      </c>
      <c r="BK67" s="123">
        <v>5.0000000000000001E-3</v>
      </c>
      <c r="BL67" s="123">
        <v>0.5</v>
      </c>
      <c r="BM67" s="123">
        <v>0.05</v>
      </c>
      <c r="BN67" s="123">
        <v>0.05</v>
      </c>
      <c r="BO67" s="123">
        <v>0.05</v>
      </c>
      <c r="BP67" s="123">
        <v>0.05</v>
      </c>
      <c r="BQ67" s="93">
        <v>0.05</v>
      </c>
      <c r="BR67" s="123">
        <v>0.4</v>
      </c>
      <c r="BS67" s="123">
        <v>0.05</v>
      </c>
      <c r="BT67" s="123">
        <v>0.05</v>
      </c>
      <c r="BU67" s="123">
        <v>0.05</v>
      </c>
      <c r="BV67" s="123">
        <v>0.05</v>
      </c>
      <c r="BW67" s="123">
        <v>0.05</v>
      </c>
      <c r="BX67" s="123">
        <v>0.1</v>
      </c>
      <c r="BY67" s="123">
        <v>0.15</v>
      </c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  <c r="CW67" s="194"/>
      <c r="CX67" s="194"/>
      <c r="CY67" s="207"/>
      <c r="CZ67" s="194"/>
      <c r="DA67" s="194"/>
      <c r="DB67" s="194"/>
      <c r="DC67" s="194"/>
      <c r="DD67" s="194"/>
      <c r="DE67" s="123">
        <v>0.05</v>
      </c>
      <c r="DF67" s="123">
        <v>0.05</v>
      </c>
      <c r="DG67" s="155">
        <v>323</v>
      </c>
      <c r="DH67" s="194"/>
      <c r="DI67" s="194"/>
      <c r="DJ67" s="194"/>
      <c r="DK67" s="194"/>
      <c r="DL67" s="194"/>
    </row>
    <row r="68" spans="1:116" x14ac:dyDescent="0.2">
      <c r="A68" s="120">
        <v>62</v>
      </c>
      <c r="B68" s="200">
        <v>219</v>
      </c>
      <c r="C68" s="122" t="s">
        <v>317</v>
      </c>
      <c r="D68" s="264" t="s">
        <v>1690</v>
      </c>
      <c r="E68" s="177" t="s">
        <v>558</v>
      </c>
      <c r="F68" s="182" t="s">
        <v>820</v>
      </c>
      <c r="G68" s="186">
        <v>7.6</v>
      </c>
      <c r="H68" s="87">
        <v>108</v>
      </c>
      <c r="I68" s="156">
        <f t="shared" si="13"/>
        <v>0.05</v>
      </c>
      <c r="J68" s="156">
        <v>7.26</v>
      </c>
      <c r="K68" s="93">
        <v>18</v>
      </c>
      <c r="L68" s="124">
        <f t="shared" si="14"/>
        <v>2.5000000000000001E-2</v>
      </c>
      <c r="M68" s="156">
        <v>3.79</v>
      </c>
      <c r="N68" s="156">
        <v>3.83</v>
      </c>
      <c r="O68" s="156">
        <f>0.5*0.4</f>
        <v>0.2</v>
      </c>
      <c r="P68" s="187">
        <v>2.4199999999999998E-3</v>
      </c>
      <c r="Q68" s="92">
        <v>267</v>
      </c>
      <c r="R68" s="124">
        <f t="shared" si="9"/>
        <v>0.2</v>
      </c>
      <c r="S68" s="156">
        <v>5.21</v>
      </c>
      <c r="T68" s="156">
        <v>4.53</v>
      </c>
      <c r="U68" s="156">
        <f t="shared" si="10"/>
        <v>1</v>
      </c>
      <c r="V68" s="156">
        <v>3.04</v>
      </c>
      <c r="W68" s="124">
        <f t="shared" si="3"/>
        <v>3.8481012658227848E-3</v>
      </c>
      <c r="X68" s="156">
        <v>2.1800000000000002</v>
      </c>
      <c r="Y68" s="93">
        <v>8.41</v>
      </c>
      <c r="Z68" s="92">
        <v>790</v>
      </c>
      <c r="AA68" s="188">
        <v>19.55</v>
      </c>
      <c r="AB68" s="92">
        <v>2210</v>
      </c>
      <c r="AC68" s="92">
        <v>250</v>
      </c>
      <c r="AD68" s="92">
        <v>93.9</v>
      </c>
      <c r="AE68" s="93">
        <v>120</v>
      </c>
      <c r="AF68" s="93">
        <v>64.5</v>
      </c>
      <c r="AG68" s="92">
        <v>1260</v>
      </c>
      <c r="AH68" s="92">
        <v>166</v>
      </c>
      <c r="AI68" s="156">
        <v>2.5</v>
      </c>
      <c r="AJ68" s="156">
        <v>2.5</v>
      </c>
      <c r="AK68" s="156">
        <v>2.5</v>
      </c>
      <c r="AL68" s="156">
        <v>6</v>
      </c>
      <c r="AM68" s="156">
        <v>5</v>
      </c>
      <c r="AN68" s="156">
        <v>2.5</v>
      </c>
      <c r="AO68" s="156">
        <v>2.5</v>
      </c>
      <c r="AP68" s="156">
        <v>2.5</v>
      </c>
      <c r="AQ68" s="156">
        <v>2.5</v>
      </c>
      <c r="AR68" s="156">
        <v>1.5</v>
      </c>
      <c r="AS68" s="156">
        <v>2.5</v>
      </c>
      <c r="AT68" s="156">
        <v>2.5</v>
      </c>
      <c r="AU68" s="156">
        <v>5</v>
      </c>
      <c r="AV68" s="156">
        <v>8</v>
      </c>
      <c r="AW68" s="156">
        <v>2.5</v>
      </c>
      <c r="AX68" s="156">
        <v>2.5</v>
      </c>
      <c r="AY68" s="156">
        <v>9</v>
      </c>
      <c r="AZ68" s="156">
        <v>2.5</v>
      </c>
      <c r="BA68" s="156">
        <v>2.5</v>
      </c>
      <c r="BB68" s="156">
        <f t="shared" si="4"/>
        <v>45.5</v>
      </c>
      <c r="BC68" s="123">
        <v>0.5</v>
      </c>
      <c r="BD68" s="123">
        <v>0.5</v>
      </c>
      <c r="BE68" s="123">
        <v>0.5</v>
      </c>
      <c r="BF68" s="123">
        <v>0.5</v>
      </c>
      <c r="BG68" s="123">
        <v>0.5</v>
      </c>
      <c r="BH68" s="123">
        <v>0.5</v>
      </c>
      <c r="BI68" s="123">
        <v>0.5</v>
      </c>
      <c r="BJ68" s="123">
        <v>0.5</v>
      </c>
      <c r="BK68" s="123">
        <v>5.0000000000000001E-3</v>
      </c>
      <c r="BL68" s="123">
        <v>0.5</v>
      </c>
      <c r="BM68" s="123">
        <v>0.05</v>
      </c>
      <c r="BN68" s="123">
        <v>0.05</v>
      </c>
      <c r="BO68" s="123">
        <v>0.05</v>
      </c>
      <c r="BP68" s="123">
        <v>0.05</v>
      </c>
      <c r="BQ68" s="93">
        <v>0.05</v>
      </c>
      <c r="BR68" s="123">
        <v>0.4</v>
      </c>
      <c r="BS68" s="123">
        <v>0.05</v>
      </c>
      <c r="BT68" s="123">
        <v>0.05</v>
      </c>
      <c r="BU68" s="123">
        <v>0.05</v>
      </c>
      <c r="BV68" s="123">
        <v>0.05</v>
      </c>
      <c r="BW68" s="123">
        <v>0.05</v>
      </c>
      <c r="BX68" s="123">
        <v>0.1</v>
      </c>
      <c r="BY68" s="123">
        <v>0.15</v>
      </c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  <c r="CW68" s="194"/>
      <c r="CX68" s="194"/>
      <c r="CY68" s="207"/>
      <c r="CZ68" s="194"/>
      <c r="DA68" s="194"/>
      <c r="DB68" s="194"/>
      <c r="DC68" s="194"/>
      <c r="DD68" s="194"/>
      <c r="DE68" s="123">
        <v>0.05</v>
      </c>
      <c r="DF68" s="123">
        <v>0.05</v>
      </c>
      <c r="DG68" s="155">
        <v>130</v>
      </c>
      <c r="DH68" s="194"/>
      <c r="DI68" s="194"/>
      <c r="DJ68" s="194"/>
      <c r="DK68" s="194"/>
      <c r="DL68" s="194"/>
    </row>
    <row r="69" spans="1:116" x14ac:dyDescent="0.2">
      <c r="A69" s="120">
        <v>63</v>
      </c>
      <c r="B69" s="200">
        <v>220</v>
      </c>
      <c r="C69" s="122" t="s">
        <v>318</v>
      </c>
      <c r="D69" s="264" t="s">
        <v>1691</v>
      </c>
      <c r="E69" s="177" t="s">
        <v>559</v>
      </c>
      <c r="F69" s="181" t="s">
        <v>821</v>
      </c>
      <c r="G69" s="186">
        <v>6.8</v>
      </c>
      <c r="H69" s="87">
        <v>119</v>
      </c>
      <c r="I69" s="156">
        <f t="shared" si="13"/>
        <v>0.05</v>
      </c>
      <c r="J69" s="156">
        <f>0.5*3</f>
        <v>1.5</v>
      </c>
      <c r="K69" s="93">
        <v>49.1</v>
      </c>
      <c r="L69" s="124">
        <f t="shared" si="14"/>
        <v>2.5000000000000001E-2</v>
      </c>
      <c r="M69" s="156">
        <v>4.8099999999999996</v>
      </c>
      <c r="N69" s="156">
        <v>5.95</v>
      </c>
      <c r="O69" s="156">
        <f>0.5*0.4</f>
        <v>0.2</v>
      </c>
      <c r="P69" s="187">
        <v>8.6199999999999999E-2</v>
      </c>
      <c r="Q69" s="92">
        <v>776</v>
      </c>
      <c r="R69" s="124">
        <f t="shared" si="9"/>
        <v>0.2</v>
      </c>
      <c r="S69" s="124">
        <v>8.01</v>
      </c>
      <c r="T69" s="93">
        <v>18.899999999999999</v>
      </c>
      <c r="U69" s="156">
        <f t="shared" si="10"/>
        <v>1</v>
      </c>
      <c r="V69" s="93">
        <v>27.6</v>
      </c>
      <c r="W69" s="124">
        <f t="shared" si="3"/>
        <v>3.6315789473684214E-3</v>
      </c>
      <c r="X69" s="156">
        <v>4.09</v>
      </c>
      <c r="Y69" s="92">
        <v>76.7</v>
      </c>
      <c r="Z69" s="92">
        <v>7600</v>
      </c>
      <c r="AA69" s="188">
        <v>14.719999999999999</v>
      </c>
      <c r="AB69" s="92">
        <v>4990</v>
      </c>
      <c r="AC69" s="92">
        <v>239</v>
      </c>
      <c r="AD69" s="92">
        <v>279</v>
      </c>
      <c r="AE69" s="92">
        <v>521</v>
      </c>
      <c r="AF69" s="93">
        <v>105</v>
      </c>
      <c r="AG69" s="92">
        <v>1860</v>
      </c>
      <c r="AH69" s="92">
        <v>218</v>
      </c>
      <c r="AI69" s="156">
        <v>201</v>
      </c>
      <c r="AJ69" s="156">
        <v>567</v>
      </c>
      <c r="AK69" s="156">
        <v>272</v>
      </c>
      <c r="AL69" s="156">
        <v>1670</v>
      </c>
      <c r="AM69" s="156">
        <v>783</v>
      </c>
      <c r="AN69" s="156">
        <v>611</v>
      </c>
      <c r="AO69" s="156">
        <v>531</v>
      </c>
      <c r="AP69" s="156">
        <v>2.5</v>
      </c>
      <c r="AQ69" s="156">
        <v>384</v>
      </c>
      <c r="AR69" s="156">
        <v>1.5</v>
      </c>
      <c r="AS69" s="156">
        <v>186</v>
      </c>
      <c r="AT69" s="156">
        <v>90</v>
      </c>
      <c r="AU69" s="156">
        <v>1020</v>
      </c>
      <c r="AV69" s="156">
        <v>681</v>
      </c>
      <c r="AW69" s="156">
        <v>270</v>
      </c>
      <c r="AX69" s="156">
        <v>298</v>
      </c>
      <c r="AY69" s="156">
        <v>490</v>
      </c>
      <c r="AZ69" s="156">
        <v>106</v>
      </c>
      <c r="BA69" s="156">
        <v>2.5</v>
      </c>
      <c r="BB69" s="156">
        <f t="shared" si="4"/>
        <v>6883.5</v>
      </c>
      <c r="BC69" s="123">
        <v>0.5</v>
      </c>
      <c r="BD69" s="123">
        <v>0.5</v>
      </c>
      <c r="BE69" s="123">
        <v>0.5</v>
      </c>
      <c r="BF69" s="123">
        <v>0.5</v>
      </c>
      <c r="BG69" s="123">
        <v>0.5</v>
      </c>
      <c r="BH69" s="123">
        <v>0.5</v>
      </c>
      <c r="BI69" s="123">
        <v>0.5</v>
      </c>
      <c r="BJ69" s="123">
        <v>0.5</v>
      </c>
      <c r="BK69" s="123">
        <v>5.0000000000000001E-3</v>
      </c>
      <c r="BL69" s="123">
        <v>0.5</v>
      </c>
      <c r="BM69" s="123">
        <v>0.05</v>
      </c>
      <c r="BN69" s="123">
        <v>0.05</v>
      </c>
      <c r="BO69" s="123">
        <v>0.05</v>
      </c>
      <c r="BP69" s="123">
        <v>0.05</v>
      </c>
      <c r="BQ69" s="93">
        <v>0.05</v>
      </c>
      <c r="BR69" s="123">
        <v>0.4</v>
      </c>
      <c r="BS69" s="123">
        <v>0.05</v>
      </c>
      <c r="BT69" s="123">
        <v>0.05</v>
      </c>
      <c r="BU69" s="123">
        <v>0.05</v>
      </c>
      <c r="BV69" s="123">
        <v>0.05</v>
      </c>
      <c r="BW69" s="123">
        <v>0.05</v>
      </c>
      <c r="BX69" s="123">
        <v>0.1</v>
      </c>
      <c r="BY69" s="123">
        <v>0.15</v>
      </c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194"/>
      <c r="CW69" s="194"/>
      <c r="CX69" s="194"/>
      <c r="CY69" s="207"/>
      <c r="CZ69" s="194"/>
      <c r="DA69" s="194"/>
      <c r="DB69" s="194"/>
      <c r="DC69" s="194"/>
      <c r="DD69" s="194"/>
      <c r="DE69" s="123">
        <v>0.05</v>
      </c>
      <c r="DF69" s="123">
        <v>0.05</v>
      </c>
      <c r="DG69" s="155">
        <v>520</v>
      </c>
      <c r="DH69" s="194"/>
      <c r="DI69" s="194"/>
      <c r="DJ69" s="194"/>
      <c r="DK69" s="194"/>
      <c r="DL69" s="194"/>
    </row>
    <row r="70" spans="1:116" x14ac:dyDescent="0.2">
      <c r="A70" s="120">
        <v>64</v>
      </c>
      <c r="B70" s="200">
        <v>221</v>
      </c>
      <c r="C70" s="122" t="s">
        <v>319</v>
      </c>
      <c r="D70" s="264" t="s">
        <v>1692</v>
      </c>
      <c r="E70" s="177" t="s">
        <v>560</v>
      </c>
      <c r="F70" s="181" t="s">
        <v>822</v>
      </c>
      <c r="G70" s="186">
        <v>7.3</v>
      </c>
      <c r="H70" s="87">
        <v>91.9</v>
      </c>
      <c r="I70" s="156">
        <f t="shared" si="13"/>
        <v>0.05</v>
      </c>
      <c r="J70" s="93">
        <f>0.5*3</f>
        <v>1.5</v>
      </c>
      <c r="K70" s="92">
        <v>25.5</v>
      </c>
      <c r="L70" s="124">
        <f t="shared" si="14"/>
        <v>2.5000000000000001E-2</v>
      </c>
      <c r="M70" s="156">
        <v>0.74</v>
      </c>
      <c r="N70" s="93">
        <v>1.63</v>
      </c>
      <c r="O70" s="156">
        <v>1.94</v>
      </c>
      <c r="P70" s="187">
        <v>4.3299999999999996E-3</v>
      </c>
      <c r="Q70" s="92">
        <v>109</v>
      </c>
      <c r="R70" s="156">
        <f t="shared" si="9"/>
        <v>0.2</v>
      </c>
      <c r="S70" s="156">
        <v>0.87</v>
      </c>
      <c r="T70" s="93">
        <v>1.39</v>
      </c>
      <c r="U70" s="156">
        <f t="shared" si="10"/>
        <v>1</v>
      </c>
      <c r="V70" s="92">
        <v>4.1399999999999997</v>
      </c>
      <c r="W70" s="124">
        <f t="shared" si="3"/>
        <v>4.2244897959183673E-3</v>
      </c>
      <c r="X70" s="93">
        <v>2.93</v>
      </c>
      <c r="Y70" s="93">
        <f>0.5*0.5</f>
        <v>0.25</v>
      </c>
      <c r="Z70" s="92">
        <v>980</v>
      </c>
      <c r="AA70" s="188">
        <v>17.02</v>
      </c>
      <c r="AB70" s="92">
        <v>4010</v>
      </c>
      <c r="AC70" s="92">
        <v>165</v>
      </c>
      <c r="AD70" s="92">
        <v>296</v>
      </c>
      <c r="AE70" s="92">
        <v>266</v>
      </c>
      <c r="AF70" s="92">
        <v>40.1</v>
      </c>
      <c r="AG70" s="92">
        <v>699</v>
      </c>
      <c r="AH70" s="92">
        <v>100</v>
      </c>
      <c r="AI70" s="156">
        <v>2.5</v>
      </c>
      <c r="AJ70" s="156">
        <v>2.5</v>
      </c>
      <c r="AK70" s="156">
        <v>2.5</v>
      </c>
      <c r="AL70" s="156">
        <v>2.5</v>
      </c>
      <c r="AM70" s="156">
        <v>12</v>
      </c>
      <c r="AN70" s="156">
        <v>6</v>
      </c>
      <c r="AO70" s="156">
        <v>2.5</v>
      </c>
      <c r="AP70" s="156">
        <v>2.5</v>
      </c>
      <c r="AQ70" s="156">
        <v>2.5</v>
      </c>
      <c r="AR70" s="156">
        <v>1.5</v>
      </c>
      <c r="AS70" s="156">
        <v>2.5</v>
      </c>
      <c r="AT70" s="156">
        <v>2.5</v>
      </c>
      <c r="AU70" s="156">
        <v>2.5</v>
      </c>
      <c r="AV70" s="156">
        <v>2.5</v>
      </c>
      <c r="AW70" s="156">
        <v>2.5</v>
      </c>
      <c r="AX70" s="156">
        <v>2.5</v>
      </c>
      <c r="AY70" s="156">
        <v>2.5</v>
      </c>
      <c r="AZ70" s="156">
        <v>2.5</v>
      </c>
      <c r="BA70" s="156">
        <v>2.5</v>
      </c>
      <c r="BB70" s="156">
        <f t="shared" si="4"/>
        <v>44.5</v>
      </c>
      <c r="BC70" s="123">
        <v>0.5</v>
      </c>
      <c r="BD70" s="123">
        <v>0.5</v>
      </c>
      <c r="BE70" s="123">
        <v>0.5</v>
      </c>
      <c r="BF70" s="123">
        <v>0.5</v>
      </c>
      <c r="BG70" s="123">
        <v>0.5</v>
      </c>
      <c r="BH70" s="123">
        <v>0.5</v>
      </c>
      <c r="BI70" s="123">
        <v>0.5</v>
      </c>
      <c r="BJ70" s="123">
        <v>0.5</v>
      </c>
      <c r="BK70" s="123">
        <v>5.0000000000000001E-3</v>
      </c>
      <c r="BL70" s="123">
        <v>0.5</v>
      </c>
      <c r="BM70" s="123">
        <v>0.05</v>
      </c>
      <c r="BN70" s="123">
        <v>0.05</v>
      </c>
      <c r="BO70" s="123">
        <v>0.05</v>
      </c>
      <c r="BP70" s="123">
        <v>0.05</v>
      </c>
      <c r="BQ70" s="93">
        <v>0.05</v>
      </c>
      <c r="BR70" s="123">
        <v>0.4</v>
      </c>
      <c r="BS70" s="123">
        <v>0.05</v>
      </c>
      <c r="BT70" s="123">
        <v>0.05</v>
      </c>
      <c r="BU70" s="123">
        <v>0.05</v>
      </c>
      <c r="BV70" s="123">
        <v>0.05</v>
      </c>
      <c r="BW70" s="123">
        <v>0.05</v>
      </c>
      <c r="BX70" s="123">
        <v>0.1</v>
      </c>
      <c r="BY70" s="123">
        <v>0.15</v>
      </c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  <c r="CW70" s="194"/>
      <c r="CX70" s="194"/>
      <c r="CY70" s="207"/>
      <c r="CZ70" s="194"/>
      <c r="DA70" s="194"/>
      <c r="DB70" s="194"/>
      <c r="DC70" s="194"/>
      <c r="DD70" s="194"/>
      <c r="DE70" s="123">
        <v>0.05</v>
      </c>
      <c r="DF70" s="123">
        <v>0.05</v>
      </c>
      <c r="DG70" s="155">
        <v>820</v>
      </c>
      <c r="DH70" s="194"/>
      <c r="DI70" s="194"/>
      <c r="DJ70" s="194"/>
      <c r="DK70" s="194"/>
      <c r="DL70" s="194"/>
    </row>
    <row r="71" spans="1:116" x14ac:dyDescent="0.2">
      <c r="A71" s="120">
        <v>65</v>
      </c>
      <c r="B71" s="200">
        <v>222</v>
      </c>
      <c r="C71" s="122" t="s">
        <v>320</v>
      </c>
      <c r="D71" s="264" t="s">
        <v>1693</v>
      </c>
      <c r="E71" s="177" t="s">
        <v>561</v>
      </c>
      <c r="F71" s="181" t="s">
        <v>823</v>
      </c>
      <c r="G71" s="186">
        <v>7.6</v>
      </c>
      <c r="H71" s="87">
        <v>816</v>
      </c>
      <c r="I71" s="156">
        <f t="shared" si="13"/>
        <v>0.05</v>
      </c>
      <c r="J71" s="156">
        <f>0.5*3</f>
        <v>1.5</v>
      </c>
      <c r="K71" s="93">
        <v>57</v>
      </c>
      <c r="L71" s="124">
        <f t="shared" si="14"/>
        <v>2.5000000000000001E-2</v>
      </c>
      <c r="M71" s="156">
        <v>11.7</v>
      </c>
      <c r="N71" s="156">
        <v>13.6</v>
      </c>
      <c r="O71" s="156">
        <v>10.199999999999999</v>
      </c>
      <c r="P71" s="187">
        <v>1.5100000000000001E-2</v>
      </c>
      <c r="Q71" s="92">
        <v>1893</v>
      </c>
      <c r="R71" s="156">
        <f t="shared" si="9"/>
        <v>0.2</v>
      </c>
      <c r="S71" s="156">
        <v>22.2</v>
      </c>
      <c r="T71" s="93">
        <v>7.5</v>
      </c>
      <c r="U71" s="156">
        <f t="shared" si="10"/>
        <v>1</v>
      </c>
      <c r="V71" s="93">
        <v>9.43</v>
      </c>
      <c r="W71" s="124">
        <f t="shared" si="3"/>
        <v>8.0460750853242318E-3</v>
      </c>
      <c r="X71" s="124">
        <v>13.5</v>
      </c>
      <c r="Y71" s="93">
        <v>28.2</v>
      </c>
      <c r="Z71" s="92">
        <v>1172</v>
      </c>
      <c r="AA71" s="188">
        <v>0.55999999999999994</v>
      </c>
      <c r="AB71" s="92">
        <v>14690</v>
      </c>
      <c r="AC71" s="92">
        <v>344</v>
      </c>
      <c r="AD71" s="92">
        <v>144</v>
      </c>
      <c r="AE71" s="92">
        <v>124</v>
      </c>
      <c r="AF71" s="93">
        <v>42.4</v>
      </c>
      <c r="AG71" s="92">
        <v>6310</v>
      </c>
      <c r="AH71" s="92">
        <v>870</v>
      </c>
      <c r="AI71" s="156">
        <v>2.5</v>
      </c>
      <c r="AJ71" s="156">
        <v>230</v>
      </c>
      <c r="AK71" s="156">
        <v>84</v>
      </c>
      <c r="AL71" s="156">
        <v>373</v>
      </c>
      <c r="AM71" s="156">
        <v>176</v>
      </c>
      <c r="AN71" s="156">
        <v>160</v>
      </c>
      <c r="AO71" s="156">
        <v>169</v>
      </c>
      <c r="AP71" s="156">
        <v>35</v>
      </c>
      <c r="AQ71" s="156">
        <v>100</v>
      </c>
      <c r="AR71" s="156">
        <v>1.5</v>
      </c>
      <c r="AS71" s="156">
        <v>2.5</v>
      </c>
      <c r="AT71" s="156">
        <v>20</v>
      </c>
      <c r="AU71" s="156">
        <v>216</v>
      </c>
      <c r="AV71" s="156">
        <v>183</v>
      </c>
      <c r="AW71" s="156">
        <v>84</v>
      </c>
      <c r="AX71" s="156">
        <v>79</v>
      </c>
      <c r="AY71" s="156">
        <v>120</v>
      </c>
      <c r="AZ71" s="156">
        <v>37</v>
      </c>
      <c r="BA71" s="156">
        <v>2.5</v>
      </c>
      <c r="BB71" s="156">
        <f t="shared" si="4"/>
        <v>1701.5</v>
      </c>
      <c r="BC71" s="123">
        <v>0.5</v>
      </c>
      <c r="BD71" s="123">
        <v>0.5</v>
      </c>
      <c r="BE71" s="123">
        <v>0.5</v>
      </c>
      <c r="BF71" s="123">
        <v>0.5</v>
      </c>
      <c r="BG71" s="123">
        <v>0.5</v>
      </c>
      <c r="BH71" s="123">
        <v>0.5</v>
      </c>
      <c r="BI71" s="123">
        <v>0.5</v>
      </c>
      <c r="BJ71" s="123">
        <v>0.5</v>
      </c>
      <c r="BK71" s="123">
        <v>5.0000000000000001E-3</v>
      </c>
      <c r="BL71" s="123">
        <v>0.5</v>
      </c>
      <c r="BM71" s="123">
        <v>0.05</v>
      </c>
      <c r="BN71" s="123">
        <v>0.05</v>
      </c>
      <c r="BO71" s="123">
        <v>0.05</v>
      </c>
      <c r="BP71" s="123">
        <v>0.05</v>
      </c>
      <c r="BQ71" s="93">
        <v>0.05</v>
      </c>
      <c r="BR71" s="123">
        <v>0.4</v>
      </c>
      <c r="BS71" s="123">
        <v>0.05</v>
      </c>
      <c r="BT71" s="123">
        <v>0.05</v>
      </c>
      <c r="BU71" s="123">
        <v>0.05</v>
      </c>
      <c r="BV71" s="123">
        <v>0.05</v>
      </c>
      <c r="BW71" s="123">
        <v>0.05</v>
      </c>
      <c r="BX71" s="123">
        <v>0.1</v>
      </c>
      <c r="BY71" s="123">
        <v>0.15</v>
      </c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  <c r="CT71" s="194"/>
      <c r="CU71" s="194"/>
      <c r="CV71" s="194"/>
      <c r="CW71" s="194"/>
      <c r="CX71" s="194"/>
      <c r="CY71" s="207"/>
      <c r="CZ71" s="194"/>
      <c r="DA71" s="194"/>
      <c r="DB71" s="194"/>
      <c r="DC71" s="194"/>
      <c r="DD71" s="194"/>
      <c r="DE71" s="123">
        <v>0.05</v>
      </c>
      <c r="DF71" s="123">
        <v>0.05</v>
      </c>
      <c r="DG71" s="155">
        <v>5418</v>
      </c>
      <c r="DH71" s="194"/>
      <c r="DI71" s="194"/>
      <c r="DJ71" s="194"/>
      <c r="DK71" s="194"/>
      <c r="DL71" s="194"/>
    </row>
    <row r="72" spans="1:116" x14ac:dyDescent="0.2">
      <c r="A72" s="120">
        <v>66</v>
      </c>
      <c r="B72" s="200">
        <v>223</v>
      </c>
      <c r="C72" s="122" t="s">
        <v>321</v>
      </c>
      <c r="D72" s="264" t="s">
        <v>1694</v>
      </c>
      <c r="E72" s="177" t="s">
        <v>562</v>
      </c>
      <c r="F72" s="181" t="s">
        <v>824</v>
      </c>
      <c r="G72" s="186">
        <v>7.4</v>
      </c>
      <c r="H72" s="87">
        <v>95</v>
      </c>
      <c r="I72" s="156">
        <f t="shared" si="13"/>
        <v>0.05</v>
      </c>
      <c r="J72" s="156">
        <f>0.5*3</f>
        <v>1.5</v>
      </c>
      <c r="K72" s="93">
        <v>16</v>
      </c>
      <c r="L72" s="124">
        <f t="shared" si="14"/>
        <v>2.5000000000000001E-2</v>
      </c>
      <c r="M72" s="156">
        <v>0.65</v>
      </c>
      <c r="N72" s="156">
        <v>3.4</v>
      </c>
      <c r="O72" s="156">
        <v>2.5299999999999998</v>
      </c>
      <c r="P72" s="187">
        <v>3.1099999999999999E-3</v>
      </c>
      <c r="Q72" s="92">
        <v>105</v>
      </c>
      <c r="R72" s="156">
        <f t="shared" si="9"/>
        <v>0.2</v>
      </c>
      <c r="S72" s="156">
        <v>1.68</v>
      </c>
      <c r="T72" s="156">
        <f>0.5*1</f>
        <v>0.5</v>
      </c>
      <c r="U72" s="156">
        <f t="shared" si="10"/>
        <v>1</v>
      </c>
      <c r="V72" s="93">
        <v>3.85</v>
      </c>
      <c r="W72" s="124">
        <f t="shared" ref="W72:W135" si="15">V72/Z72</f>
        <v>3.4873188405797101E-3</v>
      </c>
      <c r="X72" s="156">
        <v>2.2999999999999998</v>
      </c>
      <c r="Y72" s="156">
        <v>1.52</v>
      </c>
      <c r="Z72" s="92">
        <v>1104</v>
      </c>
      <c r="AA72" s="188">
        <v>10.56</v>
      </c>
      <c r="AB72" s="92">
        <v>2480</v>
      </c>
      <c r="AC72" s="93">
        <v>98.8</v>
      </c>
      <c r="AD72" s="92">
        <v>252</v>
      </c>
      <c r="AE72" s="92">
        <v>100</v>
      </c>
      <c r="AF72" s="93">
        <v>38.299999999999997</v>
      </c>
      <c r="AG72" s="92">
        <v>619</v>
      </c>
      <c r="AH72" s="92">
        <v>131</v>
      </c>
      <c r="AI72" s="156">
        <v>2.5</v>
      </c>
      <c r="AJ72" s="156">
        <v>2.5</v>
      </c>
      <c r="AK72" s="156">
        <v>2.5</v>
      </c>
      <c r="AL72" s="156">
        <v>2.5</v>
      </c>
      <c r="AM72" s="156">
        <v>2.5</v>
      </c>
      <c r="AN72" s="156">
        <v>2.5</v>
      </c>
      <c r="AO72" s="156">
        <v>2.5</v>
      </c>
      <c r="AP72" s="156">
        <v>2.5</v>
      </c>
      <c r="AQ72" s="156">
        <v>2.5</v>
      </c>
      <c r="AR72" s="156">
        <v>1.5</v>
      </c>
      <c r="AS72" s="156">
        <v>2.5</v>
      </c>
      <c r="AT72" s="156">
        <v>2.5</v>
      </c>
      <c r="AU72" s="156">
        <v>2.5</v>
      </c>
      <c r="AV72" s="156">
        <v>2.5</v>
      </c>
      <c r="AW72" s="156">
        <v>2.5</v>
      </c>
      <c r="AX72" s="156">
        <v>2.5</v>
      </c>
      <c r="AY72" s="156">
        <v>2.5</v>
      </c>
      <c r="AZ72" s="156">
        <v>2.5</v>
      </c>
      <c r="BA72" s="156">
        <v>2.5</v>
      </c>
      <c r="BB72" s="156">
        <f t="shared" ref="BB72:BB135" si="16">SUM(AI72:AO72,AR72:AW72)</f>
        <v>31.5</v>
      </c>
      <c r="BC72" s="123">
        <v>0.5</v>
      </c>
      <c r="BD72" s="123">
        <v>0.5</v>
      </c>
      <c r="BE72" s="123">
        <v>0.5</v>
      </c>
      <c r="BF72" s="123">
        <v>0.5</v>
      </c>
      <c r="BG72" s="123">
        <v>0.5</v>
      </c>
      <c r="BH72" s="123">
        <v>0.5</v>
      </c>
      <c r="BI72" s="123">
        <v>0.5</v>
      </c>
      <c r="BJ72" s="123">
        <v>0.5</v>
      </c>
      <c r="BK72" s="123">
        <v>5.0000000000000001E-3</v>
      </c>
      <c r="BL72" s="123">
        <v>0.5</v>
      </c>
      <c r="BM72" s="123">
        <v>0.05</v>
      </c>
      <c r="BN72" s="123">
        <v>0.05</v>
      </c>
      <c r="BO72" s="123">
        <v>0.05</v>
      </c>
      <c r="BP72" s="123">
        <v>0.05</v>
      </c>
      <c r="BQ72" s="93">
        <v>0.05</v>
      </c>
      <c r="BR72" s="123">
        <v>0.4</v>
      </c>
      <c r="BS72" s="123">
        <v>0.05</v>
      </c>
      <c r="BT72" s="123">
        <v>0.05</v>
      </c>
      <c r="BU72" s="123">
        <v>0.05</v>
      </c>
      <c r="BV72" s="123">
        <v>0.05</v>
      </c>
      <c r="BW72" s="123">
        <v>0.05</v>
      </c>
      <c r="BX72" s="123">
        <v>0.1</v>
      </c>
      <c r="BY72" s="123">
        <v>0.15</v>
      </c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  <c r="CW72" s="194"/>
      <c r="CX72" s="194"/>
      <c r="CY72" s="207"/>
      <c r="CZ72" s="194"/>
      <c r="DA72" s="194"/>
      <c r="DB72" s="194"/>
      <c r="DC72" s="194"/>
      <c r="DD72" s="194"/>
      <c r="DE72" s="123">
        <v>0.05</v>
      </c>
      <c r="DF72" s="123">
        <v>0.05</v>
      </c>
      <c r="DG72" s="155">
        <v>290</v>
      </c>
      <c r="DH72" s="194"/>
      <c r="DI72" s="194"/>
      <c r="DJ72" s="194"/>
      <c r="DK72" s="194"/>
      <c r="DL72" s="194"/>
    </row>
    <row r="73" spans="1:116" x14ac:dyDescent="0.2">
      <c r="A73" s="120">
        <v>67</v>
      </c>
      <c r="B73" s="200">
        <v>224</v>
      </c>
      <c r="C73" s="122" t="s">
        <v>322</v>
      </c>
      <c r="D73" s="264" t="s">
        <v>1695</v>
      </c>
      <c r="E73" s="177" t="s">
        <v>563</v>
      </c>
      <c r="F73" s="181" t="s">
        <v>825</v>
      </c>
      <c r="G73" s="186">
        <v>7.2</v>
      </c>
      <c r="H73" s="87">
        <v>367</v>
      </c>
      <c r="I73" s="156">
        <f t="shared" si="13"/>
        <v>0.05</v>
      </c>
      <c r="J73" s="156">
        <v>9.49</v>
      </c>
      <c r="K73" s="93">
        <v>212</v>
      </c>
      <c r="L73" s="124">
        <v>0.53600000000000003</v>
      </c>
      <c r="M73" s="156">
        <v>7.47</v>
      </c>
      <c r="N73" s="93">
        <v>52.2</v>
      </c>
      <c r="O73" s="156">
        <v>32.4</v>
      </c>
      <c r="P73" s="187">
        <v>0.21</v>
      </c>
      <c r="Q73" s="92">
        <v>3790</v>
      </c>
      <c r="R73" s="124">
        <v>0.45500000000000002</v>
      </c>
      <c r="S73" s="156">
        <v>20.2</v>
      </c>
      <c r="T73" s="93">
        <v>29.3</v>
      </c>
      <c r="U73" s="156">
        <v>2.97</v>
      </c>
      <c r="V73" s="93">
        <v>72.5</v>
      </c>
      <c r="W73" s="124">
        <f t="shared" si="15"/>
        <v>3.4688995215311005E-3</v>
      </c>
      <c r="X73" s="124">
        <v>26.8</v>
      </c>
      <c r="Y73" s="93">
        <v>235</v>
      </c>
      <c r="Z73" s="92">
        <v>20900</v>
      </c>
      <c r="AA73" s="188">
        <v>4.99</v>
      </c>
      <c r="AB73" s="92">
        <v>51000</v>
      </c>
      <c r="AC73" s="92">
        <v>1730</v>
      </c>
      <c r="AD73" s="92">
        <v>4540</v>
      </c>
      <c r="AE73" s="92">
        <v>1725</v>
      </c>
      <c r="AF73" s="93">
        <v>206</v>
      </c>
      <c r="AG73" s="92">
        <v>11050</v>
      </c>
      <c r="AH73" s="92">
        <v>2360</v>
      </c>
      <c r="AI73" s="156">
        <v>2.5</v>
      </c>
      <c r="AJ73" s="156">
        <v>238</v>
      </c>
      <c r="AK73" s="156">
        <v>49</v>
      </c>
      <c r="AL73" s="156">
        <v>785</v>
      </c>
      <c r="AM73" s="156">
        <v>697</v>
      </c>
      <c r="AN73" s="156">
        <v>278</v>
      </c>
      <c r="AO73" s="156">
        <v>189</v>
      </c>
      <c r="AP73" s="156">
        <v>50</v>
      </c>
      <c r="AQ73" s="156">
        <v>81</v>
      </c>
      <c r="AR73" s="156">
        <v>1.5</v>
      </c>
      <c r="AS73" s="156">
        <v>2.5</v>
      </c>
      <c r="AT73" s="156">
        <v>56</v>
      </c>
      <c r="AU73" s="156">
        <v>416</v>
      </c>
      <c r="AV73" s="156">
        <v>359</v>
      </c>
      <c r="AW73" s="156">
        <v>130</v>
      </c>
      <c r="AX73" s="156">
        <v>226</v>
      </c>
      <c r="AY73" s="156">
        <v>67</v>
      </c>
      <c r="AZ73" s="156">
        <v>44</v>
      </c>
      <c r="BA73" s="156">
        <v>2.5</v>
      </c>
      <c r="BB73" s="156">
        <f t="shared" si="16"/>
        <v>3203.5</v>
      </c>
      <c r="BC73" s="123">
        <v>0.5</v>
      </c>
      <c r="BD73" s="123">
        <v>0.5</v>
      </c>
      <c r="BE73" s="123">
        <v>0.5</v>
      </c>
      <c r="BF73" s="123">
        <v>0.5</v>
      </c>
      <c r="BG73" s="123">
        <v>0.5</v>
      </c>
      <c r="BH73" s="123">
        <v>0.5</v>
      </c>
      <c r="BI73" s="123">
        <v>0.5</v>
      </c>
      <c r="BJ73" s="123">
        <v>0.5</v>
      </c>
      <c r="BK73" s="123">
        <v>5.0000000000000001E-3</v>
      </c>
      <c r="BL73" s="123">
        <v>0.5</v>
      </c>
      <c r="BM73" s="123">
        <v>0.05</v>
      </c>
      <c r="BN73" s="123">
        <v>0.05</v>
      </c>
      <c r="BO73" s="123">
        <v>0.05</v>
      </c>
      <c r="BP73" s="123">
        <v>0.05</v>
      </c>
      <c r="BQ73" s="93">
        <v>0.05</v>
      </c>
      <c r="BR73" s="123">
        <v>0.4</v>
      </c>
      <c r="BS73" s="123">
        <v>0.05</v>
      </c>
      <c r="BT73" s="123">
        <v>0.05</v>
      </c>
      <c r="BU73" s="123">
        <v>0.05</v>
      </c>
      <c r="BV73" s="123">
        <v>0.05</v>
      </c>
      <c r="BW73" s="123">
        <v>0.05</v>
      </c>
      <c r="BX73" s="123">
        <v>0.1</v>
      </c>
      <c r="BY73" s="123">
        <v>0.15</v>
      </c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207"/>
      <c r="CZ73" s="194"/>
      <c r="DA73" s="194"/>
      <c r="DB73" s="194"/>
      <c r="DC73" s="194"/>
      <c r="DD73" s="194"/>
      <c r="DE73" s="123">
        <v>0.05</v>
      </c>
      <c r="DF73" s="123">
        <v>0.05</v>
      </c>
      <c r="DG73" s="155">
        <v>5800</v>
      </c>
      <c r="DH73" s="194"/>
      <c r="DI73" s="194"/>
      <c r="DJ73" s="194"/>
      <c r="DK73" s="194"/>
      <c r="DL73" s="194"/>
    </row>
    <row r="74" spans="1:116" x14ac:dyDescent="0.2">
      <c r="A74" s="120">
        <v>68</v>
      </c>
      <c r="B74" s="200">
        <v>225</v>
      </c>
      <c r="C74" s="122" t="s">
        <v>323</v>
      </c>
      <c r="D74" s="264" t="s">
        <v>1696</v>
      </c>
      <c r="E74" s="177" t="s">
        <v>564</v>
      </c>
      <c r="F74" s="182" t="s">
        <v>826</v>
      </c>
      <c r="G74" s="186">
        <v>7.3</v>
      </c>
      <c r="H74" s="87">
        <v>240</v>
      </c>
      <c r="I74" s="156">
        <f t="shared" si="13"/>
        <v>0.05</v>
      </c>
      <c r="J74" s="156">
        <f>0.5*3</f>
        <v>1.5</v>
      </c>
      <c r="K74" s="93">
        <v>118</v>
      </c>
      <c r="L74" s="124">
        <f>0.5*0.05</f>
        <v>2.5000000000000001E-2</v>
      </c>
      <c r="M74" s="156">
        <v>3.86</v>
      </c>
      <c r="N74" s="93">
        <v>11.4</v>
      </c>
      <c r="O74" s="156">
        <v>7.23</v>
      </c>
      <c r="P74" s="187">
        <v>7.0800000000000004E-3</v>
      </c>
      <c r="Q74" s="92">
        <v>1865</v>
      </c>
      <c r="R74" s="124">
        <f t="shared" ref="R74:R95" si="17">0.5*0.4</f>
        <v>0.2</v>
      </c>
      <c r="S74" s="156">
        <v>7.91</v>
      </c>
      <c r="T74" s="156">
        <v>13.8</v>
      </c>
      <c r="U74" s="156">
        <f t="shared" ref="U74:U95" si="18">0.5*2</f>
        <v>1</v>
      </c>
      <c r="V74" s="93">
        <v>42.1</v>
      </c>
      <c r="W74" s="124">
        <f t="shared" si="15"/>
        <v>2.5224685440383464E-3</v>
      </c>
      <c r="X74" s="156">
        <v>17.600000000000001</v>
      </c>
      <c r="Y74" s="156">
        <v>47.7</v>
      </c>
      <c r="Z74" s="92">
        <v>16690</v>
      </c>
      <c r="AA74" s="188">
        <v>16.040000000000003</v>
      </c>
      <c r="AB74" s="92">
        <v>34380</v>
      </c>
      <c r="AC74" s="92">
        <v>1275</v>
      </c>
      <c r="AD74" s="92">
        <v>4080</v>
      </c>
      <c r="AE74" s="92">
        <v>2680</v>
      </c>
      <c r="AF74" s="93">
        <v>126</v>
      </c>
      <c r="AG74" s="92">
        <v>6220</v>
      </c>
      <c r="AH74" s="92">
        <v>707</v>
      </c>
      <c r="AI74" s="156">
        <v>2.5</v>
      </c>
      <c r="AJ74" s="156">
        <v>7</v>
      </c>
      <c r="AK74" s="156">
        <v>2.5</v>
      </c>
      <c r="AL74" s="156">
        <v>8</v>
      </c>
      <c r="AM74" s="156">
        <v>10</v>
      </c>
      <c r="AN74" s="156">
        <v>8</v>
      </c>
      <c r="AO74" s="156">
        <v>2.5</v>
      </c>
      <c r="AP74" s="156">
        <v>2.5</v>
      </c>
      <c r="AQ74" s="156">
        <v>2.5</v>
      </c>
      <c r="AR74" s="156">
        <v>1.5</v>
      </c>
      <c r="AS74" s="156">
        <v>2.5</v>
      </c>
      <c r="AT74" s="156">
        <v>2.5</v>
      </c>
      <c r="AU74" s="156">
        <v>5</v>
      </c>
      <c r="AV74" s="156">
        <v>2.5</v>
      </c>
      <c r="AW74" s="156">
        <v>2.5</v>
      </c>
      <c r="AX74" s="156">
        <v>2.5</v>
      </c>
      <c r="AY74" s="156">
        <v>2.5</v>
      </c>
      <c r="AZ74" s="156">
        <v>2.5</v>
      </c>
      <c r="BA74" s="156">
        <v>2.5</v>
      </c>
      <c r="BB74" s="156">
        <f t="shared" si="16"/>
        <v>57</v>
      </c>
      <c r="BC74" s="123">
        <v>0.5</v>
      </c>
      <c r="BD74" s="123">
        <v>0.5</v>
      </c>
      <c r="BE74" s="123">
        <v>0.5</v>
      </c>
      <c r="BF74" s="123">
        <v>0.5</v>
      </c>
      <c r="BG74" s="123">
        <v>0.5</v>
      </c>
      <c r="BH74" s="123">
        <v>0.5</v>
      </c>
      <c r="BI74" s="123">
        <v>0.5</v>
      </c>
      <c r="BJ74" s="123">
        <v>0.5</v>
      </c>
      <c r="BK74" s="123">
        <v>5.0000000000000001E-3</v>
      </c>
      <c r="BL74" s="123">
        <v>0.5</v>
      </c>
      <c r="BM74" s="123">
        <v>0.05</v>
      </c>
      <c r="BN74" s="123">
        <v>0.05</v>
      </c>
      <c r="BO74" s="123">
        <v>0.05</v>
      </c>
      <c r="BP74" s="123">
        <v>0.05</v>
      </c>
      <c r="BQ74" s="93">
        <v>0.05</v>
      </c>
      <c r="BR74" s="123">
        <v>0.4</v>
      </c>
      <c r="BS74" s="123">
        <v>0.05</v>
      </c>
      <c r="BT74" s="123">
        <v>0.05</v>
      </c>
      <c r="BU74" s="123">
        <v>0.05</v>
      </c>
      <c r="BV74" s="123">
        <v>0.05</v>
      </c>
      <c r="BW74" s="123">
        <v>0.05</v>
      </c>
      <c r="BX74" s="123">
        <v>0.1</v>
      </c>
      <c r="BY74" s="123">
        <v>0.15</v>
      </c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  <c r="CT74" s="194"/>
      <c r="CU74" s="194"/>
      <c r="CV74" s="194"/>
      <c r="CW74" s="194"/>
      <c r="CX74" s="194"/>
      <c r="CY74" s="207"/>
      <c r="CZ74" s="194"/>
      <c r="DA74" s="194"/>
      <c r="DB74" s="194"/>
      <c r="DC74" s="194"/>
      <c r="DD74" s="194"/>
      <c r="DE74" s="123">
        <v>0.05</v>
      </c>
      <c r="DF74" s="123">
        <v>0.05</v>
      </c>
      <c r="DG74" s="155">
        <v>2500</v>
      </c>
      <c r="DH74" s="194"/>
      <c r="DI74" s="194"/>
      <c r="DJ74" s="194"/>
      <c r="DK74" s="194"/>
      <c r="DL74" s="194"/>
    </row>
    <row r="75" spans="1:116" x14ac:dyDescent="0.2">
      <c r="A75" s="120">
        <v>69</v>
      </c>
      <c r="B75" s="200">
        <v>226</v>
      </c>
      <c r="C75" s="122" t="s">
        <v>324</v>
      </c>
      <c r="D75" s="264" t="s">
        <v>1697</v>
      </c>
      <c r="E75" s="177" t="s">
        <v>565</v>
      </c>
      <c r="F75" s="181" t="s">
        <v>827</v>
      </c>
      <c r="G75" s="186">
        <v>7.3</v>
      </c>
      <c r="H75" s="87">
        <v>103</v>
      </c>
      <c r="I75" s="156">
        <f t="shared" si="13"/>
        <v>0.05</v>
      </c>
      <c r="J75" s="156">
        <f>0.5*3</f>
        <v>1.5</v>
      </c>
      <c r="K75" s="93">
        <v>9.99</v>
      </c>
      <c r="L75" s="124">
        <f>0.5*0.05</f>
        <v>2.5000000000000001E-2</v>
      </c>
      <c r="M75" s="156">
        <v>1.71</v>
      </c>
      <c r="N75" s="156">
        <v>10.9</v>
      </c>
      <c r="O75" s="156">
        <v>27.3</v>
      </c>
      <c r="P75" s="187">
        <v>3.7799999999999999E-3</v>
      </c>
      <c r="Q75" s="92">
        <v>348</v>
      </c>
      <c r="R75" s="124">
        <f t="shared" si="17"/>
        <v>0.2</v>
      </c>
      <c r="S75" s="156">
        <v>12.7</v>
      </c>
      <c r="T75" s="156">
        <f>0.5*1</f>
        <v>0.5</v>
      </c>
      <c r="U75" s="156">
        <f t="shared" si="18"/>
        <v>1</v>
      </c>
      <c r="V75" s="93">
        <v>9.1199999999999992</v>
      </c>
      <c r="W75" s="124">
        <f t="shared" si="15"/>
        <v>1.3122302158273379E-3</v>
      </c>
      <c r="X75" s="156">
        <v>1.1599999999999999</v>
      </c>
      <c r="Y75" s="156">
        <v>21.9</v>
      </c>
      <c r="Z75" s="92">
        <v>6950</v>
      </c>
      <c r="AA75" s="188">
        <v>10.9</v>
      </c>
      <c r="AB75" s="92">
        <v>2000</v>
      </c>
      <c r="AC75" s="92">
        <v>59.2</v>
      </c>
      <c r="AD75" s="92">
        <v>145</v>
      </c>
      <c r="AE75" s="92">
        <v>321</v>
      </c>
      <c r="AF75" s="93">
        <v>43.3</v>
      </c>
      <c r="AG75" s="92">
        <v>839</v>
      </c>
      <c r="AH75" s="92">
        <v>182</v>
      </c>
      <c r="AI75" s="156">
        <v>2.5</v>
      </c>
      <c r="AJ75" s="156">
        <v>2.5</v>
      </c>
      <c r="AK75" s="156">
        <v>2.5</v>
      </c>
      <c r="AL75" s="156">
        <v>2.5</v>
      </c>
      <c r="AM75" s="156">
        <v>6</v>
      </c>
      <c r="AN75" s="156">
        <v>2.5</v>
      </c>
      <c r="AO75" s="156">
        <v>2.5</v>
      </c>
      <c r="AP75" s="156">
        <v>2.5</v>
      </c>
      <c r="AQ75" s="156">
        <v>2.5</v>
      </c>
      <c r="AR75" s="156">
        <v>1.5</v>
      </c>
      <c r="AS75" s="156">
        <v>2.5</v>
      </c>
      <c r="AT75" s="156">
        <v>2.5</v>
      </c>
      <c r="AU75" s="156">
        <v>2.5</v>
      </c>
      <c r="AV75" s="156">
        <v>2.5</v>
      </c>
      <c r="AW75" s="156">
        <v>2.5</v>
      </c>
      <c r="AX75" s="156">
        <v>2.5</v>
      </c>
      <c r="AY75" s="156">
        <v>2.5</v>
      </c>
      <c r="AZ75" s="156">
        <v>2.5</v>
      </c>
      <c r="BA75" s="156">
        <v>2.5</v>
      </c>
      <c r="BB75" s="156">
        <f t="shared" si="16"/>
        <v>35</v>
      </c>
      <c r="BC75" s="123">
        <v>0.5</v>
      </c>
      <c r="BD75" s="123">
        <v>0.5</v>
      </c>
      <c r="BE75" s="123">
        <v>0.5</v>
      </c>
      <c r="BF75" s="123">
        <v>0.5</v>
      </c>
      <c r="BG75" s="123">
        <v>0.5</v>
      </c>
      <c r="BH75" s="123">
        <v>0.5</v>
      </c>
      <c r="BI75" s="123">
        <v>0.5</v>
      </c>
      <c r="BJ75" s="123">
        <v>0.5</v>
      </c>
      <c r="BK75" s="123">
        <v>5.0000000000000001E-3</v>
      </c>
      <c r="BL75" s="123">
        <v>0.5</v>
      </c>
      <c r="BM75" s="123">
        <v>0.05</v>
      </c>
      <c r="BN75" s="123">
        <v>0.05</v>
      </c>
      <c r="BO75" s="123">
        <v>0.05</v>
      </c>
      <c r="BP75" s="123">
        <v>0.05</v>
      </c>
      <c r="BQ75" s="93">
        <v>0.05</v>
      </c>
      <c r="BR75" s="123">
        <v>0.4</v>
      </c>
      <c r="BS75" s="123">
        <v>0.05</v>
      </c>
      <c r="BT75" s="123">
        <v>0.05</v>
      </c>
      <c r="BU75" s="123">
        <v>0.05</v>
      </c>
      <c r="BV75" s="123">
        <v>0.05</v>
      </c>
      <c r="BW75" s="123">
        <v>0.05</v>
      </c>
      <c r="BX75" s="123">
        <v>0.1</v>
      </c>
      <c r="BY75" s="123">
        <v>0.15</v>
      </c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207"/>
      <c r="CZ75" s="194"/>
      <c r="DA75" s="194"/>
      <c r="DB75" s="194"/>
      <c r="DC75" s="194"/>
      <c r="DD75" s="194"/>
      <c r="DE75" s="123">
        <v>0.05</v>
      </c>
      <c r="DF75" s="123">
        <v>0.05</v>
      </c>
      <c r="DG75" s="155">
        <v>220</v>
      </c>
      <c r="DH75" s="194"/>
      <c r="DI75" s="194"/>
      <c r="DJ75" s="194"/>
      <c r="DK75" s="194"/>
      <c r="DL75" s="194"/>
    </row>
    <row r="76" spans="1:116" x14ac:dyDescent="0.2">
      <c r="A76" s="120">
        <v>70</v>
      </c>
      <c r="B76" s="200">
        <v>227</v>
      </c>
      <c r="C76" s="122" t="s">
        <v>325</v>
      </c>
      <c r="D76" s="264" t="s">
        <v>1698</v>
      </c>
      <c r="E76" s="177" t="s">
        <v>566</v>
      </c>
      <c r="F76" s="181" t="s">
        <v>828</v>
      </c>
      <c r="G76" s="186">
        <v>7.4</v>
      </c>
      <c r="H76" s="87">
        <v>123.1</v>
      </c>
      <c r="I76" s="156">
        <f t="shared" si="13"/>
        <v>0.05</v>
      </c>
      <c r="J76" s="156">
        <f>0.5*3</f>
        <v>1.5</v>
      </c>
      <c r="K76" s="93">
        <v>30.6</v>
      </c>
      <c r="L76" s="124">
        <v>0.36</v>
      </c>
      <c r="M76" s="124">
        <v>3.94</v>
      </c>
      <c r="N76" s="156">
        <v>12.3</v>
      </c>
      <c r="O76" s="156">
        <v>16.2</v>
      </c>
      <c r="P76" s="187">
        <v>3.7599999999999999E-3</v>
      </c>
      <c r="Q76" s="92">
        <v>2177</v>
      </c>
      <c r="R76" s="124">
        <f t="shared" si="17"/>
        <v>0.2</v>
      </c>
      <c r="S76" s="124">
        <v>7.86</v>
      </c>
      <c r="T76" s="156">
        <v>6.18</v>
      </c>
      <c r="U76" s="156">
        <f t="shared" si="18"/>
        <v>1</v>
      </c>
      <c r="V76" s="93">
        <v>20.100000000000001</v>
      </c>
      <c r="W76" s="124">
        <f t="shared" si="15"/>
        <v>2.130139889783807E-3</v>
      </c>
      <c r="X76" s="156">
        <v>10.5</v>
      </c>
      <c r="Y76" s="124">
        <v>35.4</v>
      </c>
      <c r="Z76" s="92">
        <v>9436</v>
      </c>
      <c r="AA76" s="188">
        <v>8.5200000000000014</v>
      </c>
      <c r="AB76" s="92">
        <v>8251</v>
      </c>
      <c r="AC76" s="92">
        <v>217</v>
      </c>
      <c r="AD76" s="92">
        <v>409</v>
      </c>
      <c r="AE76" s="92">
        <v>473</v>
      </c>
      <c r="AF76" s="93">
        <v>164</v>
      </c>
      <c r="AG76" s="92">
        <v>4285</v>
      </c>
      <c r="AH76" s="92">
        <v>1350</v>
      </c>
      <c r="AI76" s="156">
        <v>2.5</v>
      </c>
      <c r="AJ76" s="156">
        <v>7</v>
      </c>
      <c r="AK76" s="156">
        <v>2.5</v>
      </c>
      <c r="AL76" s="156">
        <v>43</v>
      </c>
      <c r="AM76" s="156">
        <v>39</v>
      </c>
      <c r="AN76" s="156">
        <v>32</v>
      </c>
      <c r="AO76" s="156">
        <v>40</v>
      </c>
      <c r="AP76" s="156">
        <v>7</v>
      </c>
      <c r="AQ76" s="156">
        <v>30</v>
      </c>
      <c r="AR76" s="156">
        <v>1.5</v>
      </c>
      <c r="AS76" s="156">
        <v>2.5</v>
      </c>
      <c r="AT76" s="156">
        <v>2.5</v>
      </c>
      <c r="AU76" s="156">
        <v>38</v>
      </c>
      <c r="AV76" s="156">
        <v>47</v>
      </c>
      <c r="AW76" s="156">
        <v>22</v>
      </c>
      <c r="AX76" s="156">
        <v>27</v>
      </c>
      <c r="AY76" s="156">
        <v>41</v>
      </c>
      <c r="AZ76" s="156">
        <v>9</v>
      </c>
      <c r="BA76" s="156">
        <v>2.5</v>
      </c>
      <c r="BB76" s="156">
        <f t="shared" si="16"/>
        <v>279.5</v>
      </c>
      <c r="BC76" s="123">
        <v>0.5</v>
      </c>
      <c r="BD76" s="123">
        <v>0.5</v>
      </c>
      <c r="BE76" s="123">
        <v>0.5</v>
      </c>
      <c r="BF76" s="123">
        <v>0.5</v>
      </c>
      <c r="BG76" s="123">
        <v>0.5</v>
      </c>
      <c r="BH76" s="123">
        <v>0.5</v>
      </c>
      <c r="BI76" s="123">
        <v>0.5</v>
      </c>
      <c r="BJ76" s="123">
        <v>0.5</v>
      </c>
      <c r="BK76" s="123">
        <v>5.0000000000000001E-3</v>
      </c>
      <c r="BL76" s="123">
        <v>0.5</v>
      </c>
      <c r="BM76" s="123">
        <v>0.05</v>
      </c>
      <c r="BN76" s="123">
        <v>0.05</v>
      </c>
      <c r="BO76" s="123">
        <v>0.05</v>
      </c>
      <c r="BP76" s="123">
        <v>0.05</v>
      </c>
      <c r="BQ76" s="93">
        <v>0.05</v>
      </c>
      <c r="BR76" s="123">
        <v>0.4</v>
      </c>
      <c r="BS76" s="123">
        <v>0.05</v>
      </c>
      <c r="BT76" s="123">
        <v>0.05</v>
      </c>
      <c r="BU76" s="123">
        <v>0.05</v>
      </c>
      <c r="BV76" s="123">
        <v>0.05</v>
      </c>
      <c r="BW76" s="123">
        <v>0.05</v>
      </c>
      <c r="BX76" s="123">
        <v>0.1</v>
      </c>
      <c r="BY76" s="123">
        <v>0.15</v>
      </c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207"/>
      <c r="CZ76" s="194"/>
      <c r="DA76" s="194"/>
      <c r="DB76" s="194"/>
      <c r="DC76" s="194"/>
      <c r="DD76" s="194"/>
      <c r="DE76" s="123">
        <v>0.05</v>
      </c>
      <c r="DF76" s="123">
        <v>0.05</v>
      </c>
      <c r="DG76" s="155">
        <v>690</v>
      </c>
      <c r="DH76" s="194"/>
      <c r="DI76" s="194"/>
      <c r="DJ76" s="194"/>
      <c r="DK76" s="194"/>
      <c r="DL76" s="194"/>
    </row>
    <row r="77" spans="1:116" x14ac:dyDescent="0.2">
      <c r="A77" s="120">
        <v>71</v>
      </c>
      <c r="B77" s="200">
        <v>228</v>
      </c>
      <c r="C77" s="122" t="s">
        <v>326</v>
      </c>
      <c r="D77" s="264" t="s">
        <v>1699</v>
      </c>
      <c r="E77" s="177" t="s">
        <v>567</v>
      </c>
      <c r="F77" s="181" t="s">
        <v>828</v>
      </c>
      <c r="G77" s="186">
        <v>7.3</v>
      </c>
      <c r="H77" s="87">
        <v>281</v>
      </c>
      <c r="I77" s="156">
        <f t="shared" si="13"/>
        <v>0.05</v>
      </c>
      <c r="J77" s="93">
        <v>6.88</v>
      </c>
      <c r="K77" s="93">
        <v>108</v>
      </c>
      <c r="L77" s="124">
        <f>0.5*0.05</f>
        <v>2.5000000000000001E-2</v>
      </c>
      <c r="M77" s="156">
        <v>8.11</v>
      </c>
      <c r="N77" s="156">
        <v>28.8</v>
      </c>
      <c r="O77" s="156">
        <v>18.399999999999999</v>
      </c>
      <c r="P77" s="187">
        <v>1.29E-2</v>
      </c>
      <c r="Q77" s="92">
        <v>6768</v>
      </c>
      <c r="R77" s="156">
        <f t="shared" si="17"/>
        <v>0.2</v>
      </c>
      <c r="S77" s="156">
        <v>19.600000000000001</v>
      </c>
      <c r="T77" s="156">
        <v>16.8</v>
      </c>
      <c r="U77" s="156">
        <f t="shared" si="18"/>
        <v>1</v>
      </c>
      <c r="V77" s="93">
        <v>88.3</v>
      </c>
      <c r="W77" s="124">
        <f t="shared" si="15"/>
        <v>2.6381834478637583E-3</v>
      </c>
      <c r="X77" s="156">
        <v>32.9</v>
      </c>
      <c r="Y77" s="93">
        <v>76.099999999999994</v>
      </c>
      <c r="Z77" s="92">
        <v>33470</v>
      </c>
      <c r="AA77" s="188">
        <v>6.3500000000000005</v>
      </c>
      <c r="AB77" s="92">
        <v>25490</v>
      </c>
      <c r="AC77" s="92">
        <v>885</v>
      </c>
      <c r="AD77" s="92">
        <v>1084</v>
      </c>
      <c r="AE77" s="92">
        <v>2590</v>
      </c>
      <c r="AF77" s="93">
        <v>208</v>
      </c>
      <c r="AG77" s="92">
        <v>12570</v>
      </c>
      <c r="AH77" s="92">
        <v>3964</v>
      </c>
      <c r="AI77" s="156">
        <v>2.5</v>
      </c>
      <c r="AJ77" s="156">
        <v>9</v>
      </c>
      <c r="AK77" s="156">
        <v>2.5</v>
      </c>
      <c r="AL77" s="156">
        <v>34</v>
      </c>
      <c r="AM77" s="156">
        <v>52</v>
      </c>
      <c r="AN77" s="156">
        <v>19</v>
      </c>
      <c r="AO77" s="156">
        <v>22</v>
      </c>
      <c r="AP77" s="156">
        <v>2.5</v>
      </c>
      <c r="AQ77" s="156">
        <v>27</v>
      </c>
      <c r="AR77" s="156">
        <v>1.5</v>
      </c>
      <c r="AS77" s="156">
        <v>2.5</v>
      </c>
      <c r="AT77" s="156">
        <v>8</v>
      </c>
      <c r="AU77" s="156">
        <v>21</v>
      </c>
      <c r="AV77" s="156">
        <v>33</v>
      </c>
      <c r="AW77" s="156">
        <v>13</v>
      </c>
      <c r="AX77" s="156">
        <v>18</v>
      </c>
      <c r="AY77" s="156">
        <v>25</v>
      </c>
      <c r="AZ77" s="156">
        <v>2.5</v>
      </c>
      <c r="BA77" s="156">
        <v>2.5</v>
      </c>
      <c r="BB77" s="156">
        <f t="shared" si="16"/>
        <v>220</v>
      </c>
      <c r="BC77" s="123">
        <v>0.5</v>
      </c>
      <c r="BD77" s="123">
        <v>0.5</v>
      </c>
      <c r="BE77" s="123">
        <v>0.5</v>
      </c>
      <c r="BF77" s="123">
        <v>0.5</v>
      </c>
      <c r="BG77" s="123">
        <v>0.5</v>
      </c>
      <c r="BH77" s="123">
        <v>0.5</v>
      </c>
      <c r="BI77" s="123">
        <v>0.5</v>
      </c>
      <c r="BJ77" s="123">
        <v>0.5</v>
      </c>
      <c r="BK77" s="123">
        <v>5.0000000000000001E-3</v>
      </c>
      <c r="BL77" s="123">
        <v>0.5</v>
      </c>
      <c r="BM77" s="123">
        <v>0.05</v>
      </c>
      <c r="BN77" s="123">
        <v>0.05</v>
      </c>
      <c r="BO77" s="123">
        <v>0.05</v>
      </c>
      <c r="BP77" s="123">
        <v>0.05</v>
      </c>
      <c r="BQ77" s="93">
        <v>0.05</v>
      </c>
      <c r="BR77" s="123">
        <v>0.4</v>
      </c>
      <c r="BS77" s="123">
        <v>0.05</v>
      </c>
      <c r="BT77" s="123">
        <v>0.05</v>
      </c>
      <c r="BU77" s="123">
        <v>0.05</v>
      </c>
      <c r="BV77" s="123">
        <v>0.05</v>
      </c>
      <c r="BW77" s="123">
        <v>0.05</v>
      </c>
      <c r="BX77" s="123">
        <v>0.1</v>
      </c>
      <c r="BY77" s="123">
        <v>0.15</v>
      </c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  <c r="CT77" s="194"/>
      <c r="CU77" s="194"/>
      <c r="CV77" s="194"/>
      <c r="CW77" s="194"/>
      <c r="CX77" s="194"/>
      <c r="CY77" s="207"/>
      <c r="CZ77" s="194"/>
      <c r="DA77" s="194"/>
      <c r="DB77" s="194"/>
      <c r="DC77" s="194"/>
      <c r="DD77" s="194"/>
      <c r="DE77" s="123">
        <v>0.05</v>
      </c>
      <c r="DF77" s="123">
        <v>0.05</v>
      </c>
      <c r="DG77" s="155">
        <v>320</v>
      </c>
      <c r="DH77" s="194"/>
      <c r="DI77" s="194"/>
      <c r="DJ77" s="194"/>
      <c r="DK77" s="194"/>
      <c r="DL77" s="194"/>
    </row>
    <row r="78" spans="1:116" x14ac:dyDescent="0.2">
      <c r="A78" s="120">
        <v>72</v>
      </c>
      <c r="B78" s="200">
        <v>229</v>
      </c>
      <c r="C78" s="122" t="s">
        <v>327</v>
      </c>
      <c r="D78" s="264" t="s">
        <v>1700</v>
      </c>
      <c r="E78" s="177" t="s">
        <v>568</v>
      </c>
      <c r="F78" s="182" t="s">
        <v>829</v>
      </c>
      <c r="G78" s="186">
        <v>6.8</v>
      </c>
      <c r="H78" s="87">
        <v>317</v>
      </c>
      <c r="I78" s="156">
        <f t="shared" si="13"/>
        <v>0.05</v>
      </c>
      <c r="J78" s="93">
        <f t="shared" ref="J78:J85" si="19">0.5*3</f>
        <v>1.5</v>
      </c>
      <c r="K78" s="92">
        <v>50.2</v>
      </c>
      <c r="L78" s="124">
        <v>0.26600000000000001</v>
      </c>
      <c r="M78" s="93">
        <v>1.86</v>
      </c>
      <c r="N78" s="93">
        <v>8.5500000000000007</v>
      </c>
      <c r="O78" s="93">
        <v>3.33</v>
      </c>
      <c r="P78" s="187">
        <v>2.1900000000000001E-3</v>
      </c>
      <c r="Q78" s="92">
        <v>3110</v>
      </c>
      <c r="R78" s="156">
        <f t="shared" si="17"/>
        <v>0.2</v>
      </c>
      <c r="S78" s="93">
        <v>7.11</v>
      </c>
      <c r="T78" s="93">
        <v>7.31</v>
      </c>
      <c r="U78" s="156">
        <f t="shared" si="18"/>
        <v>1</v>
      </c>
      <c r="V78" s="93">
        <v>11.7</v>
      </c>
      <c r="W78" s="124">
        <f t="shared" si="15"/>
        <v>1.9864176570458403E-3</v>
      </c>
      <c r="X78" s="93">
        <v>4.6900000000000004</v>
      </c>
      <c r="Y78" s="93">
        <v>21.1</v>
      </c>
      <c r="Z78" s="92">
        <v>5890</v>
      </c>
      <c r="AA78" s="188">
        <v>4.16</v>
      </c>
      <c r="AB78" s="92">
        <v>6660</v>
      </c>
      <c r="AC78" s="92">
        <v>241</v>
      </c>
      <c r="AD78" s="92">
        <v>65.099999999999994</v>
      </c>
      <c r="AE78" s="92">
        <v>116</v>
      </c>
      <c r="AF78" s="92">
        <v>85.1</v>
      </c>
      <c r="AG78" s="92">
        <v>3820</v>
      </c>
      <c r="AH78" s="92">
        <v>548</v>
      </c>
      <c r="AI78" s="156">
        <v>2.5</v>
      </c>
      <c r="AJ78" s="156">
        <v>19</v>
      </c>
      <c r="AK78" s="156">
        <v>2.5</v>
      </c>
      <c r="AL78" s="156">
        <v>47</v>
      </c>
      <c r="AM78" s="156">
        <v>61</v>
      </c>
      <c r="AN78" s="156">
        <v>27</v>
      </c>
      <c r="AO78" s="156">
        <v>27</v>
      </c>
      <c r="AP78" s="156">
        <v>2.5</v>
      </c>
      <c r="AQ78" s="156">
        <v>19</v>
      </c>
      <c r="AR78" s="156">
        <v>1.5</v>
      </c>
      <c r="AS78" s="156">
        <v>2.5</v>
      </c>
      <c r="AT78" s="156">
        <v>2.5</v>
      </c>
      <c r="AU78" s="156">
        <v>36</v>
      </c>
      <c r="AV78" s="156">
        <v>28</v>
      </c>
      <c r="AW78" s="156">
        <v>12</v>
      </c>
      <c r="AX78" s="156">
        <v>12</v>
      </c>
      <c r="AY78" s="156">
        <v>19</v>
      </c>
      <c r="AZ78" s="156">
        <v>2.5</v>
      </c>
      <c r="BA78" s="156">
        <v>2.5</v>
      </c>
      <c r="BB78" s="156">
        <f t="shared" si="16"/>
        <v>268.5</v>
      </c>
      <c r="BC78" s="123">
        <v>0.5</v>
      </c>
      <c r="BD78" s="123">
        <v>0.5</v>
      </c>
      <c r="BE78" s="123">
        <v>0.5</v>
      </c>
      <c r="BF78" s="123">
        <v>0.5</v>
      </c>
      <c r="BG78" s="123">
        <v>0.5</v>
      </c>
      <c r="BH78" s="123">
        <v>0.5</v>
      </c>
      <c r="BI78" s="123">
        <v>0.5</v>
      </c>
      <c r="BJ78" s="123">
        <v>0.5</v>
      </c>
      <c r="BK78" s="123">
        <v>5.0000000000000001E-3</v>
      </c>
      <c r="BL78" s="123">
        <v>0.5</v>
      </c>
      <c r="BM78" s="123">
        <v>0.05</v>
      </c>
      <c r="BN78" s="123">
        <v>0.05</v>
      </c>
      <c r="BO78" s="123">
        <v>0.05</v>
      </c>
      <c r="BP78" s="123">
        <v>0.05</v>
      </c>
      <c r="BQ78" s="93">
        <v>0.05</v>
      </c>
      <c r="BR78" s="123">
        <v>0.4</v>
      </c>
      <c r="BS78" s="123">
        <v>0.05</v>
      </c>
      <c r="BT78" s="123">
        <v>0.05</v>
      </c>
      <c r="BU78" s="123">
        <v>0.05</v>
      </c>
      <c r="BV78" s="123">
        <v>0.05</v>
      </c>
      <c r="BW78" s="123">
        <v>0.05</v>
      </c>
      <c r="BX78" s="123">
        <v>0.1</v>
      </c>
      <c r="BY78" s="123">
        <v>0.15</v>
      </c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4"/>
      <c r="CT78" s="194"/>
      <c r="CU78" s="194"/>
      <c r="CV78" s="194"/>
      <c r="CW78" s="194"/>
      <c r="CX78" s="194"/>
      <c r="CY78" s="207"/>
      <c r="CZ78" s="194"/>
      <c r="DA78" s="194"/>
      <c r="DB78" s="194"/>
      <c r="DC78" s="194"/>
      <c r="DD78" s="194"/>
      <c r="DE78" s="123">
        <v>0.05</v>
      </c>
      <c r="DF78" s="123">
        <v>0.05</v>
      </c>
      <c r="DG78" s="155">
        <v>528</v>
      </c>
      <c r="DH78" s="194"/>
      <c r="DI78" s="194"/>
      <c r="DJ78" s="194"/>
      <c r="DK78" s="194"/>
      <c r="DL78" s="194"/>
    </row>
    <row r="79" spans="1:116" x14ac:dyDescent="0.2">
      <c r="A79" s="120">
        <v>73</v>
      </c>
      <c r="B79" s="200">
        <v>230</v>
      </c>
      <c r="C79" s="122" t="s">
        <v>328</v>
      </c>
      <c r="D79" s="264" t="s">
        <v>1701</v>
      </c>
      <c r="E79" s="177" t="s">
        <v>569</v>
      </c>
      <c r="F79" s="182" t="s">
        <v>830</v>
      </c>
      <c r="G79" s="186">
        <v>7.5</v>
      </c>
      <c r="H79" s="87">
        <v>86.7</v>
      </c>
      <c r="I79" s="156">
        <f t="shared" si="13"/>
        <v>0.05</v>
      </c>
      <c r="J79" s="156">
        <f t="shared" si="19"/>
        <v>1.5</v>
      </c>
      <c r="K79" s="93">
        <v>13.8</v>
      </c>
      <c r="L79" s="124">
        <v>0.46</v>
      </c>
      <c r="M79" s="156">
        <v>1.9</v>
      </c>
      <c r="N79" s="93">
        <v>2.0499999999999998</v>
      </c>
      <c r="O79" s="156">
        <v>16.3</v>
      </c>
      <c r="P79" s="187">
        <v>7.8200000000000006E-3</v>
      </c>
      <c r="Q79" s="92">
        <v>154</v>
      </c>
      <c r="R79" s="156">
        <f t="shared" si="17"/>
        <v>0.2</v>
      </c>
      <c r="S79" s="156">
        <v>2.65</v>
      </c>
      <c r="T79" s="156">
        <f>0.5*1</f>
        <v>0.5</v>
      </c>
      <c r="U79" s="156">
        <f t="shared" si="18"/>
        <v>1</v>
      </c>
      <c r="V79" s="156">
        <v>2.8</v>
      </c>
      <c r="W79" s="124">
        <f t="shared" si="15"/>
        <v>2.4626209322779241E-3</v>
      </c>
      <c r="X79" s="124">
        <v>3.71</v>
      </c>
      <c r="Y79" s="156">
        <v>10.9</v>
      </c>
      <c r="Z79" s="92">
        <v>1137</v>
      </c>
      <c r="AA79" s="188">
        <v>7.0400000000000009</v>
      </c>
      <c r="AB79" s="92">
        <v>2320</v>
      </c>
      <c r="AC79" s="93">
        <v>21.1</v>
      </c>
      <c r="AD79" s="93">
        <v>89.3</v>
      </c>
      <c r="AE79" s="93">
        <v>1016</v>
      </c>
      <c r="AF79" s="93">
        <v>39.700000000000003</v>
      </c>
      <c r="AG79" s="92">
        <v>1216</v>
      </c>
      <c r="AH79" s="92">
        <v>133</v>
      </c>
      <c r="AI79" s="156">
        <v>2.5</v>
      </c>
      <c r="AJ79" s="156">
        <v>2.5</v>
      </c>
      <c r="AK79" s="156">
        <v>2.5</v>
      </c>
      <c r="AL79" s="156">
        <v>2.5</v>
      </c>
      <c r="AM79" s="156">
        <v>6</v>
      </c>
      <c r="AN79" s="156">
        <v>14</v>
      </c>
      <c r="AO79" s="156">
        <v>5</v>
      </c>
      <c r="AP79" s="156">
        <v>2.5</v>
      </c>
      <c r="AQ79" s="156">
        <v>2.5</v>
      </c>
      <c r="AR79" s="156">
        <v>1.5</v>
      </c>
      <c r="AS79" s="156">
        <v>2.5</v>
      </c>
      <c r="AT79" s="156">
        <v>2.5</v>
      </c>
      <c r="AU79" s="156">
        <v>6</v>
      </c>
      <c r="AV79" s="156">
        <v>2.5</v>
      </c>
      <c r="AW79" s="156">
        <v>2.5</v>
      </c>
      <c r="AX79" s="156">
        <v>5</v>
      </c>
      <c r="AY79" s="156">
        <v>8</v>
      </c>
      <c r="AZ79" s="156">
        <v>2.5</v>
      </c>
      <c r="BA79" s="156">
        <v>2.5</v>
      </c>
      <c r="BB79" s="156">
        <f t="shared" si="16"/>
        <v>52.5</v>
      </c>
      <c r="BC79" s="123">
        <v>0.5</v>
      </c>
      <c r="BD79" s="123">
        <v>0.5</v>
      </c>
      <c r="BE79" s="123">
        <v>0.5</v>
      </c>
      <c r="BF79" s="123">
        <v>0.5</v>
      </c>
      <c r="BG79" s="123">
        <v>0.5</v>
      </c>
      <c r="BH79" s="123">
        <v>0.5</v>
      </c>
      <c r="BI79" s="123">
        <v>0.5</v>
      </c>
      <c r="BJ79" s="123">
        <v>0.5</v>
      </c>
      <c r="BK79" s="123">
        <v>5.0000000000000001E-3</v>
      </c>
      <c r="BL79" s="123">
        <v>0.5</v>
      </c>
      <c r="BM79" s="123">
        <v>0.05</v>
      </c>
      <c r="BN79" s="123">
        <v>0.05</v>
      </c>
      <c r="BO79" s="123">
        <v>0.05</v>
      </c>
      <c r="BP79" s="123">
        <v>0.05</v>
      </c>
      <c r="BQ79" s="93">
        <v>0.05</v>
      </c>
      <c r="BR79" s="123">
        <v>0.4</v>
      </c>
      <c r="BS79" s="123">
        <v>0.05</v>
      </c>
      <c r="BT79" s="123">
        <v>0.05</v>
      </c>
      <c r="BU79" s="123">
        <v>0.05</v>
      </c>
      <c r="BV79" s="123">
        <v>0.05</v>
      </c>
      <c r="BW79" s="123">
        <v>0.05</v>
      </c>
      <c r="BX79" s="123">
        <v>0.1</v>
      </c>
      <c r="BY79" s="123">
        <v>0.15</v>
      </c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  <c r="CW79" s="194"/>
      <c r="CX79" s="194"/>
      <c r="CY79" s="207"/>
      <c r="CZ79" s="194"/>
      <c r="DA79" s="194"/>
      <c r="DB79" s="194"/>
      <c r="DC79" s="194"/>
      <c r="DD79" s="194"/>
      <c r="DE79" s="123">
        <v>0.05</v>
      </c>
      <c r="DF79" s="123">
        <v>0.05</v>
      </c>
      <c r="DG79" s="155">
        <v>680.1</v>
      </c>
      <c r="DH79" s="194"/>
      <c r="DI79" s="194"/>
      <c r="DJ79" s="194"/>
      <c r="DK79" s="194"/>
      <c r="DL79" s="194"/>
    </row>
    <row r="80" spans="1:116" x14ac:dyDescent="0.2">
      <c r="A80" s="120">
        <v>74</v>
      </c>
      <c r="B80" s="200">
        <v>231</v>
      </c>
      <c r="C80" s="122" t="s">
        <v>329</v>
      </c>
      <c r="D80" s="264" t="s">
        <v>1702</v>
      </c>
      <c r="E80" s="177" t="s">
        <v>570</v>
      </c>
      <c r="F80" s="181" t="s">
        <v>831</v>
      </c>
      <c r="G80" s="186">
        <v>7.4</v>
      </c>
      <c r="H80" s="87">
        <v>102.6</v>
      </c>
      <c r="I80" s="156">
        <f t="shared" si="13"/>
        <v>0.05</v>
      </c>
      <c r="J80" s="190">
        <f t="shared" si="19"/>
        <v>1.5</v>
      </c>
      <c r="K80" s="155">
        <v>22.1</v>
      </c>
      <c r="L80" s="191">
        <v>0.183</v>
      </c>
      <c r="M80" s="190">
        <v>1.18</v>
      </c>
      <c r="N80" s="190">
        <v>4.45</v>
      </c>
      <c r="O80" s="156">
        <v>4.49</v>
      </c>
      <c r="P80" s="187">
        <v>8.0700000000000008E-3</v>
      </c>
      <c r="Q80" s="87">
        <v>472</v>
      </c>
      <c r="R80" s="187">
        <f t="shared" si="17"/>
        <v>0.2</v>
      </c>
      <c r="S80" s="187">
        <v>1.96</v>
      </c>
      <c r="T80" s="190">
        <v>3.15</v>
      </c>
      <c r="U80" s="156">
        <f t="shared" si="18"/>
        <v>1</v>
      </c>
      <c r="V80" s="155">
        <v>5.79</v>
      </c>
      <c r="W80" s="124">
        <f t="shared" si="15"/>
        <v>2.5619469026548674E-3</v>
      </c>
      <c r="X80" s="190">
        <v>3.77</v>
      </c>
      <c r="Y80" s="190">
        <v>33.9</v>
      </c>
      <c r="Z80" s="187">
        <v>2260</v>
      </c>
      <c r="AA80" s="188">
        <v>2.31</v>
      </c>
      <c r="AB80" s="187">
        <v>4100</v>
      </c>
      <c r="AC80" s="87">
        <v>183</v>
      </c>
      <c r="AD80" s="87">
        <v>271</v>
      </c>
      <c r="AE80" s="87">
        <v>530</v>
      </c>
      <c r="AF80" s="155">
        <v>114</v>
      </c>
      <c r="AG80" s="187">
        <v>1700</v>
      </c>
      <c r="AH80" s="87">
        <v>416</v>
      </c>
      <c r="AI80" s="156">
        <v>2.5</v>
      </c>
      <c r="AJ80" s="156">
        <v>39</v>
      </c>
      <c r="AK80" s="156">
        <v>9</v>
      </c>
      <c r="AL80" s="156">
        <v>105</v>
      </c>
      <c r="AM80" s="156">
        <v>60</v>
      </c>
      <c r="AN80" s="156">
        <v>46</v>
      </c>
      <c r="AO80" s="156">
        <v>41</v>
      </c>
      <c r="AP80" s="156">
        <v>2.5</v>
      </c>
      <c r="AQ80" s="156">
        <v>36</v>
      </c>
      <c r="AR80" s="156">
        <v>1.5</v>
      </c>
      <c r="AS80" s="156">
        <v>2.5</v>
      </c>
      <c r="AT80" s="156">
        <v>8</v>
      </c>
      <c r="AU80" s="156">
        <v>69</v>
      </c>
      <c r="AV80" s="156">
        <v>58</v>
      </c>
      <c r="AW80" s="156">
        <v>22</v>
      </c>
      <c r="AX80" s="156">
        <v>28</v>
      </c>
      <c r="AY80" s="156">
        <v>33</v>
      </c>
      <c r="AZ80" s="156">
        <v>20</v>
      </c>
      <c r="BA80" s="156">
        <v>2.5</v>
      </c>
      <c r="BB80" s="156">
        <f t="shared" si="16"/>
        <v>463.5</v>
      </c>
      <c r="BC80" s="123">
        <v>0.5</v>
      </c>
      <c r="BD80" s="123">
        <v>0.5</v>
      </c>
      <c r="BE80" s="123">
        <v>0.5</v>
      </c>
      <c r="BF80" s="123">
        <v>0.5</v>
      </c>
      <c r="BG80" s="123">
        <v>0.5</v>
      </c>
      <c r="BH80" s="123">
        <v>0.5</v>
      </c>
      <c r="BI80" s="123">
        <v>0.5</v>
      </c>
      <c r="BJ80" s="123">
        <v>0.5</v>
      </c>
      <c r="BK80" s="123">
        <v>5.0000000000000001E-3</v>
      </c>
      <c r="BL80" s="123">
        <v>0.5</v>
      </c>
      <c r="BM80" s="123">
        <v>0.05</v>
      </c>
      <c r="BN80" s="123">
        <v>0.05</v>
      </c>
      <c r="BO80" s="123">
        <v>0.05</v>
      </c>
      <c r="BP80" s="123">
        <v>0.05</v>
      </c>
      <c r="BQ80" s="93">
        <v>0.05</v>
      </c>
      <c r="BR80" s="123">
        <v>0.4</v>
      </c>
      <c r="BS80" s="123">
        <v>0.05</v>
      </c>
      <c r="BT80" s="123">
        <v>0.05</v>
      </c>
      <c r="BU80" s="123">
        <v>0.05</v>
      </c>
      <c r="BV80" s="123">
        <v>0.05</v>
      </c>
      <c r="BW80" s="123">
        <v>0.05</v>
      </c>
      <c r="BX80" s="123">
        <v>0.1</v>
      </c>
      <c r="BY80" s="123">
        <v>0.15</v>
      </c>
      <c r="BZ80" s="123">
        <v>25</v>
      </c>
      <c r="CA80" s="123">
        <v>50</v>
      </c>
      <c r="CB80" s="123">
        <v>2580</v>
      </c>
      <c r="CC80" s="123">
        <v>0.01</v>
      </c>
      <c r="CD80" s="123">
        <v>2.5000000000000001E-2</v>
      </c>
      <c r="CE80" s="123">
        <v>2.5000000000000001E-2</v>
      </c>
      <c r="CF80" s="123">
        <v>2.5000000000000001E-2</v>
      </c>
      <c r="CG80" s="123">
        <v>2.5000000000000001E-2</v>
      </c>
      <c r="CH80" s="123">
        <v>2.5000000000000001E-2</v>
      </c>
      <c r="CI80" s="123">
        <v>2.5000000000000001E-2</v>
      </c>
      <c r="CJ80" s="123">
        <v>2.5000000000000001E-2</v>
      </c>
      <c r="CK80" s="123">
        <f>0.5*0.01</f>
        <v>5.0000000000000001E-3</v>
      </c>
      <c r="CL80" s="123">
        <v>0.15</v>
      </c>
      <c r="CM80" s="123">
        <v>0.5</v>
      </c>
      <c r="CN80" s="123">
        <v>0.5</v>
      </c>
      <c r="CO80" s="123">
        <v>0.5</v>
      </c>
      <c r="CP80" s="123">
        <f t="shared" ref="CP80:CP82" si="20">SUM(CM80:CO80)</f>
        <v>1.5</v>
      </c>
      <c r="CQ80" s="123">
        <v>0.3</v>
      </c>
      <c r="CR80" s="123">
        <v>5</v>
      </c>
      <c r="CS80" s="123">
        <v>0.5</v>
      </c>
      <c r="CT80" s="123">
        <v>0.5</v>
      </c>
      <c r="CU80" s="123">
        <v>0.05</v>
      </c>
      <c r="CV80" s="123">
        <v>0.05</v>
      </c>
      <c r="CW80" s="123">
        <v>0.05</v>
      </c>
      <c r="CX80" s="194"/>
      <c r="CY80" s="208">
        <v>1.3699999999999999E-2</v>
      </c>
      <c r="CZ80" s="123">
        <v>0.05</v>
      </c>
      <c r="DA80" s="123">
        <v>0.05</v>
      </c>
      <c r="DB80" s="123">
        <v>0.05</v>
      </c>
      <c r="DC80" s="123">
        <v>0.05</v>
      </c>
      <c r="DD80" s="123">
        <v>0.05</v>
      </c>
      <c r="DE80" s="123">
        <v>0.05</v>
      </c>
      <c r="DF80" s="123">
        <v>0.05</v>
      </c>
      <c r="DG80" s="155">
        <v>756</v>
      </c>
      <c r="DH80" s="123">
        <v>0.5</v>
      </c>
      <c r="DI80" s="123">
        <v>0.05</v>
      </c>
      <c r="DJ80" s="123">
        <v>0.25</v>
      </c>
      <c r="DK80" s="123">
        <v>0.25</v>
      </c>
      <c r="DL80" s="123">
        <v>0.05</v>
      </c>
    </row>
    <row r="81" spans="1:116" x14ac:dyDescent="0.2">
      <c r="A81" s="120">
        <v>75</v>
      </c>
      <c r="B81" s="200">
        <v>232</v>
      </c>
      <c r="C81" s="122" t="s">
        <v>330</v>
      </c>
      <c r="D81" s="264" t="s">
        <v>1703</v>
      </c>
      <c r="E81" s="177" t="s">
        <v>571</v>
      </c>
      <c r="F81" s="181" t="s">
        <v>832</v>
      </c>
      <c r="G81" s="186">
        <v>7.4</v>
      </c>
      <c r="H81" s="87">
        <v>98</v>
      </c>
      <c r="I81" s="156">
        <f t="shared" si="13"/>
        <v>0.05</v>
      </c>
      <c r="J81" s="156">
        <f t="shared" si="19"/>
        <v>1.5</v>
      </c>
      <c r="K81" s="93">
        <v>22.5</v>
      </c>
      <c r="L81" s="124">
        <v>0.104</v>
      </c>
      <c r="M81" s="156">
        <v>1.86</v>
      </c>
      <c r="N81" s="156">
        <v>7.4</v>
      </c>
      <c r="O81" s="156">
        <v>4.08</v>
      </c>
      <c r="P81" s="187">
        <v>0.112</v>
      </c>
      <c r="Q81" s="92">
        <v>830</v>
      </c>
      <c r="R81" s="124">
        <f t="shared" si="17"/>
        <v>0.2</v>
      </c>
      <c r="S81" s="156">
        <v>4.57</v>
      </c>
      <c r="T81" s="156">
        <v>4.47</v>
      </c>
      <c r="U81" s="156">
        <f t="shared" si="18"/>
        <v>1</v>
      </c>
      <c r="V81" s="156">
        <v>9.1199999999999992</v>
      </c>
      <c r="W81" s="124">
        <f t="shared" si="15"/>
        <v>2.3749999999999999E-3</v>
      </c>
      <c r="X81" s="156">
        <v>7.29</v>
      </c>
      <c r="Y81" s="93">
        <v>22.4</v>
      </c>
      <c r="Z81" s="92">
        <v>3840</v>
      </c>
      <c r="AA81" s="188">
        <v>5.93</v>
      </c>
      <c r="AB81" s="92">
        <v>5810</v>
      </c>
      <c r="AC81" s="92">
        <v>216</v>
      </c>
      <c r="AD81" s="92">
        <v>243</v>
      </c>
      <c r="AE81" s="92">
        <v>734</v>
      </c>
      <c r="AF81" s="92">
        <v>148</v>
      </c>
      <c r="AG81" s="92">
        <v>3050</v>
      </c>
      <c r="AH81" s="92">
        <v>586</v>
      </c>
      <c r="AI81" s="156">
        <v>2.5</v>
      </c>
      <c r="AJ81" s="156">
        <v>8</v>
      </c>
      <c r="AK81" s="156">
        <v>2.5</v>
      </c>
      <c r="AL81" s="156">
        <v>62</v>
      </c>
      <c r="AM81" s="156">
        <v>41</v>
      </c>
      <c r="AN81" s="156">
        <v>34</v>
      </c>
      <c r="AO81" s="156">
        <v>20</v>
      </c>
      <c r="AP81" s="156">
        <v>2.5</v>
      </c>
      <c r="AQ81" s="156">
        <v>27</v>
      </c>
      <c r="AR81" s="156">
        <v>1.5</v>
      </c>
      <c r="AS81" s="156">
        <v>2.5</v>
      </c>
      <c r="AT81" s="156">
        <v>2.5</v>
      </c>
      <c r="AU81" s="156">
        <v>37</v>
      </c>
      <c r="AV81" s="156">
        <v>31</v>
      </c>
      <c r="AW81" s="156">
        <v>12</v>
      </c>
      <c r="AX81" s="156">
        <v>9</v>
      </c>
      <c r="AY81" s="156">
        <v>17</v>
      </c>
      <c r="AZ81" s="156">
        <v>13</v>
      </c>
      <c r="BA81" s="156">
        <v>2.5</v>
      </c>
      <c r="BB81" s="156">
        <f t="shared" si="16"/>
        <v>256.5</v>
      </c>
      <c r="BC81" s="123">
        <v>0.5</v>
      </c>
      <c r="BD81" s="123">
        <v>0.5</v>
      </c>
      <c r="BE81" s="123">
        <v>0.5</v>
      </c>
      <c r="BF81" s="123">
        <v>0.5</v>
      </c>
      <c r="BG81" s="123">
        <v>0.5</v>
      </c>
      <c r="BH81" s="123">
        <v>0.5</v>
      </c>
      <c r="BI81" s="123">
        <v>0.5</v>
      </c>
      <c r="BJ81" s="123">
        <v>0.5</v>
      </c>
      <c r="BK81" s="123">
        <v>5.0000000000000001E-3</v>
      </c>
      <c r="BL81" s="123">
        <v>0.5</v>
      </c>
      <c r="BM81" s="123">
        <v>0.05</v>
      </c>
      <c r="BN81" s="123">
        <v>0.05</v>
      </c>
      <c r="BO81" s="123">
        <v>0.05</v>
      </c>
      <c r="BP81" s="123">
        <v>0.05</v>
      </c>
      <c r="BQ81" s="93">
        <v>0.05</v>
      </c>
      <c r="BR81" s="123">
        <v>0.4</v>
      </c>
      <c r="BS81" s="123">
        <v>0.05</v>
      </c>
      <c r="BT81" s="123">
        <v>0.05</v>
      </c>
      <c r="BU81" s="123">
        <v>0.05</v>
      </c>
      <c r="BV81" s="123">
        <v>0.05</v>
      </c>
      <c r="BW81" s="123">
        <v>0.05</v>
      </c>
      <c r="BX81" s="123">
        <v>0.1</v>
      </c>
      <c r="BY81" s="123">
        <v>0.15</v>
      </c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  <c r="CW81" s="194"/>
      <c r="CX81" s="194"/>
      <c r="CY81" s="207"/>
      <c r="CZ81" s="194"/>
      <c r="DA81" s="194"/>
      <c r="DB81" s="194"/>
      <c r="DC81" s="194"/>
      <c r="DD81" s="194"/>
      <c r="DE81" s="123">
        <v>0.05</v>
      </c>
      <c r="DF81" s="123">
        <v>0.05</v>
      </c>
      <c r="DG81" s="155">
        <v>954</v>
      </c>
      <c r="DH81" s="194"/>
      <c r="DI81" s="194"/>
      <c r="DJ81" s="194"/>
      <c r="DK81" s="194"/>
      <c r="DL81" s="194"/>
    </row>
    <row r="82" spans="1:116" x14ac:dyDescent="0.2">
      <c r="A82" s="120">
        <v>76</v>
      </c>
      <c r="B82" s="200">
        <v>233</v>
      </c>
      <c r="C82" s="122" t="s">
        <v>331</v>
      </c>
      <c r="D82" s="264" t="s">
        <v>1704</v>
      </c>
      <c r="E82" s="177" t="s">
        <v>572</v>
      </c>
      <c r="F82" s="181" t="s">
        <v>833</v>
      </c>
      <c r="G82" s="186">
        <v>7.5</v>
      </c>
      <c r="H82" s="87">
        <v>98.6</v>
      </c>
      <c r="I82" s="156">
        <f t="shared" si="13"/>
        <v>0.05</v>
      </c>
      <c r="J82" s="190">
        <f t="shared" si="19"/>
        <v>1.5</v>
      </c>
      <c r="K82" s="155">
        <v>9.41</v>
      </c>
      <c r="L82" s="187">
        <f>0.5*0.05</f>
        <v>2.5000000000000001E-2</v>
      </c>
      <c r="M82" s="190">
        <v>1.32</v>
      </c>
      <c r="N82" s="87">
        <v>3.78</v>
      </c>
      <c r="O82" s="155">
        <v>2.92</v>
      </c>
      <c r="P82" s="187">
        <v>5.5599999999999998E-3</v>
      </c>
      <c r="Q82" s="87">
        <v>411</v>
      </c>
      <c r="R82" s="190">
        <f t="shared" si="17"/>
        <v>0.2</v>
      </c>
      <c r="S82" s="87">
        <v>1.93</v>
      </c>
      <c r="T82" s="155">
        <v>3.95</v>
      </c>
      <c r="U82" s="156">
        <f t="shared" si="18"/>
        <v>1</v>
      </c>
      <c r="V82" s="155">
        <v>3.63</v>
      </c>
      <c r="W82" s="124">
        <f t="shared" si="15"/>
        <v>2.3419354838709679E-3</v>
      </c>
      <c r="X82" s="190">
        <v>3.54</v>
      </c>
      <c r="Y82" s="155">
        <v>27.9</v>
      </c>
      <c r="Z82" s="187">
        <v>1550</v>
      </c>
      <c r="AA82" s="188">
        <v>4.5100000000000007</v>
      </c>
      <c r="AB82" s="187">
        <v>3070</v>
      </c>
      <c r="AC82" s="87">
        <v>84.6</v>
      </c>
      <c r="AD82" s="87">
        <v>137</v>
      </c>
      <c r="AE82" s="92">
        <v>590</v>
      </c>
      <c r="AF82" s="87">
        <v>159</v>
      </c>
      <c r="AG82" s="187">
        <v>1470</v>
      </c>
      <c r="AH82" s="87">
        <v>397</v>
      </c>
      <c r="AI82" s="156">
        <v>2.5</v>
      </c>
      <c r="AJ82" s="156">
        <v>31</v>
      </c>
      <c r="AK82" s="156">
        <v>2.5</v>
      </c>
      <c r="AL82" s="156">
        <v>75</v>
      </c>
      <c r="AM82" s="156">
        <v>28</v>
      </c>
      <c r="AN82" s="156">
        <v>27</v>
      </c>
      <c r="AO82" s="156">
        <v>27</v>
      </c>
      <c r="AP82" s="156">
        <v>2.5</v>
      </c>
      <c r="AQ82" s="156">
        <v>26</v>
      </c>
      <c r="AR82" s="156">
        <v>1.5</v>
      </c>
      <c r="AS82" s="156">
        <v>2.5</v>
      </c>
      <c r="AT82" s="156">
        <v>2.5</v>
      </c>
      <c r="AU82" s="156">
        <v>79</v>
      </c>
      <c r="AV82" s="156">
        <v>33</v>
      </c>
      <c r="AW82" s="156">
        <v>13</v>
      </c>
      <c r="AX82" s="156">
        <v>17</v>
      </c>
      <c r="AY82" s="156">
        <v>24</v>
      </c>
      <c r="AZ82" s="156">
        <v>14</v>
      </c>
      <c r="BA82" s="156">
        <v>2.5</v>
      </c>
      <c r="BB82" s="156">
        <f t="shared" si="16"/>
        <v>324.5</v>
      </c>
      <c r="BC82" s="123">
        <v>0.5</v>
      </c>
      <c r="BD82" s="123">
        <v>0.5</v>
      </c>
      <c r="BE82" s="123">
        <v>0.5</v>
      </c>
      <c r="BF82" s="123">
        <v>0.5</v>
      </c>
      <c r="BG82" s="123">
        <v>0.5</v>
      </c>
      <c r="BH82" s="123">
        <v>0.5</v>
      </c>
      <c r="BI82" s="123">
        <v>0.5</v>
      </c>
      <c r="BJ82" s="123">
        <v>0.5</v>
      </c>
      <c r="BK82" s="123">
        <v>5.0000000000000001E-3</v>
      </c>
      <c r="BL82" s="123">
        <v>0.5</v>
      </c>
      <c r="BM82" s="123">
        <v>0.05</v>
      </c>
      <c r="BN82" s="123">
        <v>0.05</v>
      </c>
      <c r="BO82" s="123">
        <v>0.05</v>
      </c>
      <c r="BP82" s="123">
        <v>0.05</v>
      </c>
      <c r="BQ82" s="93">
        <v>0.05</v>
      </c>
      <c r="BR82" s="123">
        <v>0.4</v>
      </c>
      <c r="BS82" s="123">
        <v>0.05</v>
      </c>
      <c r="BT82" s="123">
        <v>0.05</v>
      </c>
      <c r="BU82" s="123">
        <v>0.05</v>
      </c>
      <c r="BV82" s="123">
        <v>0.05</v>
      </c>
      <c r="BW82" s="123">
        <v>0.05</v>
      </c>
      <c r="BX82" s="123">
        <v>0.1</v>
      </c>
      <c r="BY82" s="123">
        <v>0.15</v>
      </c>
      <c r="BZ82" s="123">
        <v>25</v>
      </c>
      <c r="CA82" s="123">
        <v>50</v>
      </c>
      <c r="CB82" s="123">
        <v>500</v>
      </c>
      <c r="CC82" s="123">
        <v>0.01</v>
      </c>
      <c r="CD82" s="123">
        <v>2.5000000000000001E-2</v>
      </c>
      <c r="CE82" s="123">
        <v>2.5000000000000001E-2</v>
      </c>
      <c r="CF82" s="123">
        <v>2.5000000000000001E-2</v>
      </c>
      <c r="CG82" s="123">
        <v>2.5000000000000001E-2</v>
      </c>
      <c r="CH82" s="123">
        <v>2.5000000000000001E-2</v>
      </c>
      <c r="CI82" s="123">
        <v>2.5000000000000001E-2</v>
      </c>
      <c r="CJ82" s="123">
        <v>2.5000000000000001E-2</v>
      </c>
      <c r="CK82" s="123">
        <f>0.5*0.01</f>
        <v>5.0000000000000001E-3</v>
      </c>
      <c r="CL82" s="123">
        <v>0.15</v>
      </c>
      <c r="CM82" s="123">
        <v>0.5</v>
      </c>
      <c r="CN82" s="123">
        <v>0.5</v>
      </c>
      <c r="CO82" s="123">
        <v>0.5</v>
      </c>
      <c r="CP82" s="123">
        <f t="shared" si="20"/>
        <v>1.5</v>
      </c>
      <c r="CQ82" s="123">
        <v>0.3</v>
      </c>
      <c r="CR82" s="123">
        <v>5</v>
      </c>
      <c r="CS82" s="123">
        <v>0.5</v>
      </c>
      <c r="CT82" s="123">
        <v>0.5</v>
      </c>
      <c r="CU82" s="123">
        <v>0.05</v>
      </c>
      <c r="CV82" s="123">
        <v>0.05</v>
      </c>
      <c r="CW82" s="123">
        <v>0.05</v>
      </c>
      <c r="CX82" s="194"/>
      <c r="CY82" s="208">
        <v>3.3349999999999999E-3</v>
      </c>
      <c r="CZ82" s="123">
        <v>0.05</v>
      </c>
      <c r="DA82" s="123">
        <v>0.05</v>
      </c>
      <c r="DB82" s="123">
        <v>0.05</v>
      </c>
      <c r="DC82" s="123">
        <v>0.05</v>
      </c>
      <c r="DD82" s="123">
        <v>0.05</v>
      </c>
      <c r="DE82" s="123">
        <v>0.05</v>
      </c>
      <c r="DF82" s="123">
        <v>0.05</v>
      </c>
      <c r="DG82" s="155">
        <v>610</v>
      </c>
      <c r="DH82" s="123">
        <v>0.5</v>
      </c>
      <c r="DI82" s="123">
        <v>0.05</v>
      </c>
      <c r="DJ82" s="123">
        <v>0.25</v>
      </c>
      <c r="DK82" s="123">
        <v>0.25</v>
      </c>
      <c r="DL82" s="123">
        <v>0.05</v>
      </c>
    </row>
    <row r="83" spans="1:116" x14ac:dyDescent="0.2">
      <c r="A83" s="120">
        <v>77</v>
      </c>
      <c r="B83" s="200">
        <v>234</v>
      </c>
      <c r="C83" s="122" t="s">
        <v>332</v>
      </c>
      <c r="D83" s="264" t="s">
        <v>1705</v>
      </c>
      <c r="E83" s="177" t="s">
        <v>573</v>
      </c>
      <c r="F83" s="181" t="s">
        <v>834</v>
      </c>
      <c r="G83" s="186">
        <v>7.5</v>
      </c>
      <c r="H83" s="87">
        <v>83.8</v>
      </c>
      <c r="I83" s="156">
        <f t="shared" si="13"/>
        <v>0.05</v>
      </c>
      <c r="J83" s="93">
        <f t="shared" si="19"/>
        <v>1.5</v>
      </c>
      <c r="K83" s="92">
        <v>13.7</v>
      </c>
      <c r="L83" s="124">
        <f>0.5*0.05</f>
        <v>2.5000000000000001E-2</v>
      </c>
      <c r="M83" s="156">
        <v>1.21</v>
      </c>
      <c r="N83" s="93">
        <v>6.94</v>
      </c>
      <c r="O83" s="93">
        <v>9.61</v>
      </c>
      <c r="P83" s="187">
        <v>5.77E-3</v>
      </c>
      <c r="Q83" s="92">
        <v>309</v>
      </c>
      <c r="R83" s="156">
        <f t="shared" si="17"/>
        <v>0.2</v>
      </c>
      <c r="S83" s="93">
        <v>6.48</v>
      </c>
      <c r="T83" s="93">
        <f>0.5*1</f>
        <v>0.5</v>
      </c>
      <c r="U83" s="156">
        <f t="shared" si="18"/>
        <v>1</v>
      </c>
      <c r="V83" s="93">
        <v>3.98</v>
      </c>
      <c r="W83" s="124">
        <f t="shared" si="15"/>
        <v>1.9800995024875623E-3</v>
      </c>
      <c r="X83" s="93">
        <v>2.0699999999999998</v>
      </c>
      <c r="Y83" s="93">
        <v>3.14</v>
      </c>
      <c r="Z83" s="92">
        <v>2010</v>
      </c>
      <c r="AA83" s="188">
        <v>11.36</v>
      </c>
      <c r="AB83" s="92">
        <v>2560</v>
      </c>
      <c r="AC83" s="92">
        <v>64.599999999999994</v>
      </c>
      <c r="AD83" s="92">
        <v>235</v>
      </c>
      <c r="AE83" s="92">
        <v>155</v>
      </c>
      <c r="AF83" s="92">
        <v>131</v>
      </c>
      <c r="AG83" s="92">
        <v>1090</v>
      </c>
      <c r="AH83" s="92">
        <v>255</v>
      </c>
      <c r="AI83" s="156">
        <v>2.5</v>
      </c>
      <c r="AJ83" s="156">
        <v>2.5</v>
      </c>
      <c r="AK83" s="156">
        <v>2.5</v>
      </c>
      <c r="AL83" s="156">
        <v>17</v>
      </c>
      <c r="AM83" s="156">
        <v>31</v>
      </c>
      <c r="AN83" s="156">
        <v>11</v>
      </c>
      <c r="AO83" s="156">
        <v>15</v>
      </c>
      <c r="AP83" s="156">
        <v>2.5</v>
      </c>
      <c r="AQ83" s="156">
        <v>14</v>
      </c>
      <c r="AR83" s="156">
        <v>1.5</v>
      </c>
      <c r="AS83" s="156">
        <v>2.5</v>
      </c>
      <c r="AT83" s="156">
        <v>2.5</v>
      </c>
      <c r="AU83" s="156">
        <v>14</v>
      </c>
      <c r="AV83" s="156">
        <v>21</v>
      </c>
      <c r="AW83" s="156">
        <v>8</v>
      </c>
      <c r="AX83" s="156">
        <v>15</v>
      </c>
      <c r="AY83" s="156">
        <v>20</v>
      </c>
      <c r="AZ83" s="156">
        <v>2.5</v>
      </c>
      <c r="BA83" s="156">
        <v>2.5</v>
      </c>
      <c r="BB83" s="156">
        <f t="shared" si="16"/>
        <v>131</v>
      </c>
      <c r="BC83" s="123">
        <v>0.5</v>
      </c>
      <c r="BD83" s="123">
        <v>0.5</v>
      </c>
      <c r="BE83" s="123">
        <v>0.5</v>
      </c>
      <c r="BF83" s="123">
        <v>0.5</v>
      </c>
      <c r="BG83" s="123">
        <v>0.5</v>
      </c>
      <c r="BH83" s="123">
        <v>0.5</v>
      </c>
      <c r="BI83" s="123">
        <v>0.5</v>
      </c>
      <c r="BJ83" s="123">
        <v>0.5</v>
      </c>
      <c r="BK83" s="123">
        <v>5.0000000000000001E-3</v>
      </c>
      <c r="BL83" s="123">
        <v>0.5</v>
      </c>
      <c r="BM83" s="123">
        <v>0.05</v>
      </c>
      <c r="BN83" s="123">
        <v>0.05</v>
      </c>
      <c r="BO83" s="123">
        <v>0.05</v>
      </c>
      <c r="BP83" s="123">
        <v>0.05</v>
      </c>
      <c r="BQ83" s="93">
        <v>0.05</v>
      </c>
      <c r="BR83" s="123">
        <v>0.4</v>
      </c>
      <c r="BS83" s="123">
        <v>0.05</v>
      </c>
      <c r="BT83" s="123">
        <v>0.05</v>
      </c>
      <c r="BU83" s="123">
        <v>0.05</v>
      </c>
      <c r="BV83" s="123">
        <v>0.05</v>
      </c>
      <c r="BW83" s="123">
        <v>0.05</v>
      </c>
      <c r="BX83" s="123">
        <v>0.1</v>
      </c>
      <c r="BY83" s="123">
        <v>0.15</v>
      </c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207"/>
      <c r="CZ83" s="194"/>
      <c r="DA83" s="194"/>
      <c r="DB83" s="194"/>
      <c r="DC83" s="194"/>
      <c r="DD83" s="194"/>
      <c r="DE83" s="123">
        <v>0.05</v>
      </c>
      <c r="DF83" s="123">
        <v>0.05</v>
      </c>
      <c r="DG83" s="155">
        <v>2700</v>
      </c>
      <c r="DH83" s="194"/>
      <c r="DI83" s="194"/>
      <c r="DJ83" s="194"/>
      <c r="DK83" s="194"/>
      <c r="DL83" s="194"/>
    </row>
    <row r="84" spans="1:116" x14ac:dyDescent="0.2">
      <c r="A84" s="120">
        <v>78</v>
      </c>
      <c r="B84" s="200">
        <v>235</v>
      </c>
      <c r="C84" s="122" t="s">
        <v>333</v>
      </c>
      <c r="D84" s="264" t="s">
        <v>1706</v>
      </c>
      <c r="E84" s="177" t="s">
        <v>574</v>
      </c>
      <c r="F84" s="181" t="s">
        <v>835</v>
      </c>
      <c r="G84" s="186">
        <v>7.3</v>
      </c>
      <c r="H84" s="87">
        <v>127.2</v>
      </c>
      <c r="I84" s="156">
        <f t="shared" si="13"/>
        <v>0.05</v>
      </c>
      <c r="J84" s="93">
        <f t="shared" si="19"/>
        <v>1.5</v>
      </c>
      <c r="K84" s="190">
        <v>19.2</v>
      </c>
      <c r="L84" s="187">
        <v>0.18099999999999999</v>
      </c>
      <c r="M84" s="190">
        <v>2.4900000000000002</v>
      </c>
      <c r="N84" s="155">
        <v>3.85</v>
      </c>
      <c r="O84" s="187">
        <v>3.67</v>
      </c>
      <c r="P84" s="187">
        <v>5.0899999999999999E-3</v>
      </c>
      <c r="Q84" s="87">
        <v>116</v>
      </c>
      <c r="R84" s="187">
        <f t="shared" si="17"/>
        <v>0.2</v>
      </c>
      <c r="S84" s="190">
        <v>2.64</v>
      </c>
      <c r="T84" s="190">
        <v>4.21</v>
      </c>
      <c r="U84" s="156">
        <f t="shared" si="18"/>
        <v>1</v>
      </c>
      <c r="V84" s="190">
        <v>2.2200000000000002</v>
      </c>
      <c r="W84" s="124">
        <f t="shared" si="15"/>
        <v>3.8408304498269898E-3</v>
      </c>
      <c r="X84" s="190">
        <v>1.2</v>
      </c>
      <c r="Y84" s="190">
        <v>26.3</v>
      </c>
      <c r="Z84" s="187">
        <v>578</v>
      </c>
      <c r="AA84" s="188">
        <v>5.53</v>
      </c>
      <c r="AB84" s="187">
        <v>2160</v>
      </c>
      <c r="AC84" s="155">
        <v>33.700000000000003</v>
      </c>
      <c r="AD84" s="87">
        <v>81.8</v>
      </c>
      <c r="AE84" s="92">
        <v>103</v>
      </c>
      <c r="AF84" s="87">
        <v>28.8</v>
      </c>
      <c r="AG84" s="187">
        <v>879</v>
      </c>
      <c r="AH84" s="87">
        <v>238</v>
      </c>
      <c r="AI84" s="156">
        <v>2.5</v>
      </c>
      <c r="AJ84" s="156">
        <v>2.5</v>
      </c>
      <c r="AK84" s="156">
        <v>2.5</v>
      </c>
      <c r="AL84" s="156">
        <v>2.5</v>
      </c>
      <c r="AM84" s="156">
        <v>2.5</v>
      </c>
      <c r="AN84" s="156">
        <v>2.5</v>
      </c>
      <c r="AO84" s="156">
        <v>2.5</v>
      </c>
      <c r="AP84" s="156">
        <v>2.5</v>
      </c>
      <c r="AQ84" s="156">
        <v>2.5</v>
      </c>
      <c r="AR84" s="156">
        <v>1.5</v>
      </c>
      <c r="AS84" s="156">
        <v>2.5</v>
      </c>
      <c r="AT84" s="156">
        <v>2.5</v>
      </c>
      <c r="AU84" s="156">
        <v>2.5</v>
      </c>
      <c r="AV84" s="156">
        <v>2.5</v>
      </c>
      <c r="AW84" s="156">
        <v>2.5</v>
      </c>
      <c r="AX84" s="156">
        <v>2.5</v>
      </c>
      <c r="AY84" s="156">
        <v>2.5</v>
      </c>
      <c r="AZ84" s="156">
        <v>2.5</v>
      </c>
      <c r="BA84" s="156">
        <v>2.5</v>
      </c>
      <c r="BB84" s="156">
        <f t="shared" si="16"/>
        <v>31.5</v>
      </c>
      <c r="BC84" s="123">
        <v>0.5</v>
      </c>
      <c r="BD84" s="123">
        <v>0.5</v>
      </c>
      <c r="BE84" s="123">
        <v>0.5</v>
      </c>
      <c r="BF84" s="123">
        <v>0.5</v>
      </c>
      <c r="BG84" s="123">
        <v>0.5</v>
      </c>
      <c r="BH84" s="123">
        <v>0.5</v>
      </c>
      <c r="BI84" s="123">
        <v>0.5</v>
      </c>
      <c r="BJ84" s="123">
        <v>0.5</v>
      </c>
      <c r="BK84" s="123">
        <v>5.0000000000000001E-3</v>
      </c>
      <c r="BL84" s="123">
        <v>0.5</v>
      </c>
      <c r="BM84" s="123">
        <v>0.05</v>
      </c>
      <c r="BN84" s="123">
        <v>0.05</v>
      </c>
      <c r="BO84" s="123">
        <v>0.05</v>
      </c>
      <c r="BP84" s="123">
        <v>0.05</v>
      </c>
      <c r="BQ84" s="93">
        <v>0.05</v>
      </c>
      <c r="BR84" s="123">
        <v>0.4</v>
      </c>
      <c r="BS84" s="123">
        <v>0.05</v>
      </c>
      <c r="BT84" s="123">
        <v>0.05</v>
      </c>
      <c r="BU84" s="123">
        <v>0.05</v>
      </c>
      <c r="BV84" s="123">
        <v>0.05</v>
      </c>
      <c r="BW84" s="123">
        <v>0.05</v>
      </c>
      <c r="BX84" s="123">
        <v>0.1</v>
      </c>
      <c r="BY84" s="123">
        <v>0.15</v>
      </c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207"/>
      <c r="CZ84" s="194"/>
      <c r="DA84" s="194"/>
      <c r="DB84" s="194"/>
      <c r="DC84" s="194"/>
      <c r="DD84" s="194"/>
      <c r="DE84" s="123">
        <v>0.05</v>
      </c>
      <c r="DF84" s="123">
        <v>0.05</v>
      </c>
      <c r="DG84" s="155">
        <v>1917</v>
      </c>
      <c r="DH84" s="194"/>
      <c r="DI84" s="194"/>
      <c r="DJ84" s="194"/>
      <c r="DK84" s="194"/>
      <c r="DL84" s="194"/>
    </row>
    <row r="85" spans="1:116" x14ac:dyDescent="0.2">
      <c r="A85" s="120">
        <v>79</v>
      </c>
      <c r="B85" s="200">
        <v>236</v>
      </c>
      <c r="C85" s="122" t="s">
        <v>334</v>
      </c>
      <c r="D85" s="264" t="s">
        <v>1707</v>
      </c>
      <c r="E85" s="177" t="s">
        <v>575</v>
      </c>
      <c r="F85" s="181" t="s">
        <v>836</v>
      </c>
      <c r="G85" s="186">
        <v>7.7</v>
      </c>
      <c r="H85" s="87">
        <v>213</v>
      </c>
      <c r="I85" s="156">
        <f t="shared" si="13"/>
        <v>0.05</v>
      </c>
      <c r="J85" s="156">
        <f t="shared" si="19"/>
        <v>1.5</v>
      </c>
      <c r="K85" s="93">
        <v>18</v>
      </c>
      <c r="L85" s="124">
        <f>0.5*0.05</f>
        <v>2.5000000000000001E-2</v>
      </c>
      <c r="M85" s="93">
        <v>1.64</v>
      </c>
      <c r="N85" s="93">
        <v>3.25</v>
      </c>
      <c r="O85" s="93">
        <v>3.72</v>
      </c>
      <c r="P85" s="187">
        <v>4.0200000000000001E-3</v>
      </c>
      <c r="Q85" s="92">
        <v>437</v>
      </c>
      <c r="R85" s="156">
        <f t="shared" si="17"/>
        <v>0.2</v>
      </c>
      <c r="S85" s="156">
        <v>1.71</v>
      </c>
      <c r="T85" s="93">
        <v>3.49</v>
      </c>
      <c r="U85" s="156">
        <f t="shared" si="18"/>
        <v>1</v>
      </c>
      <c r="V85" s="93">
        <v>7.41</v>
      </c>
      <c r="W85" s="124">
        <f t="shared" si="15"/>
        <v>1.9397905759162303E-3</v>
      </c>
      <c r="X85" s="156">
        <v>3.26</v>
      </c>
      <c r="Y85" s="93">
        <v>26.5</v>
      </c>
      <c r="Z85" s="92">
        <v>3820</v>
      </c>
      <c r="AA85" s="188">
        <v>8.98</v>
      </c>
      <c r="AB85" s="92">
        <v>3900</v>
      </c>
      <c r="AC85" s="92">
        <v>35.200000000000003</v>
      </c>
      <c r="AD85" s="92">
        <v>223</v>
      </c>
      <c r="AE85" s="92">
        <v>990</v>
      </c>
      <c r="AF85" s="92">
        <v>81.599999999999994</v>
      </c>
      <c r="AG85" s="92">
        <v>1150</v>
      </c>
      <c r="AH85" s="92">
        <v>343</v>
      </c>
      <c r="AI85" s="156">
        <v>2.5</v>
      </c>
      <c r="AJ85" s="156">
        <v>139</v>
      </c>
      <c r="AK85" s="156">
        <v>15</v>
      </c>
      <c r="AL85" s="156">
        <v>106</v>
      </c>
      <c r="AM85" s="156">
        <v>207</v>
      </c>
      <c r="AN85" s="156">
        <v>139</v>
      </c>
      <c r="AO85" s="156">
        <v>188</v>
      </c>
      <c r="AP85" s="156">
        <v>49</v>
      </c>
      <c r="AQ85" s="156">
        <v>119</v>
      </c>
      <c r="AR85" s="156">
        <v>1.5</v>
      </c>
      <c r="AS85" s="156">
        <v>2.5</v>
      </c>
      <c r="AT85" s="156">
        <v>2.5</v>
      </c>
      <c r="AU85" s="156">
        <v>103</v>
      </c>
      <c r="AV85" s="156">
        <v>117</v>
      </c>
      <c r="AW85" s="156">
        <v>86</v>
      </c>
      <c r="AX85" s="156">
        <v>232</v>
      </c>
      <c r="AY85" s="156">
        <v>144</v>
      </c>
      <c r="AZ85" s="156">
        <v>49</v>
      </c>
      <c r="BA85" s="156">
        <v>2.5</v>
      </c>
      <c r="BB85" s="156">
        <f t="shared" si="16"/>
        <v>1109</v>
      </c>
      <c r="BC85" s="123">
        <v>0.5</v>
      </c>
      <c r="BD85" s="123">
        <v>0.5</v>
      </c>
      <c r="BE85" s="123">
        <v>0.5</v>
      </c>
      <c r="BF85" s="123">
        <v>0.5</v>
      </c>
      <c r="BG85" s="123">
        <v>0.5</v>
      </c>
      <c r="BH85" s="123">
        <v>0.5</v>
      </c>
      <c r="BI85" s="123">
        <v>0.5</v>
      </c>
      <c r="BJ85" s="123">
        <v>0.5</v>
      </c>
      <c r="BK85" s="123">
        <v>5.0000000000000001E-3</v>
      </c>
      <c r="BL85" s="123">
        <v>0.5</v>
      </c>
      <c r="BM85" s="123">
        <v>0.05</v>
      </c>
      <c r="BN85" s="123">
        <v>0.05</v>
      </c>
      <c r="BO85" s="123">
        <v>0.05</v>
      </c>
      <c r="BP85" s="123">
        <v>0.05</v>
      </c>
      <c r="BQ85" s="93">
        <v>0.05</v>
      </c>
      <c r="BR85" s="123">
        <v>0.4</v>
      </c>
      <c r="BS85" s="123">
        <v>0.05</v>
      </c>
      <c r="BT85" s="123">
        <v>0.05</v>
      </c>
      <c r="BU85" s="123">
        <v>0.05</v>
      </c>
      <c r="BV85" s="123">
        <v>0.05</v>
      </c>
      <c r="BW85" s="123">
        <v>0.05</v>
      </c>
      <c r="BX85" s="123">
        <v>0.1</v>
      </c>
      <c r="BY85" s="123">
        <v>0.15</v>
      </c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207"/>
      <c r="CZ85" s="194"/>
      <c r="DA85" s="194"/>
      <c r="DB85" s="194"/>
      <c r="DC85" s="194"/>
      <c r="DD85" s="194"/>
      <c r="DE85" s="123">
        <v>0.05</v>
      </c>
      <c r="DF85" s="123">
        <v>0.05</v>
      </c>
      <c r="DG85" s="155">
        <v>1300</v>
      </c>
      <c r="DH85" s="194"/>
      <c r="DI85" s="194"/>
      <c r="DJ85" s="194"/>
      <c r="DK85" s="194"/>
      <c r="DL85" s="194"/>
    </row>
    <row r="86" spans="1:116" x14ac:dyDescent="0.2">
      <c r="A86" s="120">
        <v>80</v>
      </c>
      <c r="B86" s="200">
        <v>237</v>
      </c>
      <c r="C86" s="122" t="s">
        <v>335</v>
      </c>
      <c r="D86" s="264" t="s">
        <v>1708</v>
      </c>
      <c r="E86" s="177" t="s">
        <v>576</v>
      </c>
      <c r="F86" s="181" t="s">
        <v>837</v>
      </c>
      <c r="G86" s="186">
        <v>7.4</v>
      </c>
      <c r="H86" s="87">
        <v>153.19999999999999</v>
      </c>
      <c r="I86" s="156">
        <f t="shared" si="13"/>
        <v>0.05</v>
      </c>
      <c r="J86" s="187">
        <v>4.2300000000000004</v>
      </c>
      <c r="K86" s="155">
        <v>61.9</v>
      </c>
      <c r="L86" s="187">
        <f>0.5*0.05</f>
        <v>2.5000000000000001E-2</v>
      </c>
      <c r="M86" s="190">
        <v>3.6</v>
      </c>
      <c r="N86" s="187">
        <v>14.2</v>
      </c>
      <c r="O86" s="155">
        <v>7.72</v>
      </c>
      <c r="P86" s="187">
        <v>3.7399999999999998E-3</v>
      </c>
      <c r="Q86" s="87">
        <v>1987</v>
      </c>
      <c r="R86" s="190">
        <f t="shared" si="17"/>
        <v>0.2</v>
      </c>
      <c r="S86" s="187">
        <v>9.15</v>
      </c>
      <c r="T86" s="155">
        <v>6.87</v>
      </c>
      <c r="U86" s="156">
        <f t="shared" si="18"/>
        <v>1</v>
      </c>
      <c r="V86" s="187">
        <v>14.3</v>
      </c>
      <c r="W86" s="124">
        <f t="shared" si="15"/>
        <v>3.1359649122807017E-3</v>
      </c>
      <c r="X86" s="190">
        <v>16</v>
      </c>
      <c r="Y86" s="155">
        <v>36.6</v>
      </c>
      <c r="Z86" s="187">
        <v>4560</v>
      </c>
      <c r="AA86" s="188">
        <v>7.18</v>
      </c>
      <c r="AB86" s="187">
        <v>9734</v>
      </c>
      <c r="AC86" s="87">
        <v>235</v>
      </c>
      <c r="AD86" s="87">
        <v>319</v>
      </c>
      <c r="AE86" s="87">
        <v>800</v>
      </c>
      <c r="AF86" s="87">
        <v>177</v>
      </c>
      <c r="AG86" s="187">
        <v>5976</v>
      </c>
      <c r="AH86" s="87">
        <v>941</v>
      </c>
      <c r="AI86" s="156">
        <v>2.5</v>
      </c>
      <c r="AJ86" s="156">
        <v>2.5</v>
      </c>
      <c r="AK86" s="156">
        <v>2.5</v>
      </c>
      <c r="AL86" s="156">
        <v>2.5</v>
      </c>
      <c r="AM86" s="156">
        <v>2.5</v>
      </c>
      <c r="AN86" s="156">
        <v>2.5</v>
      </c>
      <c r="AO86" s="156">
        <v>2.5</v>
      </c>
      <c r="AP86" s="156">
        <v>2.5</v>
      </c>
      <c r="AQ86" s="156">
        <v>2.5</v>
      </c>
      <c r="AR86" s="156">
        <v>1.5</v>
      </c>
      <c r="AS86" s="156">
        <v>2.5</v>
      </c>
      <c r="AT86" s="156">
        <v>2.5</v>
      </c>
      <c r="AU86" s="156">
        <v>2.5</v>
      </c>
      <c r="AV86" s="156">
        <v>2.5</v>
      </c>
      <c r="AW86" s="156">
        <v>2.5</v>
      </c>
      <c r="AX86" s="156">
        <v>2.5</v>
      </c>
      <c r="AY86" s="156">
        <v>2.5</v>
      </c>
      <c r="AZ86" s="156">
        <v>2.5</v>
      </c>
      <c r="BA86" s="156">
        <v>2.5</v>
      </c>
      <c r="BB86" s="156">
        <f t="shared" si="16"/>
        <v>31.5</v>
      </c>
      <c r="BC86" s="123">
        <v>0.5</v>
      </c>
      <c r="BD86" s="123">
        <v>0.5</v>
      </c>
      <c r="BE86" s="123">
        <v>0.5</v>
      </c>
      <c r="BF86" s="123">
        <v>0.5</v>
      </c>
      <c r="BG86" s="123">
        <v>0.5</v>
      </c>
      <c r="BH86" s="123">
        <v>0.5</v>
      </c>
      <c r="BI86" s="123">
        <v>0.5</v>
      </c>
      <c r="BJ86" s="123">
        <v>0.5</v>
      </c>
      <c r="BK86" s="123">
        <v>5.0000000000000001E-3</v>
      </c>
      <c r="BL86" s="123">
        <v>0.5</v>
      </c>
      <c r="BM86" s="123">
        <v>0.05</v>
      </c>
      <c r="BN86" s="123">
        <v>0.05</v>
      </c>
      <c r="BO86" s="123">
        <v>0.05</v>
      </c>
      <c r="BP86" s="123">
        <v>0.05</v>
      </c>
      <c r="BQ86" s="93">
        <v>0.05</v>
      </c>
      <c r="BR86" s="123">
        <v>0.4</v>
      </c>
      <c r="BS86" s="123">
        <v>0.05</v>
      </c>
      <c r="BT86" s="123">
        <v>0.05</v>
      </c>
      <c r="BU86" s="123">
        <v>0.05</v>
      </c>
      <c r="BV86" s="123">
        <v>0.05</v>
      </c>
      <c r="BW86" s="123">
        <v>0.05</v>
      </c>
      <c r="BX86" s="123">
        <v>0.1</v>
      </c>
      <c r="BY86" s="123">
        <v>0.15</v>
      </c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207"/>
      <c r="CZ86" s="194"/>
      <c r="DA86" s="194"/>
      <c r="DB86" s="194"/>
      <c r="DC86" s="194"/>
      <c r="DD86" s="194"/>
      <c r="DE86" s="123">
        <v>0.05</v>
      </c>
      <c r="DF86" s="123">
        <v>0.05</v>
      </c>
      <c r="DG86" s="155">
        <v>140</v>
      </c>
      <c r="DH86" s="194"/>
      <c r="DI86" s="194"/>
      <c r="DJ86" s="194"/>
      <c r="DK86" s="194"/>
      <c r="DL86" s="194"/>
    </row>
    <row r="87" spans="1:116" x14ac:dyDescent="0.2">
      <c r="A87" s="120">
        <v>81</v>
      </c>
      <c r="B87" s="200">
        <v>238</v>
      </c>
      <c r="C87" s="122" t="s">
        <v>242</v>
      </c>
      <c r="D87" s="264" t="s">
        <v>1709</v>
      </c>
      <c r="E87" s="177" t="s">
        <v>577</v>
      </c>
      <c r="F87" s="182" t="s">
        <v>838</v>
      </c>
      <c r="G87" s="186">
        <v>7.1</v>
      </c>
      <c r="H87" s="87">
        <v>51.7</v>
      </c>
      <c r="I87" s="156">
        <f t="shared" si="13"/>
        <v>0.05</v>
      </c>
      <c r="J87" s="190">
        <f>0.5*3</f>
        <v>1.5</v>
      </c>
      <c r="K87" s="155">
        <v>11.3</v>
      </c>
      <c r="L87" s="191">
        <v>0.38800000000000001</v>
      </c>
      <c r="M87" s="190">
        <v>0.93300000000000005</v>
      </c>
      <c r="N87" s="155">
        <v>1.48</v>
      </c>
      <c r="O87" s="155">
        <v>18.399999999999999</v>
      </c>
      <c r="P87" s="187">
        <v>2.65E-3</v>
      </c>
      <c r="Q87" s="87">
        <v>122</v>
      </c>
      <c r="R87" s="190">
        <f t="shared" si="17"/>
        <v>0.2</v>
      </c>
      <c r="S87" s="155">
        <v>1.59</v>
      </c>
      <c r="T87" s="155">
        <f>0.5*1</f>
        <v>0.5</v>
      </c>
      <c r="U87" s="156">
        <f t="shared" si="18"/>
        <v>1</v>
      </c>
      <c r="V87" s="155">
        <v>2.5</v>
      </c>
      <c r="W87" s="124">
        <f t="shared" si="15"/>
        <v>3.9308176100628931E-3</v>
      </c>
      <c r="X87" s="190">
        <v>1.49</v>
      </c>
      <c r="Y87" s="155">
        <v>15.6</v>
      </c>
      <c r="Z87" s="187">
        <v>636</v>
      </c>
      <c r="AA87" s="188">
        <v>8.9</v>
      </c>
      <c r="AB87" s="187">
        <v>2050</v>
      </c>
      <c r="AC87" s="87">
        <v>25.3</v>
      </c>
      <c r="AD87" s="87">
        <v>197</v>
      </c>
      <c r="AE87" s="92">
        <v>631</v>
      </c>
      <c r="AF87" s="155">
        <v>37.200000000000003</v>
      </c>
      <c r="AG87" s="187">
        <v>945</v>
      </c>
      <c r="AH87" s="87">
        <v>122</v>
      </c>
      <c r="AI87" s="156">
        <v>2.5</v>
      </c>
      <c r="AJ87" s="156">
        <v>2.5</v>
      </c>
      <c r="AK87" s="156">
        <v>2.5</v>
      </c>
      <c r="AL87" s="156">
        <v>2.5</v>
      </c>
      <c r="AM87" s="156">
        <v>2.5</v>
      </c>
      <c r="AN87" s="156">
        <v>2.5</v>
      </c>
      <c r="AO87" s="156">
        <v>2.5</v>
      </c>
      <c r="AP87" s="156">
        <v>2.5</v>
      </c>
      <c r="AQ87" s="156">
        <v>2.5</v>
      </c>
      <c r="AR87" s="156">
        <v>1.5</v>
      </c>
      <c r="AS87" s="156">
        <v>2.5</v>
      </c>
      <c r="AT87" s="156">
        <v>2.5</v>
      </c>
      <c r="AU87" s="156">
        <v>2.5</v>
      </c>
      <c r="AV87" s="156">
        <v>2.5</v>
      </c>
      <c r="AW87" s="156">
        <v>2.5</v>
      </c>
      <c r="AX87" s="156">
        <v>2.5</v>
      </c>
      <c r="AY87" s="156">
        <v>2.5</v>
      </c>
      <c r="AZ87" s="156">
        <v>2.5</v>
      </c>
      <c r="BA87" s="156">
        <v>2.5</v>
      </c>
      <c r="BB87" s="156">
        <f t="shared" si="16"/>
        <v>31.5</v>
      </c>
      <c r="BC87" s="123">
        <v>0.5</v>
      </c>
      <c r="BD87" s="123">
        <v>0.5</v>
      </c>
      <c r="BE87" s="123">
        <v>0.5</v>
      </c>
      <c r="BF87" s="123">
        <v>0.5</v>
      </c>
      <c r="BG87" s="123">
        <v>0.5</v>
      </c>
      <c r="BH87" s="123">
        <v>0.5</v>
      </c>
      <c r="BI87" s="123">
        <v>0.5</v>
      </c>
      <c r="BJ87" s="123">
        <v>0.5</v>
      </c>
      <c r="BK87" s="123">
        <v>5.0000000000000001E-3</v>
      </c>
      <c r="BL87" s="123">
        <v>0.5</v>
      </c>
      <c r="BM87" s="123">
        <v>0.05</v>
      </c>
      <c r="BN87" s="123">
        <v>0.05</v>
      </c>
      <c r="BO87" s="123">
        <v>0.05</v>
      </c>
      <c r="BP87" s="123">
        <v>0.05</v>
      </c>
      <c r="BQ87" s="93">
        <v>0.05</v>
      </c>
      <c r="BR87" s="123">
        <v>0.4</v>
      </c>
      <c r="BS87" s="123">
        <v>0.05</v>
      </c>
      <c r="BT87" s="123">
        <v>0.05</v>
      </c>
      <c r="BU87" s="123">
        <v>0.05</v>
      </c>
      <c r="BV87" s="123">
        <v>0.05</v>
      </c>
      <c r="BW87" s="123">
        <v>0.05</v>
      </c>
      <c r="BX87" s="123">
        <v>0.1</v>
      </c>
      <c r="BY87" s="123">
        <v>0.15</v>
      </c>
      <c r="BZ87" s="123">
        <v>25</v>
      </c>
      <c r="CA87" s="123">
        <v>50</v>
      </c>
      <c r="CB87" s="123">
        <v>500</v>
      </c>
      <c r="CC87" s="123">
        <v>0.01</v>
      </c>
      <c r="CD87" s="123">
        <v>2.5000000000000001E-2</v>
      </c>
      <c r="CE87" s="123">
        <v>2.5000000000000001E-2</v>
      </c>
      <c r="CF87" s="123">
        <v>2.5000000000000001E-2</v>
      </c>
      <c r="CG87" s="123">
        <v>2.5000000000000001E-2</v>
      </c>
      <c r="CH87" s="123">
        <v>2.5000000000000001E-2</v>
      </c>
      <c r="CI87" s="123">
        <v>2.5000000000000001E-2</v>
      </c>
      <c r="CJ87" s="123">
        <v>2.5000000000000001E-2</v>
      </c>
      <c r="CK87" s="123">
        <f>0.5*0.01</f>
        <v>5.0000000000000001E-3</v>
      </c>
      <c r="CL87" s="123">
        <v>0.15</v>
      </c>
      <c r="CM87" s="123">
        <v>0.5</v>
      </c>
      <c r="CN87" s="123">
        <v>0.5</v>
      </c>
      <c r="CO87" s="123">
        <v>0.5</v>
      </c>
      <c r="CP87" s="123">
        <f t="shared" ref="CP87:CP143" si="21">SUM(CM87:CO87)</f>
        <v>1.5</v>
      </c>
      <c r="CQ87" s="123">
        <v>0.3</v>
      </c>
      <c r="CR87" s="123">
        <v>5</v>
      </c>
      <c r="CS87" s="123">
        <v>0.5</v>
      </c>
      <c r="CT87" s="123">
        <v>0.5</v>
      </c>
      <c r="CU87" s="123">
        <v>0.05</v>
      </c>
      <c r="CV87" s="123">
        <v>0.05</v>
      </c>
      <c r="CW87" s="123">
        <v>0.05</v>
      </c>
      <c r="CX87" s="194"/>
      <c r="CY87" s="208">
        <v>3.3349999999999999E-3</v>
      </c>
      <c r="CZ87" s="123">
        <v>0.05</v>
      </c>
      <c r="DA87" s="123">
        <v>0.05</v>
      </c>
      <c r="DB87" s="123">
        <v>0.05</v>
      </c>
      <c r="DC87" s="123">
        <v>0.05</v>
      </c>
      <c r="DD87" s="123">
        <v>0.05</v>
      </c>
      <c r="DE87" s="123">
        <v>0.05</v>
      </c>
      <c r="DF87" s="123">
        <v>0.05</v>
      </c>
      <c r="DG87" s="155">
        <v>180</v>
      </c>
      <c r="DH87" s="123">
        <v>0.5</v>
      </c>
      <c r="DI87" s="123">
        <v>0.05</v>
      </c>
      <c r="DJ87" s="123">
        <v>0.25</v>
      </c>
      <c r="DK87" s="123">
        <v>0.25</v>
      </c>
      <c r="DL87" s="123">
        <v>0.05</v>
      </c>
    </row>
    <row r="88" spans="1:116" x14ac:dyDescent="0.2">
      <c r="A88" s="120">
        <v>82</v>
      </c>
      <c r="B88" s="200">
        <v>239</v>
      </c>
      <c r="C88" s="122" t="s">
        <v>336</v>
      </c>
      <c r="D88" s="264" t="s">
        <v>1710</v>
      </c>
      <c r="E88" s="177" t="s">
        <v>578</v>
      </c>
      <c r="F88" s="181" t="s">
        <v>839</v>
      </c>
      <c r="G88" s="186">
        <v>7.4</v>
      </c>
      <c r="H88" s="87">
        <v>88.9</v>
      </c>
      <c r="I88" s="156">
        <v>9.1199999999999992</v>
      </c>
      <c r="J88" s="93">
        <f>0.5*3</f>
        <v>1.5</v>
      </c>
      <c r="K88" s="187">
        <v>10.4</v>
      </c>
      <c r="L88" s="124">
        <f>0.5*0.05</f>
        <v>2.5000000000000001E-2</v>
      </c>
      <c r="M88" s="187">
        <v>0.48099999999999998</v>
      </c>
      <c r="N88" s="187">
        <v>1.91</v>
      </c>
      <c r="O88" s="187">
        <v>3.26</v>
      </c>
      <c r="P88" s="187">
        <v>2.63E-3</v>
      </c>
      <c r="Q88" s="87">
        <v>102</v>
      </c>
      <c r="R88" s="156">
        <f t="shared" si="17"/>
        <v>0.2</v>
      </c>
      <c r="S88" s="187">
        <v>0.76900000000000002</v>
      </c>
      <c r="T88" s="187">
        <f>0.5*1</f>
        <v>0.5</v>
      </c>
      <c r="U88" s="156">
        <f t="shared" si="18"/>
        <v>1</v>
      </c>
      <c r="V88" s="187">
        <v>1.84</v>
      </c>
      <c r="W88" s="124">
        <f t="shared" si="15"/>
        <v>1.9206680584551148E-3</v>
      </c>
      <c r="X88" s="187">
        <v>1.52</v>
      </c>
      <c r="Y88" s="187">
        <f>0.5*0.5</f>
        <v>0.25</v>
      </c>
      <c r="Z88" s="87">
        <v>958</v>
      </c>
      <c r="AA88" s="188">
        <v>7.8000000000000007</v>
      </c>
      <c r="AB88" s="87">
        <v>2126</v>
      </c>
      <c r="AC88" s="87">
        <v>39.6</v>
      </c>
      <c r="AD88" s="87">
        <v>93.4</v>
      </c>
      <c r="AE88" s="155">
        <v>75.3</v>
      </c>
      <c r="AF88" s="155">
        <v>31.5</v>
      </c>
      <c r="AG88" s="87">
        <v>487</v>
      </c>
      <c r="AH88" s="87">
        <f>0.5*100</f>
        <v>50</v>
      </c>
      <c r="AI88" s="156">
        <v>2.5</v>
      </c>
      <c r="AJ88" s="156">
        <v>2.5</v>
      </c>
      <c r="AK88" s="156">
        <v>2.5</v>
      </c>
      <c r="AL88" s="156">
        <v>2.5</v>
      </c>
      <c r="AM88" s="156">
        <v>2.5</v>
      </c>
      <c r="AN88" s="156">
        <v>2.5</v>
      </c>
      <c r="AO88" s="156">
        <v>2.5</v>
      </c>
      <c r="AP88" s="156">
        <v>2.5</v>
      </c>
      <c r="AQ88" s="156">
        <v>2.5</v>
      </c>
      <c r="AR88" s="156">
        <v>1.5</v>
      </c>
      <c r="AS88" s="156">
        <v>2.5</v>
      </c>
      <c r="AT88" s="156">
        <v>2.5</v>
      </c>
      <c r="AU88" s="156">
        <v>2.5</v>
      </c>
      <c r="AV88" s="156">
        <v>2.5</v>
      </c>
      <c r="AW88" s="156">
        <v>2.5</v>
      </c>
      <c r="AX88" s="156">
        <v>2.5</v>
      </c>
      <c r="AY88" s="156">
        <v>2.5</v>
      </c>
      <c r="AZ88" s="156">
        <v>2.5</v>
      </c>
      <c r="BA88" s="156">
        <v>2.5</v>
      </c>
      <c r="BB88" s="156">
        <f t="shared" si="16"/>
        <v>31.5</v>
      </c>
      <c r="BC88" s="123">
        <v>0.5</v>
      </c>
      <c r="BD88" s="123">
        <v>0.5</v>
      </c>
      <c r="BE88" s="123">
        <v>0.5</v>
      </c>
      <c r="BF88" s="123">
        <v>0.5</v>
      </c>
      <c r="BG88" s="123">
        <v>0.5</v>
      </c>
      <c r="BH88" s="123">
        <v>0.5</v>
      </c>
      <c r="BI88" s="123">
        <v>0.5</v>
      </c>
      <c r="BJ88" s="123">
        <v>0.5</v>
      </c>
      <c r="BK88" s="123">
        <v>5.0000000000000001E-3</v>
      </c>
      <c r="BL88" s="123">
        <v>0.5</v>
      </c>
      <c r="BM88" s="123">
        <v>0.05</v>
      </c>
      <c r="BN88" s="123">
        <v>0.05</v>
      </c>
      <c r="BO88" s="123">
        <v>0.05</v>
      </c>
      <c r="BP88" s="123">
        <v>0.05</v>
      </c>
      <c r="BQ88" s="93">
        <v>0.05</v>
      </c>
      <c r="BR88" s="123">
        <v>0.4</v>
      </c>
      <c r="BS88" s="123">
        <v>0.05</v>
      </c>
      <c r="BT88" s="123">
        <v>0.05</v>
      </c>
      <c r="BU88" s="123">
        <v>0.05</v>
      </c>
      <c r="BV88" s="123">
        <v>0.05</v>
      </c>
      <c r="BW88" s="123">
        <v>0.05</v>
      </c>
      <c r="BX88" s="123">
        <v>0.1</v>
      </c>
      <c r="BY88" s="123">
        <v>0.15</v>
      </c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207"/>
      <c r="CZ88" s="194"/>
      <c r="DA88" s="194"/>
      <c r="DB88" s="194"/>
      <c r="DC88" s="194"/>
      <c r="DD88" s="194"/>
      <c r="DE88" s="123">
        <v>0.05</v>
      </c>
      <c r="DF88" s="123">
        <v>0.05</v>
      </c>
      <c r="DG88" s="155">
        <v>180</v>
      </c>
      <c r="DH88" s="194"/>
      <c r="DI88" s="194"/>
      <c r="DJ88" s="194"/>
      <c r="DK88" s="194"/>
      <c r="DL88" s="194"/>
    </row>
    <row r="89" spans="1:116" x14ac:dyDescent="0.2">
      <c r="A89" s="120">
        <v>83</v>
      </c>
      <c r="B89" s="200">
        <v>240</v>
      </c>
      <c r="C89" s="122" t="s">
        <v>337</v>
      </c>
      <c r="D89" s="264" t="s">
        <v>1711</v>
      </c>
      <c r="E89" s="177" t="s">
        <v>579</v>
      </c>
      <c r="F89" s="181" t="s">
        <v>840</v>
      </c>
      <c r="G89" s="186">
        <v>7.6</v>
      </c>
      <c r="H89" s="87">
        <v>130.80000000000001</v>
      </c>
      <c r="I89" s="156">
        <f t="shared" ref="I89:I95" si="22">0.5*0.1</f>
        <v>0.05</v>
      </c>
      <c r="J89" s="156">
        <v>3.85</v>
      </c>
      <c r="K89" s="93">
        <v>99.4</v>
      </c>
      <c r="L89" s="124">
        <f>0.5*0.05</f>
        <v>2.5000000000000001E-2</v>
      </c>
      <c r="M89" s="156">
        <v>4.6500000000000004</v>
      </c>
      <c r="N89" s="93">
        <v>26.3</v>
      </c>
      <c r="O89" s="156">
        <v>55.2</v>
      </c>
      <c r="P89" s="187">
        <v>4.7200000000000002E-3</v>
      </c>
      <c r="Q89" s="92">
        <v>4360</v>
      </c>
      <c r="R89" s="156">
        <f t="shared" si="17"/>
        <v>0.2</v>
      </c>
      <c r="S89" s="93">
        <v>12.2</v>
      </c>
      <c r="T89" s="93">
        <v>12.3</v>
      </c>
      <c r="U89" s="156">
        <f t="shared" si="18"/>
        <v>1</v>
      </c>
      <c r="V89" s="156">
        <v>37.4</v>
      </c>
      <c r="W89" s="124">
        <f t="shared" si="15"/>
        <v>1.1071640023682652E-3</v>
      </c>
      <c r="X89" s="156">
        <v>17.600000000000001</v>
      </c>
      <c r="Y89" s="93">
        <v>98.2</v>
      </c>
      <c r="Z89" s="92">
        <v>33780</v>
      </c>
      <c r="AA89" s="188">
        <v>10.350000000000001</v>
      </c>
      <c r="AB89" s="92">
        <v>20680</v>
      </c>
      <c r="AC89" s="93">
        <v>670</v>
      </c>
      <c r="AD89" s="93">
        <v>1270</v>
      </c>
      <c r="AE89" s="92">
        <v>2760</v>
      </c>
      <c r="AF89" s="93">
        <v>186</v>
      </c>
      <c r="AG89" s="92">
        <v>6685</v>
      </c>
      <c r="AH89" s="92">
        <v>1300</v>
      </c>
      <c r="AI89" s="156">
        <v>2.5</v>
      </c>
      <c r="AJ89" s="156">
        <v>2.5</v>
      </c>
      <c r="AK89" s="156">
        <v>2.5</v>
      </c>
      <c r="AL89" s="156">
        <v>13</v>
      </c>
      <c r="AM89" s="156">
        <v>19</v>
      </c>
      <c r="AN89" s="156">
        <v>8</v>
      </c>
      <c r="AO89" s="156">
        <v>7</v>
      </c>
      <c r="AP89" s="156">
        <v>2.5</v>
      </c>
      <c r="AQ89" s="156">
        <v>2.5</v>
      </c>
      <c r="AR89" s="156">
        <v>1.5</v>
      </c>
      <c r="AS89" s="156">
        <v>2.5</v>
      </c>
      <c r="AT89" s="156">
        <v>2.5</v>
      </c>
      <c r="AU89" s="156">
        <v>10</v>
      </c>
      <c r="AV89" s="156">
        <v>11</v>
      </c>
      <c r="AW89" s="156">
        <v>2.5</v>
      </c>
      <c r="AX89" s="156">
        <v>6</v>
      </c>
      <c r="AY89" s="156">
        <v>9</v>
      </c>
      <c r="AZ89" s="156">
        <v>2.5</v>
      </c>
      <c r="BA89" s="156">
        <v>2.5</v>
      </c>
      <c r="BB89" s="156">
        <f t="shared" si="16"/>
        <v>84.5</v>
      </c>
      <c r="BC89" s="123">
        <v>0.5</v>
      </c>
      <c r="BD89" s="123">
        <v>0.5</v>
      </c>
      <c r="BE89" s="123">
        <v>0.5</v>
      </c>
      <c r="BF89" s="123">
        <v>0.5</v>
      </c>
      <c r="BG89" s="123">
        <v>0.5</v>
      </c>
      <c r="BH89" s="123">
        <v>0.5</v>
      </c>
      <c r="BI89" s="123">
        <v>0.5</v>
      </c>
      <c r="BJ89" s="123">
        <v>0.5</v>
      </c>
      <c r="BK89" s="123">
        <v>5.0000000000000001E-3</v>
      </c>
      <c r="BL89" s="123">
        <v>0.5</v>
      </c>
      <c r="BM89" s="123">
        <v>0.05</v>
      </c>
      <c r="BN89" s="123">
        <v>0.05</v>
      </c>
      <c r="BO89" s="123">
        <v>0.05</v>
      </c>
      <c r="BP89" s="123">
        <v>0.05</v>
      </c>
      <c r="BQ89" s="93">
        <v>0.05</v>
      </c>
      <c r="BR89" s="123">
        <v>0.4</v>
      </c>
      <c r="BS89" s="123">
        <v>0.05</v>
      </c>
      <c r="BT89" s="123">
        <v>0.05</v>
      </c>
      <c r="BU89" s="123">
        <v>0.05</v>
      </c>
      <c r="BV89" s="123">
        <v>0.05</v>
      </c>
      <c r="BW89" s="123">
        <v>0.05</v>
      </c>
      <c r="BX89" s="123">
        <v>0.1</v>
      </c>
      <c r="BY89" s="123">
        <v>0.15</v>
      </c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  <c r="CW89" s="194"/>
      <c r="CX89" s="194"/>
      <c r="CY89" s="207"/>
      <c r="CZ89" s="194"/>
      <c r="DA89" s="194"/>
      <c r="DB89" s="194"/>
      <c r="DC89" s="194"/>
      <c r="DD89" s="194"/>
      <c r="DE89" s="123">
        <v>0.05</v>
      </c>
      <c r="DF89" s="123">
        <v>0.05</v>
      </c>
      <c r="DG89" s="155">
        <v>2100</v>
      </c>
      <c r="DH89" s="194"/>
      <c r="DI89" s="194"/>
      <c r="DJ89" s="194"/>
      <c r="DK89" s="194"/>
      <c r="DL89" s="194"/>
    </row>
    <row r="90" spans="1:116" x14ac:dyDescent="0.2">
      <c r="A90" s="120">
        <v>84</v>
      </c>
      <c r="B90" s="200">
        <v>241</v>
      </c>
      <c r="C90" s="122" t="s">
        <v>338</v>
      </c>
      <c r="D90" s="264" t="s">
        <v>1712</v>
      </c>
      <c r="E90" s="177" t="s">
        <v>580</v>
      </c>
      <c r="F90" s="181" t="s">
        <v>841</v>
      </c>
      <c r="G90" s="186">
        <v>8.3000000000000007</v>
      </c>
      <c r="H90" s="87">
        <v>125.5</v>
      </c>
      <c r="I90" s="156">
        <f t="shared" si="22"/>
        <v>0.05</v>
      </c>
      <c r="J90" s="156">
        <f>0.5*3</f>
        <v>1.5</v>
      </c>
      <c r="K90" s="93">
        <v>16.7</v>
      </c>
      <c r="L90" s="124">
        <f>0.5*0.05</f>
        <v>2.5000000000000001E-2</v>
      </c>
      <c r="M90" s="93">
        <v>1.49</v>
      </c>
      <c r="N90" s="93">
        <v>4.43</v>
      </c>
      <c r="O90" s="93">
        <v>10.8</v>
      </c>
      <c r="P90" s="187">
        <v>3.8600000000000001E-3</v>
      </c>
      <c r="Q90" s="92">
        <v>718</v>
      </c>
      <c r="R90" s="156">
        <f t="shared" si="17"/>
        <v>0.2</v>
      </c>
      <c r="S90" s="156">
        <v>2.23</v>
      </c>
      <c r="T90" s="93">
        <v>3.66</v>
      </c>
      <c r="U90" s="156">
        <f t="shared" si="18"/>
        <v>1</v>
      </c>
      <c r="V90" s="93">
        <v>10.6</v>
      </c>
      <c r="W90" s="124">
        <f t="shared" si="15"/>
        <v>1.7177118781396856E-3</v>
      </c>
      <c r="X90" s="93">
        <v>3.32</v>
      </c>
      <c r="Y90" s="93">
        <v>30.6</v>
      </c>
      <c r="Z90" s="92">
        <v>6171</v>
      </c>
      <c r="AA90" s="188">
        <v>6.29</v>
      </c>
      <c r="AB90" s="92">
        <v>3557</v>
      </c>
      <c r="AC90" s="92">
        <v>151</v>
      </c>
      <c r="AD90" s="92">
        <v>249</v>
      </c>
      <c r="AE90" s="92">
        <v>165</v>
      </c>
      <c r="AF90" s="92">
        <v>83.1</v>
      </c>
      <c r="AG90" s="92">
        <v>1050</v>
      </c>
      <c r="AH90" s="92">
        <v>231</v>
      </c>
      <c r="AI90" s="156">
        <v>2.5</v>
      </c>
      <c r="AJ90" s="156">
        <v>2.5</v>
      </c>
      <c r="AK90" s="156">
        <v>2.5</v>
      </c>
      <c r="AL90" s="156">
        <v>6</v>
      </c>
      <c r="AM90" s="156">
        <v>6</v>
      </c>
      <c r="AN90" s="156">
        <v>2.5</v>
      </c>
      <c r="AO90" s="156">
        <v>2.5</v>
      </c>
      <c r="AP90" s="156">
        <v>2.5</v>
      </c>
      <c r="AQ90" s="156">
        <v>10</v>
      </c>
      <c r="AR90" s="156">
        <v>1.5</v>
      </c>
      <c r="AS90" s="156">
        <v>2.5</v>
      </c>
      <c r="AT90" s="156">
        <v>2.5</v>
      </c>
      <c r="AU90" s="156">
        <v>5</v>
      </c>
      <c r="AV90" s="156">
        <v>2.5</v>
      </c>
      <c r="AW90" s="156">
        <v>2.5</v>
      </c>
      <c r="AX90" s="156">
        <v>2.5</v>
      </c>
      <c r="AY90" s="156">
        <v>5</v>
      </c>
      <c r="AZ90" s="156">
        <v>2.5</v>
      </c>
      <c r="BA90" s="156">
        <v>2.5</v>
      </c>
      <c r="BB90" s="156">
        <f t="shared" si="16"/>
        <v>41</v>
      </c>
      <c r="BC90" s="123">
        <v>0.5</v>
      </c>
      <c r="BD90" s="123">
        <v>0.5</v>
      </c>
      <c r="BE90" s="123">
        <v>0.5</v>
      </c>
      <c r="BF90" s="123">
        <v>0.5</v>
      </c>
      <c r="BG90" s="123">
        <v>0.5</v>
      </c>
      <c r="BH90" s="123">
        <v>0.5</v>
      </c>
      <c r="BI90" s="123">
        <v>0.5</v>
      </c>
      <c r="BJ90" s="123">
        <v>0.5</v>
      </c>
      <c r="BK90" s="123">
        <v>5.0000000000000001E-3</v>
      </c>
      <c r="BL90" s="123">
        <v>0.5</v>
      </c>
      <c r="BM90" s="123">
        <v>0.05</v>
      </c>
      <c r="BN90" s="123">
        <v>0.05</v>
      </c>
      <c r="BO90" s="123">
        <v>0.05</v>
      </c>
      <c r="BP90" s="123">
        <v>0.05</v>
      </c>
      <c r="BQ90" s="93">
        <v>0.05</v>
      </c>
      <c r="BR90" s="123">
        <v>0.4</v>
      </c>
      <c r="BS90" s="123">
        <v>0.05</v>
      </c>
      <c r="BT90" s="123">
        <v>0.05</v>
      </c>
      <c r="BU90" s="123">
        <v>0.05</v>
      </c>
      <c r="BV90" s="123">
        <v>0.05</v>
      </c>
      <c r="BW90" s="123">
        <v>0.05</v>
      </c>
      <c r="BX90" s="123">
        <v>0.1</v>
      </c>
      <c r="BY90" s="123">
        <v>0.15</v>
      </c>
      <c r="BZ90" s="123">
        <v>25</v>
      </c>
      <c r="CA90" s="123">
        <v>50</v>
      </c>
      <c r="CB90" s="123">
        <v>500</v>
      </c>
      <c r="CC90" s="123">
        <v>0.01</v>
      </c>
      <c r="CD90" s="123">
        <v>2.5000000000000001E-2</v>
      </c>
      <c r="CE90" s="123">
        <v>2.5000000000000001E-2</v>
      </c>
      <c r="CF90" s="123">
        <v>2.5000000000000001E-2</v>
      </c>
      <c r="CG90" s="123">
        <v>2.5000000000000001E-2</v>
      </c>
      <c r="CH90" s="123">
        <v>2.5000000000000001E-2</v>
      </c>
      <c r="CI90" s="123">
        <v>2.5000000000000001E-2</v>
      </c>
      <c r="CJ90" s="123">
        <v>2.5000000000000001E-2</v>
      </c>
      <c r="CK90" s="123">
        <f>0.5*0.01</f>
        <v>5.0000000000000001E-3</v>
      </c>
      <c r="CL90" s="123">
        <v>0.15</v>
      </c>
      <c r="CM90" s="123">
        <v>0.5</v>
      </c>
      <c r="CN90" s="123">
        <v>0.5</v>
      </c>
      <c r="CO90" s="123">
        <v>0.5</v>
      </c>
      <c r="CP90" s="123">
        <f t="shared" si="21"/>
        <v>1.5</v>
      </c>
      <c r="CQ90" s="123">
        <v>0.3</v>
      </c>
      <c r="CR90" s="123">
        <v>5</v>
      </c>
      <c r="CS90" s="123">
        <v>0.5</v>
      </c>
      <c r="CT90" s="123">
        <v>0.5</v>
      </c>
      <c r="CU90" s="123">
        <v>0.05</v>
      </c>
      <c r="CV90" s="123">
        <v>0.05</v>
      </c>
      <c r="CW90" s="123">
        <v>0.05</v>
      </c>
      <c r="CX90" s="194"/>
      <c r="CY90" s="208">
        <v>2.4899999999999999E-2</v>
      </c>
      <c r="CZ90" s="123">
        <v>0.05</v>
      </c>
      <c r="DA90" s="123">
        <v>0.05</v>
      </c>
      <c r="DB90" s="123">
        <v>0.05</v>
      </c>
      <c r="DC90" s="123">
        <v>0.05</v>
      </c>
      <c r="DD90" s="123">
        <v>0.05</v>
      </c>
      <c r="DE90" s="123">
        <v>0.05</v>
      </c>
      <c r="DF90" s="123">
        <v>0.05</v>
      </c>
      <c r="DG90" s="155">
        <v>180</v>
      </c>
      <c r="DH90" s="123">
        <v>0.5</v>
      </c>
      <c r="DI90" s="123">
        <v>0.05</v>
      </c>
      <c r="DJ90" s="123">
        <v>0.25</v>
      </c>
      <c r="DK90" s="123">
        <v>0.25</v>
      </c>
      <c r="DL90" s="123">
        <v>0.05</v>
      </c>
    </row>
    <row r="91" spans="1:116" x14ac:dyDescent="0.2">
      <c r="A91" s="120">
        <v>85</v>
      </c>
      <c r="B91" s="200">
        <v>242</v>
      </c>
      <c r="C91" s="122" t="s">
        <v>339</v>
      </c>
      <c r="D91" s="264" t="s">
        <v>1713</v>
      </c>
      <c r="E91" s="177" t="s">
        <v>581</v>
      </c>
      <c r="F91" s="181" t="s">
        <v>842</v>
      </c>
      <c r="G91" s="186">
        <v>7.7</v>
      </c>
      <c r="H91" s="87">
        <v>82.7</v>
      </c>
      <c r="I91" s="156">
        <f t="shared" si="22"/>
        <v>0.05</v>
      </c>
      <c r="J91" s="156">
        <f>0.5*3</f>
        <v>1.5</v>
      </c>
      <c r="K91" s="93">
        <v>8.0299999999999994</v>
      </c>
      <c r="L91" s="124">
        <f>0.5*0.05</f>
        <v>2.5000000000000001E-2</v>
      </c>
      <c r="M91" s="93">
        <v>2.0699999999999998</v>
      </c>
      <c r="N91" s="156">
        <v>2.8</v>
      </c>
      <c r="O91" s="93">
        <v>62.5</v>
      </c>
      <c r="P91" s="187">
        <v>2.4399999999999999E-3</v>
      </c>
      <c r="Q91" s="92">
        <v>350</v>
      </c>
      <c r="R91" s="156">
        <f t="shared" si="17"/>
        <v>0.2</v>
      </c>
      <c r="S91" s="156">
        <v>2.42</v>
      </c>
      <c r="T91" s="93">
        <v>1.1299999999999999</v>
      </c>
      <c r="U91" s="156">
        <f t="shared" si="18"/>
        <v>1</v>
      </c>
      <c r="V91" s="156">
        <v>4.04</v>
      </c>
      <c r="W91" s="124">
        <f t="shared" si="15"/>
        <v>2.6951300867244831E-3</v>
      </c>
      <c r="X91" s="156">
        <v>3.61</v>
      </c>
      <c r="Y91" s="93">
        <v>66.5</v>
      </c>
      <c r="Z91" s="92">
        <v>1499</v>
      </c>
      <c r="AA91" s="188">
        <v>11.43</v>
      </c>
      <c r="AB91" s="92">
        <v>2116</v>
      </c>
      <c r="AC91" s="92">
        <v>43.9</v>
      </c>
      <c r="AD91" s="92">
        <v>202</v>
      </c>
      <c r="AE91" s="92">
        <v>132</v>
      </c>
      <c r="AF91" s="92">
        <v>62.4</v>
      </c>
      <c r="AG91" s="92">
        <v>973</v>
      </c>
      <c r="AH91" s="92">
        <v>197</v>
      </c>
      <c r="AI91" s="156">
        <v>2.5</v>
      </c>
      <c r="AJ91" s="156">
        <v>2.5</v>
      </c>
      <c r="AK91" s="156">
        <v>2.5</v>
      </c>
      <c r="AL91" s="156">
        <v>2.5</v>
      </c>
      <c r="AM91" s="156">
        <v>2.5</v>
      </c>
      <c r="AN91" s="156">
        <v>2.5</v>
      </c>
      <c r="AO91" s="156">
        <v>2.5</v>
      </c>
      <c r="AP91" s="156">
        <v>2.5</v>
      </c>
      <c r="AQ91" s="156">
        <v>2.5</v>
      </c>
      <c r="AR91" s="156">
        <v>1.5</v>
      </c>
      <c r="AS91" s="156">
        <v>2.5</v>
      </c>
      <c r="AT91" s="156">
        <v>2.5</v>
      </c>
      <c r="AU91" s="156">
        <v>2.5</v>
      </c>
      <c r="AV91" s="156">
        <v>2.5</v>
      </c>
      <c r="AW91" s="156">
        <v>2.5</v>
      </c>
      <c r="AX91" s="156">
        <v>2.5</v>
      </c>
      <c r="AY91" s="156">
        <v>2.5</v>
      </c>
      <c r="AZ91" s="156">
        <v>2.5</v>
      </c>
      <c r="BA91" s="156">
        <v>2.5</v>
      </c>
      <c r="BB91" s="156">
        <f t="shared" si="16"/>
        <v>31.5</v>
      </c>
      <c r="BC91" s="123">
        <v>0.5</v>
      </c>
      <c r="BD91" s="123">
        <v>0.5</v>
      </c>
      <c r="BE91" s="123">
        <v>0.5</v>
      </c>
      <c r="BF91" s="123">
        <v>0.5</v>
      </c>
      <c r="BG91" s="123">
        <v>0.5</v>
      </c>
      <c r="BH91" s="123">
        <v>0.5</v>
      </c>
      <c r="BI91" s="123">
        <v>0.5</v>
      </c>
      <c r="BJ91" s="123">
        <v>0.5</v>
      </c>
      <c r="BK91" s="123">
        <v>5.0000000000000001E-3</v>
      </c>
      <c r="BL91" s="123">
        <v>0.5</v>
      </c>
      <c r="BM91" s="123">
        <v>0.05</v>
      </c>
      <c r="BN91" s="123">
        <v>0.05</v>
      </c>
      <c r="BO91" s="123">
        <v>0.05</v>
      </c>
      <c r="BP91" s="123">
        <v>0.05</v>
      </c>
      <c r="BQ91" s="93">
        <v>0.05</v>
      </c>
      <c r="BR91" s="123">
        <v>0.4</v>
      </c>
      <c r="BS91" s="123">
        <v>0.05</v>
      </c>
      <c r="BT91" s="123">
        <v>0.05</v>
      </c>
      <c r="BU91" s="123">
        <v>0.05</v>
      </c>
      <c r="BV91" s="123">
        <v>0.05</v>
      </c>
      <c r="BW91" s="123">
        <v>0.05</v>
      </c>
      <c r="BX91" s="123">
        <v>0.1</v>
      </c>
      <c r="BY91" s="123">
        <v>0.15</v>
      </c>
      <c r="BZ91" s="194"/>
      <c r="CA91" s="194"/>
      <c r="CB91" s="194"/>
      <c r="CC91" s="194"/>
      <c r="CD91" s="194"/>
      <c r="CE91" s="194"/>
      <c r="CF91" s="194"/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  <c r="CT91" s="194"/>
      <c r="CU91" s="194"/>
      <c r="CV91" s="194"/>
      <c r="CW91" s="194"/>
      <c r="CX91" s="194"/>
      <c r="CY91" s="207"/>
      <c r="CZ91" s="194"/>
      <c r="DA91" s="194"/>
      <c r="DB91" s="194"/>
      <c r="DC91" s="194"/>
      <c r="DD91" s="194"/>
      <c r="DE91" s="123">
        <v>0.05</v>
      </c>
      <c r="DF91" s="123">
        <v>0.05</v>
      </c>
      <c r="DG91" s="155">
        <v>410</v>
      </c>
      <c r="DH91" s="194"/>
      <c r="DI91" s="194"/>
      <c r="DJ91" s="194"/>
      <c r="DK91" s="194"/>
      <c r="DL91" s="194"/>
    </row>
    <row r="92" spans="1:116" x14ac:dyDescent="0.2">
      <c r="A92" s="120">
        <v>86</v>
      </c>
      <c r="B92" s="200">
        <v>243</v>
      </c>
      <c r="C92" s="122" t="s">
        <v>340</v>
      </c>
      <c r="D92" s="264" t="s">
        <v>1714</v>
      </c>
      <c r="E92" s="177" t="s">
        <v>582</v>
      </c>
      <c r="F92" s="181" t="s">
        <v>843</v>
      </c>
      <c r="G92" s="186">
        <v>7.9</v>
      </c>
      <c r="H92" s="87">
        <v>147.5</v>
      </c>
      <c r="I92" s="156">
        <f t="shared" si="22"/>
        <v>0.05</v>
      </c>
      <c r="J92" s="156">
        <f>0.5*3</f>
        <v>1.5</v>
      </c>
      <c r="K92" s="93">
        <v>22.2</v>
      </c>
      <c r="L92" s="124">
        <f>0.5*0.05</f>
        <v>2.5000000000000001E-2</v>
      </c>
      <c r="M92" s="156">
        <v>1.94</v>
      </c>
      <c r="N92" s="156">
        <v>7.47</v>
      </c>
      <c r="O92" s="156">
        <v>32.5</v>
      </c>
      <c r="P92" s="187">
        <v>6.43E-3</v>
      </c>
      <c r="Q92" s="92">
        <v>1210</v>
      </c>
      <c r="R92" s="156">
        <f t="shared" si="17"/>
        <v>0.2</v>
      </c>
      <c r="S92" s="156">
        <v>3.51</v>
      </c>
      <c r="T92" s="93">
        <v>4</v>
      </c>
      <c r="U92" s="156">
        <f t="shared" si="18"/>
        <v>1</v>
      </c>
      <c r="V92" s="93">
        <v>12.7</v>
      </c>
      <c r="W92" s="124">
        <f t="shared" si="15"/>
        <v>1.3450540139800888E-3</v>
      </c>
      <c r="X92" s="156">
        <v>5.28</v>
      </c>
      <c r="Y92" s="93">
        <v>37.6</v>
      </c>
      <c r="Z92" s="92">
        <v>9442</v>
      </c>
      <c r="AA92" s="188">
        <v>10.68</v>
      </c>
      <c r="AB92" s="92">
        <v>6570</v>
      </c>
      <c r="AC92" s="93">
        <v>119</v>
      </c>
      <c r="AD92" s="92">
        <v>413</v>
      </c>
      <c r="AE92" s="92">
        <v>475</v>
      </c>
      <c r="AF92" s="92">
        <v>86.6</v>
      </c>
      <c r="AG92" s="92">
        <v>1832</v>
      </c>
      <c r="AH92" s="92">
        <v>443</v>
      </c>
      <c r="AI92" s="156">
        <v>2.5</v>
      </c>
      <c r="AJ92" s="156">
        <v>2.5</v>
      </c>
      <c r="AK92" s="156">
        <v>2.5</v>
      </c>
      <c r="AL92" s="156">
        <v>11</v>
      </c>
      <c r="AM92" s="156">
        <v>8</v>
      </c>
      <c r="AN92" s="156">
        <v>5</v>
      </c>
      <c r="AO92" s="156">
        <v>5</v>
      </c>
      <c r="AP92" s="156">
        <v>2.5</v>
      </c>
      <c r="AQ92" s="156">
        <v>2.5</v>
      </c>
      <c r="AR92" s="156">
        <v>1.5</v>
      </c>
      <c r="AS92" s="156">
        <v>2.5</v>
      </c>
      <c r="AT92" s="156">
        <v>2.5</v>
      </c>
      <c r="AU92" s="156">
        <v>9</v>
      </c>
      <c r="AV92" s="156">
        <v>2.5</v>
      </c>
      <c r="AW92" s="156">
        <v>2.5</v>
      </c>
      <c r="AX92" s="156">
        <v>2.5</v>
      </c>
      <c r="AY92" s="156">
        <v>8</v>
      </c>
      <c r="AZ92" s="156">
        <v>2.5</v>
      </c>
      <c r="BA92" s="156">
        <v>2.5</v>
      </c>
      <c r="BB92" s="156">
        <f t="shared" si="16"/>
        <v>57</v>
      </c>
      <c r="BC92" s="123">
        <v>0.5</v>
      </c>
      <c r="BD92" s="123">
        <v>0.5</v>
      </c>
      <c r="BE92" s="123">
        <v>0.5</v>
      </c>
      <c r="BF92" s="123">
        <v>0.5</v>
      </c>
      <c r="BG92" s="123">
        <v>0.5</v>
      </c>
      <c r="BH92" s="123">
        <v>0.5</v>
      </c>
      <c r="BI92" s="123">
        <v>0.5</v>
      </c>
      <c r="BJ92" s="123">
        <v>0.5</v>
      </c>
      <c r="BK92" s="123">
        <v>5.0000000000000001E-3</v>
      </c>
      <c r="BL92" s="123">
        <v>0.5</v>
      </c>
      <c r="BM92" s="123">
        <v>0.05</v>
      </c>
      <c r="BN92" s="123">
        <v>0.05</v>
      </c>
      <c r="BO92" s="123">
        <v>0.05</v>
      </c>
      <c r="BP92" s="123">
        <v>0.05</v>
      </c>
      <c r="BQ92" s="93">
        <v>0.05</v>
      </c>
      <c r="BR92" s="123">
        <v>0.4</v>
      </c>
      <c r="BS92" s="123">
        <v>0.05</v>
      </c>
      <c r="BT92" s="123">
        <v>0.05</v>
      </c>
      <c r="BU92" s="123">
        <v>0.05</v>
      </c>
      <c r="BV92" s="123">
        <v>0.05</v>
      </c>
      <c r="BW92" s="123">
        <v>0.05</v>
      </c>
      <c r="BX92" s="123">
        <v>0.1</v>
      </c>
      <c r="BY92" s="123">
        <v>0.15</v>
      </c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  <c r="CW92" s="194"/>
      <c r="CX92" s="194"/>
      <c r="CY92" s="207"/>
      <c r="CZ92" s="194"/>
      <c r="DA92" s="194"/>
      <c r="DB92" s="194"/>
      <c r="DC92" s="194"/>
      <c r="DD92" s="194"/>
      <c r="DE92" s="123">
        <v>0.05</v>
      </c>
      <c r="DF92" s="123">
        <v>0.05</v>
      </c>
      <c r="DG92" s="155">
        <v>500</v>
      </c>
      <c r="DH92" s="194"/>
      <c r="DI92" s="194"/>
      <c r="DJ92" s="194"/>
      <c r="DK92" s="194"/>
      <c r="DL92" s="194"/>
    </row>
    <row r="93" spans="1:116" x14ac:dyDescent="0.2">
      <c r="A93" s="120">
        <v>87</v>
      </c>
      <c r="B93" s="200">
        <v>244</v>
      </c>
      <c r="C93" s="122" t="s">
        <v>341</v>
      </c>
      <c r="D93" s="264" t="s">
        <v>1715</v>
      </c>
      <c r="E93" s="177" t="s">
        <v>583</v>
      </c>
      <c r="F93" s="181" t="s">
        <v>844</v>
      </c>
      <c r="G93" s="186">
        <v>7.4</v>
      </c>
      <c r="H93" s="87">
        <v>127.7</v>
      </c>
      <c r="I93" s="156">
        <f t="shared" si="22"/>
        <v>0.05</v>
      </c>
      <c r="J93" s="156">
        <f>0.5*3</f>
        <v>1.5</v>
      </c>
      <c r="K93" s="93">
        <v>26.7</v>
      </c>
      <c r="L93" s="124">
        <v>0.56599999999999995</v>
      </c>
      <c r="M93" s="156">
        <v>1.56</v>
      </c>
      <c r="N93" s="156">
        <v>4.66</v>
      </c>
      <c r="O93" s="156">
        <v>17.399999999999999</v>
      </c>
      <c r="P93" s="187">
        <v>7.1999999999999998E-3</v>
      </c>
      <c r="Q93" s="92">
        <v>361</v>
      </c>
      <c r="R93" s="156">
        <f t="shared" si="17"/>
        <v>0.2</v>
      </c>
      <c r="S93" s="156">
        <v>3</v>
      </c>
      <c r="T93" s="93">
        <f>0.5*1</f>
        <v>0.5</v>
      </c>
      <c r="U93" s="156">
        <f t="shared" si="18"/>
        <v>1</v>
      </c>
      <c r="V93" s="93">
        <v>4.67</v>
      </c>
      <c r="W93" s="124">
        <f t="shared" si="15"/>
        <v>1.7851681957186543E-3</v>
      </c>
      <c r="X93" s="156">
        <v>5.36</v>
      </c>
      <c r="Y93" s="93">
        <v>16.100000000000001</v>
      </c>
      <c r="Z93" s="92">
        <v>2616</v>
      </c>
      <c r="AA93" s="188">
        <v>17.130000000000003</v>
      </c>
      <c r="AB93" s="92">
        <v>5300</v>
      </c>
      <c r="AC93" s="92">
        <v>96.8</v>
      </c>
      <c r="AD93" s="92">
        <v>310</v>
      </c>
      <c r="AE93" s="92">
        <v>1180</v>
      </c>
      <c r="AF93" s="92">
        <v>57.2</v>
      </c>
      <c r="AG93" s="92">
        <v>1599</v>
      </c>
      <c r="AH93" s="92">
        <v>181</v>
      </c>
      <c r="AI93" s="156">
        <v>2.5</v>
      </c>
      <c r="AJ93" s="156">
        <v>5</v>
      </c>
      <c r="AK93" s="156">
        <v>2.5</v>
      </c>
      <c r="AL93" s="156">
        <v>2.5</v>
      </c>
      <c r="AM93" s="156">
        <v>2.5</v>
      </c>
      <c r="AN93" s="156">
        <v>2.5</v>
      </c>
      <c r="AO93" s="156">
        <v>2.5</v>
      </c>
      <c r="AP93" s="156">
        <v>2.5</v>
      </c>
      <c r="AQ93" s="156">
        <v>2.5</v>
      </c>
      <c r="AR93" s="156">
        <v>1.5</v>
      </c>
      <c r="AS93" s="156">
        <v>2.5</v>
      </c>
      <c r="AT93" s="156">
        <v>2.5</v>
      </c>
      <c r="AU93" s="156">
        <v>2.5</v>
      </c>
      <c r="AV93" s="156">
        <v>2.5</v>
      </c>
      <c r="AW93" s="156">
        <v>2.5</v>
      </c>
      <c r="AX93" s="156">
        <v>2.5</v>
      </c>
      <c r="AY93" s="156">
        <v>2.5</v>
      </c>
      <c r="AZ93" s="156">
        <v>2.5</v>
      </c>
      <c r="BA93" s="156">
        <v>2.5</v>
      </c>
      <c r="BB93" s="156">
        <f t="shared" si="16"/>
        <v>34</v>
      </c>
      <c r="BC93" s="123">
        <v>0.5</v>
      </c>
      <c r="BD93" s="123">
        <v>0.5</v>
      </c>
      <c r="BE93" s="123">
        <v>0.5</v>
      </c>
      <c r="BF93" s="123">
        <v>0.5</v>
      </c>
      <c r="BG93" s="123">
        <v>0.5</v>
      </c>
      <c r="BH93" s="123">
        <v>0.5</v>
      </c>
      <c r="BI93" s="123">
        <v>0.5</v>
      </c>
      <c r="BJ93" s="123">
        <v>0.5</v>
      </c>
      <c r="BK93" s="123">
        <v>5.0000000000000001E-3</v>
      </c>
      <c r="BL93" s="123">
        <v>0.5</v>
      </c>
      <c r="BM93" s="123">
        <v>0.05</v>
      </c>
      <c r="BN93" s="123">
        <v>0.05</v>
      </c>
      <c r="BO93" s="123">
        <v>0.05</v>
      </c>
      <c r="BP93" s="123">
        <v>0.05</v>
      </c>
      <c r="BQ93" s="93">
        <v>0.05</v>
      </c>
      <c r="BR93" s="123">
        <v>0.4</v>
      </c>
      <c r="BS93" s="123">
        <v>0.05</v>
      </c>
      <c r="BT93" s="123">
        <v>0.05</v>
      </c>
      <c r="BU93" s="123">
        <v>0.05</v>
      </c>
      <c r="BV93" s="123">
        <v>0.05</v>
      </c>
      <c r="BW93" s="123">
        <v>0.05</v>
      </c>
      <c r="BX93" s="123">
        <v>0.1</v>
      </c>
      <c r="BY93" s="123">
        <v>0.15</v>
      </c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207"/>
      <c r="CZ93" s="194"/>
      <c r="DA93" s="194"/>
      <c r="DB93" s="194"/>
      <c r="DC93" s="194"/>
      <c r="DD93" s="194"/>
      <c r="DE93" s="123">
        <v>0.05</v>
      </c>
      <c r="DF93" s="123">
        <v>0.05</v>
      </c>
      <c r="DG93" s="155">
        <v>1390</v>
      </c>
      <c r="DH93" s="194"/>
      <c r="DI93" s="194"/>
      <c r="DJ93" s="194"/>
      <c r="DK93" s="194"/>
      <c r="DL93" s="194"/>
    </row>
    <row r="94" spans="1:116" x14ac:dyDescent="0.2">
      <c r="A94" s="120">
        <v>88</v>
      </c>
      <c r="B94" s="200">
        <v>245</v>
      </c>
      <c r="C94" s="122" t="s">
        <v>342</v>
      </c>
      <c r="D94" s="264" t="s">
        <v>1716</v>
      </c>
      <c r="E94" s="177" t="s">
        <v>584</v>
      </c>
      <c r="F94" s="181" t="s">
        <v>845</v>
      </c>
      <c r="G94" s="186">
        <v>7.7</v>
      </c>
      <c r="H94" s="87">
        <v>285</v>
      </c>
      <c r="I94" s="156">
        <f t="shared" si="22"/>
        <v>0.05</v>
      </c>
      <c r="J94" s="93">
        <v>5.57</v>
      </c>
      <c r="K94" s="155">
        <v>57.5</v>
      </c>
      <c r="L94" s="191">
        <f>0.5*0.05</f>
        <v>2.5000000000000001E-2</v>
      </c>
      <c r="M94" s="190">
        <v>2.62</v>
      </c>
      <c r="N94" s="190">
        <v>10.9</v>
      </c>
      <c r="O94" s="190">
        <v>28.5</v>
      </c>
      <c r="P94" s="187">
        <v>3.6099999999999999E-3</v>
      </c>
      <c r="Q94" s="87">
        <v>1745</v>
      </c>
      <c r="R94" s="187">
        <f t="shared" si="17"/>
        <v>0.2</v>
      </c>
      <c r="S94" s="190">
        <v>5.61</v>
      </c>
      <c r="T94" s="155">
        <v>9.82</v>
      </c>
      <c r="U94" s="156">
        <f t="shared" si="18"/>
        <v>1</v>
      </c>
      <c r="V94" s="155">
        <v>31.5</v>
      </c>
      <c r="W94" s="124">
        <f t="shared" si="15"/>
        <v>1.3525118076427652E-3</v>
      </c>
      <c r="X94" s="190">
        <v>11</v>
      </c>
      <c r="Y94" s="155">
        <v>76.400000000000006</v>
      </c>
      <c r="Z94" s="187">
        <v>23290</v>
      </c>
      <c r="AA94" s="188">
        <v>7.63</v>
      </c>
      <c r="AB94" s="187">
        <v>14290</v>
      </c>
      <c r="AC94" s="87">
        <v>557</v>
      </c>
      <c r="AD94" s="87">
        <v>655</v>
      </c>
      <c r="AE94" s="92">
        <v>3609</v>
      </c>
      <c r="AF94" s="87">
        <v>110</v>
      </c>
      <c r="AG94" s="187">
        <v>3035</v>
      </c>
      <c r="AH94" s="87">
        <v>543</v>
      </c>
      <c r="AI94" s="156">
        <v>2.5</v>
      </c>
      <c r="AJ94" s="156">
        <v>5</v>
      </c>
      <c r="AK94" s="156">
        <v>2.5</v>
      </c>
      <c r="AL94" s="156">
        <v>23</v>
      </c>
      <c r="AM94" s="156">
        <v>51</v>
      </c>
      <c r="AN94" s="156">
        <v>9</v>
      </c>
      <c r="AO94" s="156">
        <v>10</v>
      </c>
      <c r="AP94" s="156">
        <v>2.5</v>
      </c>
      <c r="AQ94" s="156">
        <v>2.5</v>
      </c>
      <c r="AR94" s="156">
        <v>1.5</v>
      </c>
      <c r="AS94" s="156">
        <v>2.5</v>
      </c>
      <c r="AT94" s="156">
        <v>5</v>
      </c>
      <c r="AU94" s="156">
        <v>14</v>
      </c>
      <c r="AV94" s="156">
        <v>16</v>
      </c>
      <c r="AW94" s="156">
        <v>6</v>
      </c>
      <c r="AX94" s="156">
        <v>8</v>
      </c>
      <c r="AY94" s="156">
        <v>12</v>
      </c>
      <c r="AZ94" s="156">
        <v>2.5</v>
      </c>
      <c r="BA94" s="156">
        <v>2.5</v>
      </c>
      <c r="BB94" s="156">
        <f t="shared" si="16"/>
        <v>148</v>
      </c>
      <c r="BC94" s="123">
        <v>0.5</v>
      </c>
      <c r="BD94" s="123">
        <v>0.5</v>
      </c>
      <c r="BE94" s="123">
        <v>0.5</v>
      </c>
      <c r="BF94" s="123">
        <v>0.5</v>
      </c>
      <c r="BG94" s="123">
        <v>0.5</v>
      </c>
      <c r="BH94" s="123">
        <v>0.5</v>
      </c>
      <c r="BI94" s="123">
        <v>0.5</v>
      </c>
      <c r="BJ94" s="123">
        <v>0.5</v>
      </c>
      <c r="BK94" s="123">
        <v>5.0000000000000001E-3</v>
      </c>
      <c r="BL94" s="123">
        <v>0.5</v>
      </c>
      <c r="BM94" s="123">
        <v>0.05</v>
      </c>
      <c r="BN94" s="123">
        <v>0.05</v>
      </c>
      <c r="BO94" s="123">
        <v>0.05</v>
      </c>
      <c r="BP94" s="123">
        <v>0.05</v>
      </c>
      <c r="BQ94" s="93">
        <v>0.05</v>
      </c>
      <c r="BR94" s="123">
        <v>0.4</v>
      </c>
      <c r="BS94" s="123">
        <v>0.05</v>
      </c>
      <c r="BT94" s="123">
        <v>0.05</v>
      </c>
      <c r="BU94" s="123">
        <v>0.05</v>
      </c>
      <c r="BV94" s="123">
        <v>0.05</v>
      </c>
      <c r="BW94" s="123">
        <v>0.05</v>
      </c>
      <c r="BX94" s="123">
        <v>0.1</v>
      </c>
      <c r="BY94" s="123">
        <v>0.15</v>
      </c>
      <c r="BZ94" s="123">
        <v>25</v>
      </c>
      <c r="CA94" s="123">
        <v>50</v>
      </c>
      <c r="CB94" s="123">
        <v>500</v>
      </c>
      <c r="CC94" s="123">
        <v>0.01</v>
      </c>
      <c r="CD94" s="123">
        <v>2.5000000000000001E-2</v>
      </c>
      <c r="CE94" s="123">
        <v>2.5000000000000001E-2</v>
      </c>
      <c r="CF94" s="123">
        <v>2.5000000000000001E-2</v>
      </c>
      <c r="CG94" s="123">
        <v>2.5000000000000001E-2</v>
      </c>
      <c r="CH94" s="123">
        <v>2.5000000000000001E-2</v>
      </c>
      <c r="CI94" s="123">
        <v>2.5000000000000001E-2</v>
      </c>
      <c r="CJ94" s="123">
        <v>2.5000000000000001E-2</v>
      </c>
      <c r="CK94" s="123">
        <v>0.09</v>
      </c>
      <c r="CL94" s="123">
        <v>0.15</v>
      </c>
      <c r="CM94" s="123">
        <v>0.5</v>
      </c>
      <c r="CN94" s="123">
        <v>0.5</v>
      </c>
      <c r="CO94" s="123">
        <v>0.5</v>
      </c>
      <c r="CP94" s="123">
        <f t="shared" si="21"/>
        <v>1.5</v>
      </c>
      <c r="CQ94" s="123">
        <v>0.3</v>
      </c>
      <c r="CR94" s="123">
        <v>5</v>
      </c>
      <c r="CS94" s="123">
        <v>0.5</v>
      </c>
      <c r="CT94" s="123">
        <v>0.5</v>
      </c>
      <c r="CU94" s="123">
        <v>0.05</v>
      </c>
      <c r="CV94" s="123">
        <v>0.05</v>
      </c>
      <c r="CW94" s="123">
        <v>0.05</v>
      </c>
      <c r="CX94" s="194"/>
      <c r="CY94" s="208">
        <v>8.6199999999999992E-3</v>
      </c>
      <c r="CZ94" s="123">
        <v>0.05</v>
      </c>
      <c r="DA94" s="123">
        <v>0.05</v>
      </c>
      <c r="DB94" s="123">
        <v>0.05</v>
      </c>
      <c r="DC94" s="123">
        <v>0.05</v>
      </c>
      <c r="DD94" s="123">
        <v>0.05</v>
      </c>
      <c r="DE94" s="123">
        <v>0.05</v>
      </c>
      <c r="DF94" s="123">
        <v>0.05</v>
      </c>
      <c r="DG94" s="155">
        <v>589</v>
      </c>
      <c r="DH94" s="123">
        <v>0.5</v>
      </c>
      <c r="DI94" s="123">
        <v>0.05</v>
      </c>
      <c r="DJ94" s="123">
        <v>0.25</v>
      </c>
      <c r="DK94" s="123">
        <v>0.25</v>
      </c>
      <c r="DL94" s="123">
        <v>0.05</v>
      </c>
    </row>
    <row r="95" spans="1:116" x14ac:dyDescent="0.2">
      <c r="A95" s="120">
        <v>89</v>
      </c>
      <c r="B95" s="200">
        <v>246</v>
      </c>
      <c r="C95" s="122" t="s">
        <v>343</v>
      </c>
      <c r="D95" s="264" t="s">
        <v>1717</v>
      </c>
      <c r="E95" s="177" t="s">
        <v>585</v>
      </c>
      <c r="F95" s="181" t="s">
        <v>839</v>
      </c>
      <c r="G95" s="186">
        <v>7</v>
      </c>
      <c r="H95" s="87">
        <v>112</v>
      </c>
      <c r="I95" s="156">
        <f t="shared" si="22"/>
        <v>0.05</v>
      </c>
      <c r="J95" s="93">
        <f>0.5*3</f>
        <v>1.5</v>
      </c>
      <c r="K95" s="92">
        <v>31.1</v>
      </c>
      <c r="L95" s="124">
        <v>0.60499999999999998</v>
      </c>
      <c r="M95" s="93">
        <v>2.08</v>
      </c>
      <c r="N95" s="93">
        <v>29.8</v>
      </c>
      <c r="O95" s="93">
        <v>16.899999999999999</v>
      </c>
      <c r="P95" s="187">
        <v>2.46E-2</v>
      </c>
      <c r="Q95" s="92">
        <v>837</v>
      </c>
      <c r="R95" s="156">
        <f t="shared" si="17"/>
        <v>0.2</v>
      </c>
      <c r="S95" s="156">
        <v>4.8</v>
      </c>
      <c r="T95" s="93">
        <v>7.96</v>
      </c>
      <c r="U95" s="156">
        <f t="shared" si="18"/>
        <v>1</v>
      </c>
      <c r="V95" s="92">
        <v>6.23</v>
      </c>
      <c r="W95" s="124">
        <f t="shared" si="15"/>
        <v>1.6688990088400751E-3</v>
      </c>
      <c r="X95" s="93">
        <v>4.99</v>
      </c>
      <c r="Y95" s="93">
        <v>92.4</v>
      </c>
      <c r="Z95" s="92">
        <v>3733</v>
      </c>
      <c r="AA95" s="188">
        <v>12.600000000000001</v>
      </c>
      <c r="AB95" s="92">
        <v>6397</v>
      </c>
      <c r="AC95" s="92">
        <v>103</v>
      </c>
      <c r="AD95" s="92">
        <v>426</v>
      </c>
      <c r="AE95" s="92">
        <v>1100</v>
      </c>
      <c r="AF95" s="92">
        <v>75.3</v>
      </c>
      <c r="AG95" s="92">
        <v>2078</v>
      </c>
      <c r="AH95" s="92">
        <v>277</v>
      </c>
      <c r="AI95" s="156">
        <v>2.5</v>
      </c>
      <c r="AJ95" s="156">
        <v>8</v>
      </c>
      <c r="AK95" s="156">
        <v>2.5</v>
      </c>
      <c r="AL95" s="156">
        <v>26</v>
      </c>
      <c r="AM95" s="156">
        <v>16</v>
      </c>
      <c r="AN95" s="156">
        <v>12</v>
      </c>
      <c r="AO95" s="156">
        <v>11</v>
      </c>
      <c r="AP95" s="156">
        <v>2.5</v>
      </c>
      <c r="AQ95" s="156">
        <v>10</v>
      </c>
      <c r="AR95" s="156">
        <v>1.5</v>
      </c>
      <c r="AS95" s="156">
        <v>2.5</v>
      </c>
      <c r="AT95" s="156">
        <v>2.5</v>
      </c>
      <c r="AU95" s="156">
        <v>16</v>
      </c>
      <c r="AV95" s="156">
        <v>20</v>
      </c>
      <c r="AW95" s="156">
        <v>7</v>
      </c>
      <c r="AX95" s="156">
        <v>10</v>
      </c>
      <c r="AY95" s="156">
        <v>15</v>
      </c>
      <c r="AZ95" s="156">
        <v>2.5</v>
      </c>
      <c r="BA95" s="156">
        <v>2.5</v>
      </c>
      <c r="BB95" s="156">
        <f t="shared" si="16"/>
        <v>127.5</v>
      </c>
      <c r="BC95" s="123">
        <v>0.5</v>
      </c>
      <c r="BD95" s="123">
        <v>0.5</v>
      </c>
      <c r="BE95" s="123">
        <v>0.5</v>
      </c>
      <c r="BF95" s="123">
        <v>0.5</v>
      </c>
      <c r="BG95" s="123">
        <v>0.5</v>
      </c>
      <c r="BH95" s="123">
        <v>0.5</v>
      </c>
      <c r="BI95" s="123">
        <v>0.5</v>
      </c>
      <c r="BJ95" s="123">
        <v>0.5</v>
      </c>
      <c r="BK95" s="123">
        <v>5.0000000000000001E-3</v>
      </c>
      <c r="BL95" s="123">
        <v>0.5</v>
      </c>
      <c r="BM95" s="123">
        <v>0.05</v>
      </c>
      <c r="BN95" s="123">
        <v>0.05</v>
      </c>
      <c r="BO95" s="123">
        <v>0.05</v>
      </c>
      <c r="BP95" s="123">
        <v>0.05</v>
      </c>
      <c r="BQ95" s="93">
        <v>0.05</v>
      </c>
      <c r="BR95" s="123">
        <v>0.4</v>
      </c>
      <c r="BS95" s="123">
        <v>0.05</v>
      </c>
      <c r="BT95" s="123">
        <v>0.05</v>
      </c>
      <c r="BU95" s="123">
        <v>0.05</v>
      </c>
      <c r="BV95" s="123">
        <v>0.05</v>
      </c>
      <c r="BW95" s="123">
        <v>0.05</v>
      </c>
      <c r="BX95" s="123">
        <v>0.1</v>
      </c>
      <c r="BY95" s="123">
        <v>0.15</v>
      </c>
      <c r="BZ95" s="194"/>
      <c r="CA95" s="194"/>
      <c r="CB95" s="194"/>
      <c r="CC95" s="194"/>
      <c r="CD95" s="194"/>
      <c r="CE95" s="194"/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  <c r="CT95" s="194"/>
      <c r="CU95" s="194"/>
      <c r="CV95" s="194"/>
      <c r="CW95" s="194"/>
      <c r="CX95" s="194"/>
      <c r="CY95" s="207"/>
      <c r="CZ95" s="194"/>
      <c r="DA95" s="194"/>
      <c r="DB95" s="194"/>
      <c r="DC95" s="194"/>
      <c r="DD95" s="194"/>
      <c r="DE95" s="123">
        <v>0.05</v>
      </c>
      <c r="DF95" s="123">
        <v>0.05</v>
      </c>
      <c r="DG95" s="155">
        <v>2770</v>
      </c>
      <c r="DH95" s="194"/>
      <c r="DI95" s="194"/>
      <c r="DJ95" s="194"/>
      <c r="DK95" s="194"/>
      <c r="DL95" s="194"/>
    </row>
    <row r="96" spans="1:116" x14ac:dyDescent="0.2">
      <c r="A96" s="120">
        <v>90</v>
      </c>
      <c r="B96" s="200">
        <v>247</v>
      </c>
      <c r="C96" s="122" t="s">
        <v>260</v>
      </c>
      <c r="D96" s="264" t="s">
        <v>1718</v>
      </c>
      <c r="E96" s="177" t="s">
        <v>586</v>
      </c>
      <c r="F96" s="181" t="s">
        <v>846</v>
      </c>
      <c r="G96" s="186">
        <v>6.4</v>
      </c>
      <c r="H96" s="87">
        <v>306</v>
      </c>
      <c r="I96" s="156">
        <v>1.65</v>
      </c>
      <c r="J96" s="93">
        <v>4.82</v>
      </c>
      <c r="K96" s="92">
        <v>121</v>
      </c>
      <c r="L96" s="124">
        <v>1.97</v>
      </c>
      <c r="M96" s="156">
        <v>4.22</v>
      </c>
      <c r="N96" s="93">
        <v>92.8</v>
      </c>
      <c r="O96" s="93">
        <v>34.700000000000003</v>
      </c>
      <c r="P96" s="187">
        <v>0.35099999999999998</v>
      </c>
      <c r="Q96" s="92">
        <v>779</v>
      </c>
      <c r="R96" s="156">
        <v>0.443</v>
      </c>
      <c r="S96" s="156">
        <v>119</v>
      </c>
      <c r="T96" s="93">
        <v>22.9</v>
      </c>
      <c r="U96" s="156">
        <v>2.8</v>
      </c>
      <c r="V96" s="93">
        <v>27.6</v>
      </c>
      <c r="W96" s="124">
        <f t="shared" si="15"/>
        <v>3.9884393063583821E-3</v>
      </c>
      <c r="X96" s="93">
        <v>12.9</v>
      </c>
      <c r="Y96" s="93">
        <v>230</v>
      </c>
      <c r="Z96" s="92">
        <v>6920</v>
      </c>
      <c r="AA96" s="188">
        <v>3.23</v>
      </c>
      <c r="AB96" s="92">
        <v>18020</v>
      </c>
      <c r="AC96" s="92">
        <v>453</v>
      </c>
      <c r="AD96" s="92">
        <v>1440</v>
      </c>
      <c r="AE96" s="92">
        <v>1788</v>
      </c>
      <c r="AF96" s="92">
        <v>119</v>
      </c>
      <c r="AG96" s="92">
        <v>4579</v>
      </c>
      <c r="AH96" s="92">
        <v>582</v>
      </c>
      <c r="AI96" s="156">
        <v>2.5</v>
      </c>
      <c r="AJ96" s="156">
        <v>107</v>
      </c>
      <c r="AK96" s="156">
        <v>23</v>
      </c>
      <c r="AL96" s="156">
        <v>275</v>
      </c>
      <c r="AM96" s="156">
        <v>189</v>
      </c>
      <c r="AN96" s="156">
        <v>93</v>
      </c>
      <c r="AO96" s="156">
        <v>87</v>
      </c>
      <c r="AP96" s="156">
        <v>12</v>
      </c>
      <c r="AQ96" s="156">
        <v>157</v>
      </c>
      <c r="AR96" s="156">
        <v>1.5</v>
      </c>
      <c r="AS96" s="156">
        <v>2.5</v>
      </c>
      <c r="AT96" s="156">
        <v>28</v>
      </c>
      <c r="AU96" s="156">
        <v>182</v>
      </c>
      <c r="AV96" s="156">
        <v>162</v>
      </c>
      <c r="AW96" s="156">
        <v>59</v>
      </c>
      <c r="AX96" s="156">
        <v>77</v>
      </c>
      <c r="AY96" s="156">
        <v>85</v>
      </c>
      <c r="AZ96" s="156">
        <v>74</v>
      </c>
      <c r="BA96" s="156">
        <v>2.5</v>
      </c>
      <c r="BB96" s="156">
        <f t="shared" si="16"/>
        <v>1211.5</v>
      </c>
      <c r="BC96" s="123">
        <v>0.5</v>
      </c>
      <c r="BD96" s="123">
        <v>0.5</v>
      </c>
      <c r="BE96" s="123">
        <v>0.5</v>
      </c>
      <c r="BF96" s="123">
        <v>0.5</v>
      </c>
      <c r="BG96" s="123">
        <v>0.5</v>
      </c>
      <c r="BH96" s="123">
        <v>0.5</v>
      </c>
      <c r="BI96" s="123">
        <v>0.5</v>
      </c>
      <c r="BJ96" s="123">
        <v>0.5</v>
      </c>
      <c r="BK96" s="123">
        <v>5.0000000000000001E-3</v>
      </c>
      <c r="BL96" s="123">
        <v>0.5</v>
      </c>
      <c r="BM96" s="123">
        <v>0.05</v>
      </c>
      <c r="BN96" s="123">
        <v>0.05</v>
      </c>
      <c r="BO96" s="123">
        <v>0.05</v>
      </c>
      <c r="BP96" s="123">
        <v>0.05</v>
      </c>
      <c r="BQ96" s="93">
        <v>0.05</v>
      </c>
      <c r="BR96" s="123">
        <v>0.4</v>
      </c>
      <c r="BS96" s="123">
        <v>0.05</v>
      </c>
      <c r="BT96" s="123">
        <v>0.05</v>
      </c>
      <c r="BU96" s="123">
        <v>0.05</v>
      </c>
      <c r="BV96" s="123">
        <v>0.05</v>
      </c>
      <c r="BW96" s="123">
        <v>0.05</v>
      </c>
      <c r="BX96" s="123">
        <v>0.1</v>
      </c>
      <c r="BY96" s="123">
        <v>0.15</v>
      </c>
      <c r="BZ96" s="194"/>
      <c r="CA96" s="194"/>
      <c r="CB96" s="194"/>
      <c r="CC96" s="194"/>
      <c r="CD96" s="194"/>
      <c r="CE96" s="194"/>
      <c r="CF96" s="194"/>
      <c r="CG96" s="194"/>
      <c r="CH96" s="194"/>
      <c r="CI96" s="194"/>
      <c r="CJ96" s="194"/>
      <c r="CK96" s="194"/>
      <c r="CL96" s="194"/>
      <c r="CM96" s="194"/>
      <c r="CN96" s="194"/>
      <c r="CO96" s="194"/>
      <c r="CP96" s="194"/>
      <c r="CQ96" s="194"/>
      <c r="CR96" s="194"/>
      <c r="CS96" s="194"/>
      <c r="CT96" s="194"/>
      <c r="CU96" s="194"/>
      <c r="CV96" s="194"/>
      <c r="CW96" s="194"/>
      <c r="CX96" s="194"/>
      <c r="CY96" s="207"/>
      <c r="CZ96" s="194"/>
      <c r="DA96" s="194"/>
      <c r="DB96" s="194"/>
      <c r="DC96" s="194"/>
      <c r="DD96" s="194"/>
      <c r="DE96" s="123">
        <v>0.05</v>
      </c>
      <c r="DF96" s="123">
        <v>0.05</v>
      </c>
      <c r="DG96" s="155">
        <v>2500</v>
      </c>
      <c r="DH96" s="194"/>
      <c r="DI96" s="194"/>
      <c r="DJ96" s="194"/>
      <c r="DK96" s="194"/>
      <c r="DL96" s="194"/>
    </row>
    <row r="97" spans="1:116" x14ac:dyDescent="0.2">
      <c r="A97" s="120">
        <v>91</v>
      </c>
      <c r="B97" s="200">
        <v>248</v>
      </c>
      <c r="C97" s="122" t="s">
        <v>344</v>
      </c>
      <c r="D97" s="264" t="s">
        <v>1719</v>
      </c>
      <c r="E97" s="177" t="s">
        <v>587</v>
      </c>
      <c r="F97" s="181" t="s">
        <v>847</v>
      </c>
      <c r="G97" s="186">
        <v>7.5</v>
      </c>
      <c r="H97" s="87">
        <v>100.5</v>
      </c>
      <c r="I97" s="156">
        <f>0.5*0.1</f>
        <v>0.05</v>
      </c>
      <c r="J97" s="93">
        <f>0.5*3</f>
        <v>1.5</v>
      </c>
      <c r="K97" s="93">
        <v>19.5</v>
      </c>
      <c r="L97" s="124">
        <v>0.24299999999999999</v>
      </c>
      <c r="M97" s="156">
        <v>2.4900000000000002</v>
      </c>
      <c r="N97" s="93">
        <v>6.23</v>
      </c>
      <c r="O97" s="93">
        <v>5.86</v>
      </c>
      <c r="P97" s="187">
        <v>1.1299999999999999E-3</v>
      </c>
      <c r="Q97" s="92">
        <v>956</v>
      </c>
      <c r="R97" s="124">
        <f>0.5*0.4</f>
        <v>0.2</v>
      </c>
      <c r="S97" s="93">
        <v>4.55</v>
      </c>
      <c r="T97" s="156">
        <v>5.93</v>
      </c>
      <c r="U97" s="156">
        <f t="shared" ref="U97:U114" si="23">0.5*2</f>
        <v>1</v>
      </c>
      <c r="V97" s="156">
        <v>4.9800000000000004</v>
      </c>
      <c r="W97" s="124">
        <f t="shared" si="15"/>
        <v>1.1608391608391609E-3</v>
      </c>
      <c r="X97" s="93">
        <v>1.67</v>
      </c>
      <c r="Y97" s="93">
        <v>38.9</v>
      </c>
      <c r="Z97" s="92">
        <v>4290</v>
      </c>
      <c r="AA97" s="188">
        <v>7.23</v>
      </c>
      <c r="AB97" s="92">
        <v>6320</v>
      </c>
      <c r="AC97" s="92">
        <v>55.8</v>
      </c>
      <c r="AD97" s="92">
        <v>94.2</v>
      </c>
      <c r="AE97" s="92">
        <v>158</v>
      </c>
      <c r="AF97" s="92">
        <v>115</v>
      </c>
      <c r="AG97" s="92">
        <v>1420</v>
      </c>
      <c r="AH97" s="92">
        <v>391</v>
      </c>
      <c r="AI97" s="156">
        <v>2.5</v>
      </c>
      <c r="AJ97" s="156">
        <v>2.5</v>
      </c>
      <c r="AK97" s="156">
        <v>2.5</v>
      </c>
      <c r="AL97" s="156">
        <v>2.5</v>
      </c>
      <c r="AM97" s="156">
        <v>2.5</v>
      </c>
      <c r="AN97" s="156">
        <v>2.5</v>
      </c>
      <c r="AO97" s="156">
        <v>2.5</v>
      </c>
      <c r="AP97" s="156">
        <v>2.5</v>
      </c>
      <c r="AQ97" s="156">
        <v>2.5</v>
      </c>
      <c r="AR97" s="156">
        <v>1.5</v>
      </c>
      <c r="AS97" s="156">
        <v>2.5</v>
      </c>
      <c r="AT97" s="156">
        <v>2.5</v>
      </c>
      <c r="AU97" s="156">
        <v>2.5</v>
      </c>
      <c r="AV97" s="156">
        <v>2.5</v>
      </c>
      <c r="AW97" s="156">
        <v>2.5</v>
      </c>
      <c r="AX97" s="156">
        <v>2.5</v>
      </c>
      <c r="AY97" s="156">
        <v>2.5</v>
      </c>
      <c r="AZ97" s="156">
        <v>2.5</v>
      </c>
      <c r="BA97" s="156">
        <v>2.5</v>
      </c>
      <c r="BB97" s="156">
        <f t="shared" si="16"/>
        <v>31.5</v>
      </c>
      <c r="BC97" s="123">
        <v>0.5</v>
      </c>
      <c r="BD97" s="123">
        <v>0.5</v>
      </c>
      <c r="BE97" s="123">
        <v>0.5</v>
      </c>
      <c r="BF97" s="123">
        <v>0.5</v>
      </c>
      <c r="BG97" s="123">
        <v>0.5</v>
      </c>
      <c r="BH97" s="123">
        <v>0.5</v>
      </c>
      <c r="BI97" s="123">
        <v>0.5</v>
      </c>
      <c r="BJ97" s="123">
        <v>0.5</v>
      </c>
      <c r="BK97" s="123">
        <v>5.0000000000000001E-3</v>
      </c>
      <c r="BL97" s="123">
        <v>0.5</v>
      </c>
      <c r="BM97" s="123">
        <v>0.05</v>
      </c>
      <c r="BN97" s="123">
        <v>0.05</v>
      </c>
      <c r="BO97" s="123">
        <v>0.05</v>
      </c>
      <c r="BP97" s="123">
        <v>0.05</v>
      </c>
      <c r="BQ97" s="93">
        <v>0.05</v>
      </c>
      <c r="BR97" s="123">
        <v>0.4</v>
      </c>
      <c r="BS97" s="123">
        <v>0.05</v>
      </c>
      <c r="BT97" s="123">
        <v>0.05</v>
      </c>
      <c r="BU97" s="123">
        <v>0.05</v>
      </c>
      <c r="BV97" s="123">
        <v>0.05</v>
      </c>
      <c r="BW97" s="123">
        <v>0.05</v>
      </c>
      <c r="BX97" s="123">
        <v>0.1</v>
      </c>
      <c r="BY97" s="123">
        <v>0.15</v>
      </c>
      <c r="BZ97" s="194"/>
      <c r="CA97" s="194"/>
      <c r="CB97" s="194"/>
      <c r="CC97" s="194"/>
      <c r="CD97" s="194"/>
      <c r="CE97" s="194"/>
      <c r="CF97" s="194"/>
      <c r="CG97" s="194"/>
      <c r="CH97" s="194"/>
      <c r="CI97" s="194"/>
      <c r="CJ97" s="194"/>
      <c r="CK97" s="194"/>
      <c r="CL97" s="194"/>
      <c r="CM97" s="194"/>
      <c r="CN97" s="194"/>
      <c r="CO97" s="194"/>
      <c r="CP97" s="194"/>
      <c r="CQ97" s="194"/>
      <c r="CR97" s="194"/>
      <c r="CS97" s="194"/>
      <c r="CT97" s="194"/>
      <c r="CU97" s="194"/>
      <c r="CV97" s="194"/>
      <c r="CW97" s="194"/>
      <c r="CX97" s="194"/>
      <c r="CY97" s="207"/>
      <c r="CZ97" s="194"/>
      <c r="DA97" s="194"/>
      <c r="DB97" s="194"/>
      <c r="DC97" s="194"/>
      <c r="DD97" s="194"/>
      <c r="DE97" s="123">
        <v>0.05</v>
      </c>
      <c r="DF97" s="123">
        <v>0.05</v>
      </c>
      <c r="DG97" s="155">
        <v>842</v>
      </c>
      <c r="DH97" s="194"/>
      <c r="DI97" s="194"/>
      <c r="DJ97" s="194"/>
      <c r="DK97" s="194"/>
      <c r="DL97" s="194"/>
    </row>
    <row r="98" spans="1:116" x14ac:dyDescent="0.2">
      <c r="A98" s="120">
        <v>92</v>
      </c>
      <c r="B98" s="200">
        <v>249</v>
      </c>
      <c r="C98" s="122" t="s">
        <v>345</v>
      </c>
      <c r="D98" s="264" t="s">
        <v>1720</v>
      </c>
      <c r="E98" s="177" t="s">
        <v>588</v>
      </c>
      <c r="F98" s="181" t="s">
        <v>848</v>
      </c>
      <c r="G98" s="186">
        <v>7.4</v>
      </c>
      <c r="H98" s="87">
        <v>98.3</v>
      </c>
      <c r="I98" s="156">
        <f>0.5*0.1</f>
        <v>0.05</v>
      </c>
      <c r="J98" s="124">
        <f>0.5*3</f>
        <v>1.5</v>
      </c>
      <c r="K98" s="93">
        <v>4.57</v>
      </c>
      <c r="L98" s="124">
        <f>0.5*0.05</f>
        <v>2.5000000000000001E-2</v>
      </c>
      <c r="M98" s="156">
        <v>0.74399999999999999</v>
      </c>
      <c r="N98" s="156">
        <v>1.72</v>
      </c>
      <c r="O98" s="156">
        <v>1.77</v>
      </c>
      <c r="P98" s="187">
        <v>2.2200000000000002E-3</v>
      </c>
      <c r="Q98" s="92">
        <v>158</v>
      </c>
      <c r="R98" s="156">
        <f>0.5*0.4</f>
        <v>0.2</v>
      </c>
      <c r="S98" s="156">
        <v>1.04</v>
      </c>
      <c r="T98" s="156">
        <v>1.75</v>
      </c>
      <c r="U98" s="156">
        <f t="shared" si="23"/>
        <v>1</v>
      </c>
      <c r="V98" s="156">
        <v>3.73</v>
      </c>
      <c r="W98" s="124">
        <f t="shared" si="15"/>
        <v>1.4457364341085271E-3</v>
      </c>
      <c r="X98" s="156">
        <v>1.07</v>
      </c>
      <c r="Y98" s="93">
        <v>12.3</v>
      </c>
      <c r="Z98" s="92">
        <v>2580</v>
      </c>
      <c r="AA98" s="188">
        <v>11.13</v>
      </c>
      <c r="AB98" s="92">
        <v>1330</v>
      </c>
      <c r="AC98" s="93">
        <v>28.6</v>
      </c>
      <c r="AD98" s="92">
        <v>55.2</v>
      </c>
      <c r="AE98" s="92">
        <v>218</v>
      </c>
      <c r="AF98" s="93">
        <v>22.8</v>
      </c>
      <c r="AG98" s="92">
        <v>481</v>
      </c>
      <c r="AH98" s="92">
        <v>130</v>
      </c>
      <c r="AI98" s="156">
        <v>2.5</v>
      </c>
      <c r="AJ98" s="156">
        <v>2.5</v>
      </c>
      <c r="AK98" s="156">
        <v>2.5</v>
      </c>
      <c r="AL98" s="156">
        <v>2.5</v>
      </c>
      <c r="AM98" s="156">
        <v>2.5</v>
      </c>
      <c r="AN98" s="156">
        <v>2.5</v>
      </c>
      <c r="AO98" s="156">
        <v>2.5</v>
      </c>
      <c r="AP98" s="156">
        <v>2.5</v>
      </c>
      <c r="AQ98" s="156">
        <v>2.5</v>
      </c>
      <c r="AR98" s="156">
        <v>1.5</v>
      </c>
      <c r="AS98" s="156">
        <v>2.5</v>
      </c>
      <c r="AT98" s="156">
        <v>2.5</v>
      </c>
      <c r="AU98" s="156">
        <v>2.5</v>
      </c>
      <c r="AV98" s="156">
        <v>2.5</v>
      </c>
      <c r="AW98" s="156">
        <v>2.5</v>
      </c>
      <c r="AX98" s="156">
        <v>2.5</v>
      </c>
      <c r="AY98" s="156">
        <v>2.5</v>
      </c>
      <c r="AZ98" s="156">
        <v>2.5</v>
      </c>
      <c r="BA98" s="156">
        <v>2.5</v>
      </c>
      <c r="BB98" s="156">
        <f t="shared" si="16"/>
        <v>31.5</v>
      </c>
      <c r="BC98" s="123">
        <v>0.5</v>
      </c>
      <c r="BD98" s="123">
        <v>0.5</v>
      </c>
      <c r="BE98" s="123">
        <v>0.5</v>
      </c>
      <c r="BF98" s="123">
        <v>0.5</v>
      </c>
      <c r="BG98" s="123">
        <v>0.5</v>
      </c>
      <c r="BH98" s="123">
        <v>0.5</v>
      </c>
      <c r="BI98" s="123">
        <v>0.5</v>
      </c>
      <c r="BJ98" s="123">
        <v>0.5</v>
      </c>
      <c r="BK98" s="123">
        <v>5.0000000000000001E-3</v>
      </c>
      <c r="BL98" s="123">
        <v>0.5</v>
      </c>
      <c r="BM98" s="123">
        <v>0.05</v>
      </c>
      <c r="BN98" s="123">
        <v>0.05</v>
      </c>
      <c r="BO98" s="123">
        <v>0.05</v>
      </c>
      <c r="BP98" s="123">
        <v>0.05</v>
      </c>
      <c r="BQ98" s="93">
        <v>0.05</v>
      </c>
      <c r="BR98" s="123">
        <v>0.4</v>
      </c>
      <c r="BS98" s="123">
        <v>0.05</v>
      </c>
      <c r="BT98" s="123">
        <v>0.05</v>
      </c>
      <c r="BU98" s="123">
        <v>0.05</v>
      </c>
      <c r="BV98" s="123">
        <v>0.05</v>
      </c>
      <c r="BW98" s="123">
        <v>0.05</v>
      </c>
      <c r="BX98" s="123">
        <v>0.1</v>
      </c>
      <c r="BY98" s="123">
        <v>0.15</v>
      </c>
      <c r="BZ98" s="194"/>
      <c r="CA98" s="194"/>
      <c r="CB98" s="194"/>
      <c r="CC98" s="194"/>
      <c r="CD98" s="194"/>
      <c r="CE98" s="194"/>
      <c r="CF98" s="194"/>
      <c r="CG98" s="194"/>
      <c r="CH98" s="194"/>
      <c r="CI98" s="194"/>
      <c r="CJ98" s="194"/>
      <c r="CK98" s="194"/>
      <c r="CL98" s="194"/>
      <c r="CM98" s="194"/>
      <c r="CN98" s="194"/>
      <c r="CO98" s="194"/>
      <c r="CP98" s="194"/>
      <c r="CQ98" s="194"/>
      <c r="CR98" s="194"/>
      <c r="CS98" s="194"/>
      <c r="CT98" s="194"/>
      <c r="CU98" s="194"/>
      <c r="CV98" s="194"/>
      <c r="CW98" s="194"/>
      <c r="CX98" s="194"/>
      <c r="CY98" s="207"/>
      <c r="CZ98" s="194"/>
      <c r="DA98" s="194"/>
      <c r="DB98" s="194"/>
      <c r="DC98" s="194"/>
      <c r="DD98" s="194"/>
      <c r="DE98" s="123">
        <v>0.05</v>
      </c>
      <c r="DF98" s="123">
        <v>0.05</v>
      </c>
      <c r="DG98" s="155">
        <v>91</v>
      </c>
      <c r="DH98" s="194"/>
      <c r="DI98" s="194"/>
      <c r="DJ98" s="194"/>
      <c r="DK98" s="194"/>
      <c r="DL98" s="194"/>
    </row>
    <row r="99" spans="1:116" x14ac:dyDescent="0.2">
      <c r="A99" s="120">
        <v>93</v>
      </c>
      <c r="B99" s="200">
        <v>250</v>
      </c>
      <c r="C99" s="122" t="s">
        <v>262</v>
      </c>
      <c r="D99" s="264" t="s">
        <v>1721</v>
      </c>
      <c r="E99" s="177" t="s">
        <v>589</v>
      </c>
      <c r="F99" s="181" t="s">
        <v>849</v>
      </c>
      <c r="G99" s="186">
        <v>8.1</v>
      </c>
      <c r="H99" s="87">
        <v>446</v>
      </c>
      <c r="I99" s="156">
        <f>0.5*0.1</f>
        <v>0.05</v>
      </c>
      <c r="J99" s="187">
        <v>7.5</v>
      </c>
      <c r="K99" s="155">
        <v>58.9</v>
      </c>
      <c r="L99" s="187">
        <v>0.11</v>
      </c>
      <c r="M99" s="190">
        <v>1.1000000000000001</v>
      </c>
      <c r="N99" s="190">
        <v>10.9</v>
      </c>
      <c r="O99" s="190">
        <v>3.65</v>
      </c>
      <c r="P99" s="187">
        <v>4.5600000000000002E-2</v>
      </c>
      <c r="Q99" s="87">
        <v>490</v>
      </c>
      <c r="R99" s="156">
        <f>0.5*0.4</f>
        <v>0.2</v>
      </c>
      <c r="S99" s="187">
        <v>3.58</v>
      </c>
      <c r="T99" s="190">
        <v>7.75</v>
      </c>
      <c r="U99" s="156">
        <f t="shared" si="23"/>
        <v>1</v>
      </c>
      <c r="V99" s="190">
        <v>40.9</v>
      </c>
      <c r="W99" s="124">
        <f t="shared" si="15"/>
        <v>5.2706185567010311E-3</v>
      </c>
      <c r="X99" s="190">
        <v>10.1</v>
      </c>
      <c r="Y99" s="190">
        <v>16.600000000000001</v>
      </c>
      <c r="Z99" s="187">
        <v>7760</v>
      </c>
      <c r="AA99" s="188">
        <v>5.5100000000000007</v>
      </c>
      <c r="AB99" s="187">
        <v>10560</v>
      </c>
      <c r="AC99" s="187">
        <v>189</v>
      </c>
      <c r="AD99" s="87">
        <v>566</v>
      </c>
      <c r="AE99" s="92">
        <v>2927</v>
      </c>
      <c r="AF99" s="87">
        <v>124</v>
      </c>
      <c r="AG99" s="187">
        <v>1493</v>
      </c>
      <c r="AH99" s="87">
        <v>279</v>
      </c>
      <c r="AI99" s="156">
        <v>2.5</v>
      </c>
      <c r="AJ99" s="156">
        <v>16</v>
      </c>
      <c r="AK99" s="156">
        <v>2.5</v>
      </c>
      <c r="AL99" s="156">
        <v>56</v>
      </c>
      <c r="AM99" s="156">
        <v>12</v>
      </c>
      <c r="AN99" s="156">
        <v>19</v>
      </c>
      <c r="AO99" s="156">
        <v>2.5</v>
      </c>
      <c r="AP99" s="156">
        <v>2.5</v>
      </c>
      <c r="AQ99" s="156">
        <v>2.5</v>
      </c>
      <c r="AR99" s="156">
        <v>1.5</v>
      </c>
      <c r="AS99" s="156">
        <v>2.5</v>
      </c>
      <c r="AT99" s="156">
        <v>2.5</v>
      </c>
      <c r="AU99" s="156">
        <v>36</v>
      </c>
      <c r="AV99" s="156">
        <v>20</v>
      </c>
      <c r="AW99" s="156">
        <v>2.5</v>
      </c>
      <c r="AX99" s="156">
        <v>2.5</v>
      </c>
      <c r="AY99" s="156">
        <v>2.5</v>
      </c>
      <c r="AZ99" s="156">
        <v>2.5</v>
      </c>
      <c r="BA99" s="156">
        <v>2.5</v>
      </c>
      <c r="BB99" s="156">
        <f t="shared" si="16"/>
        <v>175.5</v>
      </c>
      <c r="BC99" s="123">
        <v>0.5</v>
      </c>
      <c r="BD99" s="123">
        <v>0.5</v>
      </c>
      <c r="BE99" s="123">
        <v>0.5</v>
      </c>
      <c r="BF99" s="123">
        <v>0.5</v>
      </c>
      <c r="BG99" s="123">
        <v>0.5</v>
      </c>
      <c r="BH99" s="123">
        <v>0.5</v>
      </c>
      <c r="BI99" s="123">
        <v>0.5</v>
      </c>
      <c r="BJ99" s="123">
        <v>0.5</v>
      </c>
      <c r="BK99" s="123">
        <v>5.0000000000000001E-3</v>
      </c>
      <c r="BL99" s="123">
        <v>0.5</v>
      </c>
      <c r="BM99" s="123">
        <v>0.05</v>
      </c>
      <c r="BN99" s="123">
        <v>0.05</v>
      </c>
      <c r="BO99" s="123">
        <v>0.05</v>
      </c>
      <c r="BP99" s="123">
        <v>0.05</v>
      </c>
      <c r="BQ99" s="93">
        <v>0.05</v>
      </c>
      <c r="BR99" s="123">
        <v>0.4</v>
      </c>
      <c r="BS99" s="123">
        <v>0.05</v>
      </c>
      <c r="BT99" s="123">
        <v>0.05</v>
      </c>
      <c r="BU99" s="123">
        <v>0.05</v>
      </c>
      <c r="BV99" s="123">
        <v>0.05</v>
      </c>
      <c r="BW99" s="123">
        <v>0.05</v>
      </c>
      <c r="BX99" s="123">
        <v>0.1</v>
      </c>
      <c r="BY99" s="123">
        <v>0.15</v>
      </c>
      <c r="BZ99" s="194"/>
      <c r="CA99" s="194"/>
      <c r="CB99" s="194"/>
      <c r="CC99" s="194"/>
      <c r="CD99" s="194"/>
      <c r="CE99" s="194"/>
      <c r="CF99" s="194"/>
      <c r="CG99" s="194"/>
      <c r="CH99" s="194"/>
      <c r="CI99" s="194"/>
      <c r="CJ99" s="194"/>
      <c r="CK99" s="194"/>
      <c r="CL99" s="194"/>
      <c r="CM99" s="194"/>
      <c r="CN99" s="194"/>
      <c r="CO99" s="194"/>
      <c r="CP99" s="194"/>
      <c r="CQ99" s="194"/>
      <c r="CR99" s="194"/>
      <c r="CS99" s="194"/>
      <c r="CT99" s="194"/>
      <c r="CU99" s="194"/>
      <c r="CV99" s="194"/>
      <c r="CW99" s="194"/>
      <c r="CX99" s="194"/>
      <c r="CY99" s="207"/>
      <c r="CZ99" s="194"/>
      <c r="DA99" s="194"/>
      <c r="DB99" s="194"/>
      <c r="DC99" s="194"/>
      <c r="DD99" s="194"/>
      <c r="DE99" s="123">
        <v>0.05</v>
      </c>
      <c r="DF99" s="123">
        <v>0.05</v>
      </c>
      <c r="DG99" s="155">
        <v>12905</v>
      </c>
      <c r="DH99" s="194"/>
      <c r="DI99" s="194"/>
      <c r="DJ99" s="194"/>
      <c r="DK99" s="194"/>
      <c r="DL99" s="194"/>
    </row>
    <row r="100" spans="1:116" x14ac:dyDescent="0.2">
      <c r="A100" s="120">
        <v>94</v>
      </c>
      <c r="B100" s="200">
        <v>251</v>
      </c>
      <c r="C100" s="122" t="s">
        <v>346</v>
      </c>
      <c r="D100" s="264" t="s">
        <v>1722</v>
      </c>
      <c r="E100" s="177" t="s">
        <v>590</v>
      </c>
      <c r="F100" s="181" t="s">
        <v>850</v>
      </c>
      <c r="G100" s="186">
        <v>7.9</v>
      </c>
      <c r="H100" s="87">
        <v>2670</v>
      </c>
      <c r="I100" s="156">
        <f>0.5*0.1</f>
        <v>0.05</v>
      </c>
      <c r="J100" s="124">
        <v>3.21</v>
      </c>
      <c r="K100" s="93">
        <v>73.2</v>
      </c>
      <c r="L100" s="124">
        <v>0.34200000000000003</v>
      </c>
      <c r="M100" s="124">
        <v>7.97</v>
      </c>
      <c r="N100" s="124">
        <v>16.600000000000001</v>
      </c>
      <c r="O100" s="156">
        <v>111</v>
      </c>
      <c r="P100" s="187">
        <v>3.3300000000000003E-2</v>
      </c>
      <c r="Q100" s="93">
        <v>1027</v>
      </c>
      <c r="R100" s="156">
        <v>5.22</v>
      </c>
      <c r="S100" s="156">
        <v>6.35</v>
      </c>
      <c r="T100" s="156">
        <v>152</v>
      </c>
      <c r="U100" s="156">
        <f t="shared" si="23"/>
        <v>1</v>
      </c>
      <c r="V100" s="93">
        <v>35.1</v>
      </c>
      <c r="W100" s="124">
        <f t="shared" si="15"/>
        <v>1.1979522184300342E-3</v>
      </c>
      <c r="X100" s="156">
        <v>16.899999999999999</v>
      </c>
      <c r="Y100" s="93">
        <v>116</v>
      </c>
      <c r="Z100" s="92">
        <v>29300</v>
      </c>
      <c r="AA100" s="188">
        <v>4.41</v>
      </c>
      <c r="AB100" s="92">
        <v>8250</v>
      </c>
      <c r="AC100" s="93">
        <v>137</v>
      </c>
      <c r="AD100" s="92">
        <v>318</v>
      </c>
      <c r="AE100" s="93">
        <v>3418</v>
      </c>
      <c r="AF100" s="93">
        <v>155</v>
      </c>
      <c r="AG100" s="92">
        <v>2040</v>
      </c>
      <c r="AH100" s="92">
        <v>633</v>
      </c>
      <c r="AI100" s="156">
        <v>2.5</v>
      </c>
      <c r="AJ100" s="156">
        <v>32</v>
      </c>
      <c r="AK100" s="156">
        <v>17</v>
      </c>
      <c r="AL100" s="156">
        <v>551</v>
      </c>
      <c r="AM100" s="156">
        <v>208</v>
      </c>
      <c r="AN100" s="156">
        <v>144</v>
      </c>
      <c r="AO100" s="156">
        <v>95</v>
      </c>
      <c r="AP100" s="156">
        <v>14</v>
      </c>
      <c r="AQ100" s="156">
        <v>56</v>
      </c>
      <c r="AR100" s="156">
        <v>1.5</v>
      </c>
      <c r="AS100" s="156">
        <v>2.5</v>
      </c>
      <c r="AT100" s="156">
        <v>22</v>
      </c>
      <c r="AU100" s="156">
        <v>375</v>
      </c>
      <c r="AV100" s="156">
        <v>159</v>
      </c>
      <c r="AW100" s="156">
        <v>63</v>
      </c>
      <c r="AX100" s="156">
        <v>65</v>
      </c>
      <c r="AY100" s="156">
        <v>63</v>
      </c>
      <c r="AZ100" s="156">
        <v>20</v>
      </c>
      <c r="BA100" s="156">
        <v>2.5</v>
      </c>
      <c r="BB100" s="156">
        <f t="shared" si="16"/>
        <v>1672.5</v>
      </c>
      <c r="BC100" s="123">
        <v>0.5</v>
      </c>
      <c r="BD100" s="123">
        <v>0.5</v>
      </c>
      <c r="BE100" s="123">
        <v>0.5</v>
      </c>
      <c r="BF100" s="123">
        <v>0.5</v>
      </c>
      <c r="BG100" s="123">
        <v>0.5</v>
      </c>
      <c r="BH100" s="123">
        <v>0.5</v>
      </c>
      <c r="BI100" s="123">
        <v>0.5</v>
      </c>
      <c r="BJ100" s="123">
        <v>0.5</v>
      </c>
      <c r="BK100" s="123">
        <v>5.0000000000000001E-3</v>
      </c>
      <c r="BL100" s="123">
        <v>0.5</v>
      </c>
      <c r="BM100" s="123">
        <v>0.05</v>
      </c>
      <c r="BN100" s="123">
        <v>0.05</v>
      </c>
      <c r="BO100" s="123">
        <v>0.05</v>
      </c>
      <c r="BP100" s="123">
        <v>0.05</v>
      </c>
      <c r="BQ100" s="93">
        <v>0.05</v>
      </c>
      <c r="BR100" s="123">
        <v>0.4</v>
      </c>
      <c r="BS100" s="123">
        <v>0.05</v>
      </c>
      <c r="BT100" s="123">
        <v>0.05</v>
      </c>
      <c r="BU100" s="123">
        <v>0.05</v>
      </c>
      <c r="BV100" s="123">
        <v>0.05</v>
      </c>
      <c r="BW100" s="123">
        <v>0.05</v>
      </c>
      <c r="BX100" s="123">
        <v>0.1</v>
      </c>
      <c r="BY100" s="123">
        <v>0.15</v>
      </c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207"/>
      <c r="CZ100" s="194"/>
      <c r="DA100" s="194"/>
      <c r="DB100" s="194"/>
      <c r="DC100" s="194"/>
      <c r="DD100" s="194"/>
      <c r="DE100" s="123">
        <v>0.05</v>
      </c>
      <c r="DF100" s="123">
        <v>0.05</v>
      </c>
      <c r="DG100" s="155">
        <v>1610</v>
      </c>
      <c r="DH100" s="194"/>
      <c r="DI100" s="194"/>
      <c r="DJ100" s="194"/>
      <c r="DK100" s="194"/>
      <c r="DL100" s="194"/>
    </row>
    <row r="101" spans="1:116" x14ac:dyDescent="0.2">
      <c r="A101" s="120">
        <v>95</v>
      </c>
      <c r="B101" s="200">
        <v>252</v>
      </c>
      <c r="C101" s="122" t="s">
        <v>347</v>
      </c>
      <c r="D101" s="264" t="s">
        <v>1723</v>
      </c>
      <c r="E101" s="177" t="s">
        <v>591</v>
      </c>
      <c r="F101" s="182" t="s">
        <v>851</v>
      </c>
      <c r="G101" s="186">
        <v>7.2</v>
      </c>
      <c r="H101" s="87">
        <v>172</v>
      </c>
      <c r="I101" s="156">
        <f>0.5*0.1</f>
        <v>0.05</v>
      </c>
      <c r="J101" s="124">
        <f>0.5*3</f>
        <v>1.5</v>
      </c>
      <c r="K101" s="93">
        <v>27.1</v>
      </c>
      <c r="L101" s="124">
        <v>5.3999999999999999E-2</v>
      </c>
      <c r="M101" s="156">
        <v>1.22</v>
      </c>
      <c r="N101" s="156">
        <v>4.41</v>
      </c>
      <c r="O101" s="93">
        <v>2.83</v>
      </c>
      <c r="P101" s="187">
        <v>7.6E-3</v>
      </c>
      <c r="Q101" s="92">
        <v>806</v>
      </c>
      <c r="R101" s="156">
        <f t="shared" ref="R101:R111" si="24">0.5*0.4</f>
        <v>0.2</v>
      </c>
      <c r="S101" s="156">
        <v>3.16</v>
      </c>
      <c r="T101" s="156">
        <v>3.58</v>
      </c>
      <c r="U101" s="156">
        <f t="shared" si="23"/>
        <v>1</v>
      </c>
      <c r="V101" s="93">
        <v>33.1</v>
      </c>
      <c r="W101" s="124">
        <f t="shared" si="15"/>
        <v>4.4310575635876839E-3</v>
      </c>
      <c r="X101" s="156">
        <v>4.59</v>
      </c>
      <c r="Y101" s="93">
        <v>20.2</v>
      </c>
      <c r="Z101" s="92">
        <v>7470</v>
      </c>
      <c r="AA101" s="188">
        <v>3.19</v>
      </c>
      <c r="AB101" s="92">
        <v>5730</v>
      </c>
      <c r="AC101" s="92">
        <v>105</v>
      </c>
      <c r="AD101" s="92">
        <v>410</v>
      </c>
      <c r="AE101" s="92">
        <v>625</v>
      </c>
      <c r="AF101" s="93">
        <v>381</v>
      </c>
      <c r="AG101" s="156">
        <v>1410</v>
      </c>
      <c r="AH101" s="93">
        <v>314</v>
      </c>
      <c r="AI101" s="156">
        <v>2.5</v>
      </c>
      <c r="AJ101" s="156">
        <v>54</v>
      </c>
      <c r="AK101" s="156">
        <v>12</v>
      </c>
      <c r="AL101" s="156">
        <v>221</v>
      </c>
      <c r="AM101" s="156">
        <v>151</v>
      </c>
      <c r="AN101" s="156">
        <v>107</v>
      </c>
      <c r="AO101" s="156">
        <v>92</v>
      </c>
      <c r="AP101" s="156">
        <v>15</v>
      </c>
      <c r="AQ101" s="156">
        <v>57</v>
      </c>
      <c r="AR101" s="156">
        <v>1.5</v>
      </c>
      <c r="AS101" s="156">
        <v>2.5</v>
      </c>
      <c r="AT101" s="156">
        <v>15</v>
      </c>
      <c r="AU101" s="156">
        <v>183</v>
      </c>
      <c r="AV101" s="156">
        <v>127</v>
      </c>
      <c r="AW101" s="156">
        <v>52</v>
      </c>
      <c r="AX101" s="156">
        <v>56</v>
      </c>
      <c r="AY101" s="156">
        <v>75</v>
      </c>
      <c r="AZ101" s="156">
        <v>21</v>
      </c>
      <c r="BA101" s="156">
        <v>2.5</v>
      </c>
      <c r="BB101" s="156">
        <f t="shared" si="16"/>
        <v>1020.5</v>
      </c>
      <c r="BC101" s="123">
        <v>0.5</v>
      </c>
      <c r="BD101" s="123">
        <v>0.5</v>
      </c>
      <c r="BE101" s="123">
        <v>0.5</v>
      </c>
      <c r="BF101" s="123">
        <v>0.5</v>
      </c>
      <c r="BG101" s="123">
        <v>0.5</v>
      </c>
      <c r="BH101" s="123">
        <v>0.5</v>
      </c>
      <c r="BI101" s="123">
        <v>0.5</v>
      </c>
      <c r="BJ101" s="123">
        <v>0.5</v>
      </c>
      <c r="BK101" s="123">
        <v>5.0000000000000001E-3</v>
      </c>
      <c r="BL101" s="123">
        <v>0.5</v>
      </c>
      <c r="BM101" s="123">
        <v>0.05</v>
      </c>
      <c r="BN101" s="123">
        <v>0.05</v>
      </c>
      <c r="BO101" s="123">
        <v>0.05</v>
      </c>
      <c r="BP101" s="123">
        <v>0.05</v>
      </c>
      <c r="BQ101" s="93">
        <v>0.05</v>
      </c>
      <c r="BR101" s="123">
        <v>0.4</v>
      </c>
      <c r="BS101" s="123">
        <v>0.05</v>
      </c>
      <c r="BT101" s="123">
        <v>0.05</v>
      </c>
      <c r="BU101" s="123">
        <v>0.05</v>
      </c>
      <c r="BV101" s="123">
        <v>0.05</v>
      </c>
      <c r="BW101" s="123">
        <v>0.05</v>
      </c>
      <c r="BX101" s="123">
        <v>0.1</v>
      </c>
      <c r="BY101" s="123">
        <v>0.15</v>
      </c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4"/>
      <c r="CL101" s="194"/>
      <c r="CM101" s="194"/>
      <c r="CN101" s="194"/>
      <c r="CO101" s="194"/>
      <c r="CP101" s="194"/>
      <c r="CQ101" s="194"/>
      <c r="CR101" s="194"/>
      <c r="CS101" s="194"/>
      <c r="CT101" s="194"/>
      <c r="CU101" s="194"/>
      <c r="CV101" s="194"/>
      <c r="CW101" s="194"/>
      <c r="CX101" s="194"/>
      <c r="CY101" s="207"/>
      <c r="CZ101" s="194"/>
      <c r="DA101" s="194"/>
      <c r="DB101" s="194"/>
      <c r="DC101" s="194"/>
      <c r="DD101" s="194"/>
      <c r="DE101" s="123">
        <v>0.05</v>
      </c>
      <c r="DF101" s="123">
        <v>0.05</v>
      </c>
      <c r="DG101" s="155">
        <v>1123</v>
      </c>
      <c r="DH101" s="194"/>
      <c r="DI101" s="194"/>
      <c r="DJ101" s="194"/>
      <c r="DK101" s="194"/>
      <c r="DL101" s="194"/>
    </row>
    <row r="102" spans="1:116" x14ac:dyDescent="0.2">
      <c r="A102" s="120">
        <v>96</v>
      </c>
      <c r="B102" s="200">
        <v>253</v>
      </c>
      <c r="C102" s="122" t="s">
        <v>348</v>
      </c>
      <c r="D102" s="264" t="s">
        <v>1724</v>
      </c>
      <c r="E102" s="177" t="s">
        <v>592</v>
      </c>
      <c r="F102" s="181" t="s">
        <v>852</v>
      </c>
      <c r="G102" s="186">
        <v>7.3</v>
      </c>
      <c r="H102" s="87">
        <v>201</v>
      </c>
      <c r="I102" s="156">
        <v>0.113</v>
      </c>
      <c r="J102" s="190">
        <f>0.5*3</f>
        <v>1.5</v>
      </c>
      <c r="K102" s="155">
        <v>59.9</v>
      </c>
      <c r="L102" s="187">
        <v>0.125</v>
      </c>
      <c r="M102" s="190">
        <v>3.15</v>
      </c>
      <c r="N102" s="155">
        <v>16.100000000000001</v>
      </c>
      <c r="O102" s="155">
        <v>7.72</v>
      </c>
      <c r="P102" s="187">
        <v>6.4299999999999996E-2</v>
      </c>
      <c r="Q102" s="87">
        <v>648</v>
      </c>
      <c r="R102" s="190">
        <f t="shared" si="24"/>
        <v>0.2</v>
      </c>
      <c r="S102" s="155">
        <v>8.16</v>
      </c>
      <c r="T102" s="155">
        <v>11.3</v>
      </c>
      <c r="U102" s="156">
        <f t="shared" si="23"/>
        <v>1</v>
      </c>
      <c r="V102" s="190">
        <v>12.2</v>
      </c>
      <c r="W102" s="124">
        <f t="shared" si="15"/>
        <v>3.2620320855614973E-3</v>
      </c>
      <c r="X102" s="187">
        <v>6.63</v>
      </c>
      <c r="Y102" s="155">
        <v>51.7</v>
      </c>
      <c r="Z102" s="187">
        <v>3740</v>
      </c>
      <c r="AA102" s="188">
        <v>5.54</v>
      </c>
      <c r="AB102" s="187">
        <v>8780</v>
      </c>
      <c r="AC102" s="87">
        <v>54.7</v>
      </c>
      <c r="AD102" s="87">
        <v>763</v>
      </c>
      <c r="AE102" s="92">
        <v>821</v>
      </c>
      <c r="AF102" s="87">
        <v>90.3</v>
      </c>
      <c r="AG102" s="187">
        <v>2420</v>
      </c>
      <c r="AH102" s="87">
        <v>519</v>
      </c>
      <c r="AI102" s="156">
        <v>2.5</v>
      </c>
      <c r="AJ102" s="156">
        <v>58</v>
      </c>
      <c r="AK102" s="156">
        <v>10</v>
      </c>
      <c r="AL102" s="156">
        <v>168</v>
      </c>
      <c r="AM102" s="156">
        <v>100</v>
      </c>
      <c r="AN102" s="156">
        <v>70</v>
      </c>
      <c r="AO102" s="156">
        <v>58</v>
      </c>
      <c r="AP102" s="156">
        <v>2.5</v>
      </c>
      <c r="AQ102" s="156">
        <v>53</v>
      </c>
      <c r="AR102" s="156">
        <v>1.5</v>
      </c>
      <c r="AS102" s="156">
        <v>2.5</v>
      </c>
      <c r="AT102" s="156">
        <v>2.5</v>
      </c>
      <c r="AU102" s="156">
        <v>124</v>
      </c>
      <c r="AV102" s="156">
        <v>97</v>
      </c>
      <c r="AW102" s="156">
        <v>39</v>
      </c>
      <c r="AX102" s="156">
        <v>43</v>
      </c>
      <c r="AY102" s="156">
        <v>56</v>
      </c>
      <c r="AZ102" s="156">
        <v>22</v>
      </c>
      <c r="BA102" s="156">
        <v>2.5</v>
      </c>
      <c r="BB102" s="156">
        <f t="shared" si="16"/>
        <v>733</v>
      </c>
      <c r="BC102" s="123">
        <v>0.5</v>
      </c>
      <c r="BD102" s="123">
        <v>0.5</v>
      </c>
      <c r="BE102" s="123">
        <v>0.5</v>
      </c>
      <c r="BF102" s="123">
        <v>0.5</v>
      </c>
      <c r="BG102" s="123">
        <v>0.5</v>
      </c>
      <c r="BH102" s="123">
        <v>0.5</v>
      </c>
      <c r="BI102" s="123">
        <v>0.5</v>
      </c>
      <c r="BJ102" s="123">
        <v>0.5</v>
      </c>
      <c r="BK102" s="123">
        <v>5.0000000000000001E-3</v>
      </c>
      <c r="BL102" s="123">
        <v>0.5</v>
      </c>
      <c r="BM102" s="123">
        <v>0.05</v>
      </c>
      <c r="BN102" s="123">
        <v>0.05</v>
      </c>
      <c r="BO102" s="123">
        <v>0.05</v>
      </c>
      <c r="BP102" s="123">
        <v>0.05</v>
      </c>
      <c r="BQ102" s="93">
        <v>0.05</v>
      </c>
      <c r="BR102" s="123">
        <v>0.4</v>
      </c>
      <c r="BS102" s="123">
        <v>0.05</v>
      </c>
      <c r="BT102" s="123">
        <v>0.05</v>
      </c>
      <c r="BU102" s="123">
        <v>0.05</v>
      </c>
      <c r="BV102" s="123">
        <v>0.05</v>
      </c>
      <c r="BW102" s="123">
        <v>0.05</v>
      </c>
      <c r="BX102" s="123">
        <v>0.1</v>
      </c>
      <c r="BY102" s="123">
        <v>0.15</v>
      </c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  <c r="CM102" s="194"/>
      <c r="CN102" s="194"/>
      <c r="CO102" s="194"/>
      <c r="CP102" s="194"/>
      <c r="CQ102" s="194"/>
      <c r="CR102" s="194"/>
      <c r="CS102" s="194"/>
      <c r="CT102" s="194"/>
      <c r="CU102" s="194"/>
      <c r="CV102" s="194"/>
      <c r="CW102" s="194"/>
      <c r="CX102" s="194"/>
      <c r="CY102" s="207"/>
      <c r="CZ102" s="194"/>
      <c r="DA102" s="194"/>
      <c r="DB102" s="194"/>
      <c r="DC102" s="194"/>
      <c r="DD102" s="194"/>
      <c r="DE102" s="123">
        <v>0.05</v>
      </c>
      <c r="DF102" s="123">
        <v>0.05</v>
      </c>
      <c r="DG102" s="155">
        <v>3062</v>
      </c>
      <c r="DH102" s="194"/>
      <c r="DI102" s="194"/>
      <c r="DJ102" s="194"/>
      <c r="DK102" s="194"/>
      <c r="DL102" s="194"/>
    </row>
    <row r="103" spans="1:116" x14ac:dyDescent="0.2">
      <c r="A103" s="120">
        <v>97</v>
      </c>
      <c r="B103" s="200">
        <v>254</v>
      </c>
      <c r="C103" s="122" t="s">
        <v>349</v>
      </c>
      <c r="D103" s="264" t="s">
        <v>1725</v>
      </c>
      <c r="E103" s="177" t="s">
        <v>593</v>
      </c>
      <c r="F103" s="182" t="s">
        <v>853</v>
      </c>
      <c r="G103" s="186">
        <v>7.6</v>
      </c>
      <c r="H103" s="87">
        <v>168</v>
      </c>
      <c r="I103" s="156">
        <f>0.5*0.1</f>
        <v>0.05</v>
      </c>
      <c r="J103" s="124">
        <f>0.5*3</f>
        <v>1.5</v>
      </c>
      <c r="K103" s="93">
        <v>23.4</v>
      </c>
      <c r="L103" s="124">
        <f>0.5*0.05</f>
        <v>2.5000000000000001E-2</v>
      </c>
      <c r="M103" s="156">
        <v>1.35</v>
      </c>
      <c r="N103" s="156">
        <v>7.7</v>
      </c>
      <c r="O103" s="93">
        <v>6.24</v>
      </c>
      <c r="P103" s="189">
        <v>2.5500000000000002E-3</v>
      </c>
      <c r="Q103" s="92">
        <v>705</v>
      </c>
      <c r="R103" s="124">
        <f t="shared" si="24"/>
        <v>0.2</v>
      </c>
      <c r="S103" s="156">
        <v>4.4000000000000004</v>
      </c>
      <c r="T103" s="156">
        <v>91.7</v>
      </c>
      <c r="U103" s="156">
        <f t="shared" si="23"/>
        <v>1</v>
      </c>
      <c r="V103" s="156">
        <v>18.399999999999999</v>
      </c>
      <c r="W103" s="124">
        <f t="shared" si="15"/>
        <v>1.2348993288590602E-3</v>
      </c>
      <c r="X103" s="156">
        <v>3.28</v>
      </c>
      <c r="Y103" s="93">
        <v>67.2</v>
      </c>
      <c r="Z103" s="92">
        <v>14900</v>
      </c>
      <c r="AA103" s="188">
        <v>7.08</v>
      </c>
      <c r="AB103" s="92">
        <v>5460</v>
      </c>
      <c r="AC103" s="93">
        <v>206</v>
      </c>
      <c r="AD103" s="92">
        <v>198</v>
      </c>
      <c r="AE103" s="92">
        <v>720</v>
      </c>
      <c r="AF103" s="93">
        <v>82.8</v>
      </c>
      <c r="AG103" s="92">
        <v>1180</v>
      </c>
      <c r="AH103" s="92">
        <v>467</v>
      </c>
      <c r="AI103" s="156">
        <v>2.5</v>
      </c>
      <c r="AJ103" s="156">
        <v>2.5</v>
      </c>
      <c r="AK103" s="156">
        <v>2.5</v>
      </c>
      <c r="AL103" s="156">
        <v>17</v>
      </c>
      <c r="AM103" s="156">
        <v>26</v>
      </c>
      <c r="AN103" s="156">
        <v>16</v>
      </c>
      <c r="AO103" s="156">
        <v>31</v>
      </c>
      <c r="AP103" s="156">
        <v>2.5</v>
      </c>
      <c r="AQ103" s="156">
        <v>34</v>
      </c>
      <c r="AR103" s="156">
        <v>1.5</v>
      </c>
      <c r="AS103" s="156">
        <v>2.5</v>
      </c>
      <c r="AT103" s="156">
        <v>2.5</v>
      </c>
      <c r="AU103" s="156">
        <v>12</v>
      </c>
      <c r="AV103" s="156">
        <v>40</v>
      </c>
      <c r="AW103" s="156">
        <v>14</v>
      </c>
      <c r="AX103" s="156">
        <v>23</v>
      </c>
      <c r="AY103" s="156">
        <v>36</v>
      </c>
      <c r="AZ103" s="156">
        <v>9</v>
      </c>
      <c r="BA103" s="156">
        <v>2.5</v>
      </c>
      <c r="BB103" s="156">
        <f t="shared" si="16"/>
        <v>170</v>
      </c>
      <c r="BC103" s="123">
        <v>0.5</v>
      </c>
      <c r="BD103" s="123">
        <v>0.5</v>
      </c>
      <c r="BE103" s="123">
        <v>0.5</v>
      </c>
      <c r="BF103" s="123">
        <v>0.5</v>
      </c>
      <c r="BG103" s="123">
        <v>0.5</v>
      </c>
      <c r="BH103" s="123">
        <v>0.5</v>
      </c>
      <c r="BI103" s="123">
        <v>0.5</v>
      </c>
      <c r="BJ103" s="123">
        <v>0.5</v>
      </c>
      <c r="BK103" s="123">
        <v>5.0000000000000001E-3</v>
      </c>
      <c r="BL103" s="123">
        <v>0.5</v>
      </c>
      <c r="BM103" s="123">
        <v>0.05</v>
      </c>
      <c r="BN103" s="123">
        <v>0.05</v>
      </c>
      <c r="BO103" s="123">
        <v>0.05</v>
      </c>
      <c r="BP103" s="123">
        <v>0.05</v>
      </c>
      <c r="BQ103" s="93">
        <v>0.05</v>
      </c>
      <c r="BR103" s="123">
        <v>0.4</v>
      </c>
      <c r="BS103" s="123">
        <v>0.05</v>
      </c>
      <c r="BT103" s="123">
        <v>0.05</v>
      </c>
      <c r="BU103" s="123">
        <v>0.05</v>
      </c>
      <c r="BV103" s="123">
        <v>0.05</v>
      </c>
      <c r="BW103" s="123">
        <v>0.05</v>
      </c>
      <c r="BX103" s="123">
        <v>0.1</v>
      </c>
      <c r="BY103" s="123">
        <v>0.15</v>
      </c>
      <c r="BZ103" s="194"/>
      <c r="CA103" s="194"/>
      <c r="CB103" s="194"/>
      <c r="CC103" s="194"/>
      <c r="CD103" s="194"/>
      <c r="CE103" s="194"/>
      <c r="CF103" s="194"/>
      <c r="CG103" s="194"/>
      <c r="CH103" s="194"/>
      <c r="CI103" s="194"/>
      <c r="CJ103" s="194"/>
      <c r="CK103" s="194"/>
      <c r="CL103" s="194"/>
      <c r="CM103" s="194"/>
      <c r="CN103" s="194"/>
      <c r="CO103" s="194"/>
      <c r="CP103" s="194"/>
      <c r="CQ103" s="194"/>
      <c r="CR103" s="194"/>
      <c r="CS103" s="194"/>
      <c r="CT103" s="194"/>
      <c r="CU103" s="194"/>
      <c r="CV103" s="194"/>
      <c r="CW103" s="194"/>
      <c r="CX103" s="194"/>
      <c r="CY103" s="207"/>
      <c r="CZ103" s="194"/>
      <c r="DA103" s="194"/>
      <c r="DB103" s="194"/>
      <c r="DC103" s="194"/>
      <c r="DD103" s="194"/>
      <c r="DE103" s="123">
        <v>0.05</v>
      </c>
      <c r="DF103" s="123">
        <v>0.05</v>
      </c>
      <c r="DG103" s="155">
        <v>266</v>
      </c>
      <c r="DH103" s="194"/>
      <c r="DI103" s="194"/>
      <c r="DJ103" s="194"/>
      <c r="DK103" s="194"/>
      <c r="DL103" s="194"/>
    </row>
    <row r="104" spans="1:116" x14ac:dyDescent="0.2">
      <c r="A104" s="120">
        <v>98</v>
      </c>
      <c r="B104" s="200">
        <v>255</v>
      </c>
      <c r="C104" s="122" t="s">
        <v>350</v>
      </c>
      <c r="D104" s="264" t="s">
        <v>1726</v>
      </c>
      <c r="E104" s="177" t="s">
        <v>594</v>
      </c>
      <c r="F104" s="182" t="s">
        <v>853</v>
      </c>
      <c r="G104" s="186">
        <v>6.8</v>
      </c>
      <c r="H104" s="87">
        <v>121.3</v>
      </c>
      <c r="I104" s="156">
        <f>0.5*0.1</f>
        <v>0.05</v>
      </c>
      <c r="J104" s="190">
        <f>0.5*3</f>
        <v>1.5</v>
      </c>
      <c r="K104" s="155">
        <v>9.34</v>
      </c>
      <c r="L104" s="191">
        <f>0.5*0.05</f>
        <v>2.5000000000000001E-2</v>
      </c>
      <c r="M104" s="190">
        <v>0.51200000000000001</v>
      </c>
      <c r="N104" s="155">
        <v>2.0699999999999998</v>
      </c>
      <c r="O104" s="187">
        <v>1.22</v>
      </c>
      <c r="P104" s="187">
        <v>5.8199999999999997E-3</v>
      </c>
      <c r="Q104" s="87">
        <v>356</v>
      </c>
      <c r="R104" s="190">
        <f t="shared" si="24"/>
        <v>0.2</v>
      </c>
      <c r="S104" s="155">
        <v>0.98399999999999999</v>
      </c>
      <c r="T104" s="155">
        <v>1.68</v>
      </c>
      <c r="U104" s="156">
        <f t="shared" si="23"/>
        <v>1</v>
      </c>
      <c r="V104" s="155">
        <v>22.4</v>
      </c>
      <c r="W104" s="124">
        <f t="shared" si="15"/>
        <v>1.8093699515347333E-3</v>
      </c>
      <c r="X104" s="190">
        <v>1.79</v>
      </c>
      <c r="Y104" s="87">
        <v>12.7</v>
      </c>
      <c r="Z104" s="187">
        <v>12380</v>
      </c>
      <c r="AA104" s="188">
        <v>9.1</v>
      </c>
      <c r="AB104" s="187">
        <v>1550</v>
      </c>
      <c r="AC104" s="155">
        <v>36.299999999999997</v>
      </c>
      <c r="AD104" s="87">
        <v>199</v>
      </c>
      <c r="AE104" s="92">
        <v>621</v>
      </c>
      <c r="AF104" s="155">
        <v>39.799999999999997</v>
      </c>
      <c r="AG104" s="187">
        <v>804</v>
      </c>
      <c r="AH104" s="87">
        <v>245</v>
      </c>
      <c r="AI104" s="156">
        <v>2.5</v>
      </c>
      <c r="AJ104" s="156">
        <v>2.5</v>
      </c>
      <c r="AK104" s="156">
        <v>2.5</v>
      </c>
      <c r="AL104" s="156">
        <v>40</v>
      </c>
      <c r="AM104" s="156">
        <v>38</v>
      </c>
      <c r="AN104" s="156">
        <v>30</v>
      </c>
      <c r="AO104" s="156">
        <v>28</v>
      </c>
      <c r="AP104" s="156">
        <v>2.5</v>
      </c>
      <c r="AQ104" s="156">
        <v>17</v>
      </c>
      <c r="AR104" s="156">
        <v>1.5</v>
      </c>
      <c r="AS104" s="156">
        <v>2.5</v>
      </c>
      <c r="AT104" s="156">
        <v>2.5</v>
      </c>
      <c r="AU104" s="156">
        <v>37</v>
      </c>
      <c r="AV104" s="156">
        <v>38</v>
      </c>
      <c r="AW104" s="156">
        <v>15</v>
      </c>
      <c r="AX104" s="156">
        <v>20</v>
      </c>
      <c r="AY104" s="156">
        <v>22</v>
      </c>
      <c r="AZ104" s="156">
        <v>2.5</v>
      </c>
      <c r="BA104" s="156">
        <v>2.5</v>
      </c>
      <c r="BB104" s="156">
        <f t="shared" si="16"/>
        <v>240</v>
      </c>
      <c r="BC104" s="123">
        <v>0.5</v>
      </c>
      <c r="BD104" s="123">
        <v>0.5</v>
      </c>
      <c r="BE104" s="123">
        <v>0.5</v>
      </c>
      <c r="BF104" s="123">
        <v>0.5</v>
      </c>
      <c r="BG104" s="123">
        <v>0.5</v>
      </c>
      <c r="BH104" s="123">
        <v>0.5</v>
      </c>
      <c r="BI104" s="123">
        <v>0.5</v>
      </c>
      <c r="BJ104" s="123">
        <v>0.5</v>
      </c>
      <c r="BK104" s="123">
        <v>5.0000000000000001E-3</v>
      </c>
      <c r="BL104" s="123">
        <v>0.5</v>
      </c>
      <c r="BM104" s="123">
        <v>0.05</v>
      </c>
      <c r="BN104" s="123">
        <v>0.05</v>
      </c>
      <c r="BO104" s="123">
        <v>0.05</v>
      </c>
      <c r="BP104" s="123">
        <v>0.05</v>
      </c>
      <c r="BQ104" s="93">
        <v>0.05</v>
      </c>
      <c r="BR104" s="123">
        <v>0.4</v>
      </c>
      <c r="BS104" s="123">
        <v>0.05</v>
      </c>
      <c r="BT104" s="123">
        <v>0.05</v>
      </c>
      <c r="BU104" s="123">
        <v>0.05</v>
      </c>
      <c r="BV104" s="123">
        <v>0.05</v>
      </c>
      <c r="BW104" s="123">
        <v>0.05</v>
      </c>
      <c r="BX104" s="123">
        <v>0.1</v>
      </c>
      <c r="BY104" s="123">
        <v>0.15</v>
      </c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207"/>
      <c r="CZ104" s="194"/>
      <c r="DA104" s="194"/>
      <c r="DB104" s="194"/>
      <c r="DC104" s="194"/>
      <c r="DD104" s="194"/>
      <c r="DE104" s="123">
        <v>0.05</v>
      </c>
      <c r="DF104" s="123">
        <v>0.05</v>
      </c>
      <c r="DG104" s="155">
        <v>461</v>
      </c>
      <c r="DH104" s="194"/>
      <c r="DI104" s="194"/>
      <c r="DJ104" s="194"/>
      <c r="DK104" s="194"/>
      <c r="DL104" s="194"/>
    </row>
    <row r="105" spans="1:116" x14ac:dyDescent="0.2">
      <c r="A105" s="120">
        <v>99</v>
      </c>
      <c r="B105" s="200">
        <v>256</v>
      </c>
      <c r="C105" s="122" t="s">
        <v>351</v>
      </c>
      <c r="D105" s="264" t="s">
        <v>1727</v>
      </c>
      <c r="E105" s="177" t="s">
        <v>595</v>
      </c>
      <c r="F105" s="181" t="s">
        <v>854</v>
      </c>
      <c r="G105" s="186">
        <v>6.4</v>
      </c>
      <c r="H105" s="87">
        <v>131.69999999999999</v>
      </c>
      <c r="I105" s="156">
        <f>0.5*0.1</f>
        <v>0.05</v>
      </c>
      <c r="J105" s="187">
        <f>0.5*3</f>
        <v>1.5</v>
      </c>
      <c r="K105" s="190">
        <v>27.1</v>
      </c>
      <c r="L105" s="187">
        <v>5.8599999999999999E-2</v>
      </c>
      <c r="M105" s="187">
        <v>0.89600000000000002</v>
      </c>
      <c r="N105" s="190">
        <v>43.2</v>
      </c>
      <c r="O105" s="190">
        <v>20.399999999999999</v>
      </c>
      <c r="P105" s="187">
        <v>1.3899999999999999E-2</v>
      </c>
      <c r="Q105" s="87">
        <v>557</v>
      </c>
      <c r="R105" s="191">
        <f t="shared" si="24"/>
        <v>0.2</v>
      </c>
      <c r="S105" s="190">
        <v>2.74</v>
      </c>
      <c r="T105" s="190">
        <v>4.76</v>
      </c>
      <c r="U105" s="156">
        <f t="shared" si="23"/>
        <v>1</v>
      </c>
      <c r="V105" s="190">
        <v>13.9</v>
      </c>
      <c r="W105" s="124">
        <f t="shared" si="15"/>
        <v>1.6219369894982499E-2</v>
      </c>
      <c r="X105" s="190">
        <v>2.35</v>
      </c>
      <c r="Y105" s="190">
        <v>21.7</v>
      </c>
      <c r="Z105" s="187">
        <v>857</v>
      </c>
      <c r="AA105" s="188">
        <v>4.4400000000000004</v>
      </c>
      <c r="AB105" s="187">
        <v>4380</v>
      </c>
      <c r="AC105" s="155">
        <v>2160</v>
      </c>
      <c r="AD105" s="155">
        <v>326</v>
      </c>
      <c r="AE105" s="93">
        <v>540</v>
      </c>
      <c r="AF105" s="187">
        <v>95.3</v>
      </c>
      <c r="AG105" s="187">
        <v>1400</v>
      </c>
      <c r="AH105" s="87">
        <v>287</v>
      </c>
      <c r="AI105" s="156">
        <v>2.5</v>
      </c>
      <c r="AJ105" s="156">
        <v>69</v>
      </c>
      <c r="AK105" s="156">
        <v>12</v>
      </c>
      <c r="AL105" s="156">
        <v>206</v>
      </c>
      <c r="AM105" s="156">
        <v>106</v>
      </c>
      <c r="AN105" s="156">
        <v>79</v>
      </c>
      <c r="AO105" s="156">
        <v>74</v>
      </c>
      <c r="AP105" s="156">
        <v>2.5</v>
      </c>
      <c r="AQ105" s="156">
        <v>49</v>
      </c>
      <c r="AR105" s="156">
        <v>1.5</v>
      </c>
      <c r="AS105" s="156">
        <v>2.5</v>
      </c>
      <c r="AT105" s="156">
        <v>7</v>
      </c>
      <c r="AU105" s="156">
        <v>163</v>
      </c>
      <c r="AV105" s="156">
        <v>110</v>
      </c>
      <c r="AW105" s="156">
        <v>38</v>
      </c>
      <c r="AX105" s="156">
        <v>53</v>
      </c>
      <c r="AY105" s="156">
        <v>56</v>
      </c>
      <c r="AZ105" s="156">
        <v>17</v>
      </c>
      <c r="BA105" s="156">
        <v>2.5</v>
      </c>
      <c r="BB105" s="156">
        <f t="shared" si="16"/>
        <v>870.5</v>
      </c>
      <c r="BC105" s="123">
        <v>0.5</v>
      </c>
      <c r="BD105" s="123">
        <v>0.5</v>
      </c>
      <c r="BE105" s="123">
        <v>0.5</v>
      </c>
      <c r="BF105" s="123">
        <v>0.5</v>
      </c>
      <c r="BG105" s="123">
        <v>0.5</v>
      </c>
      <c r="BH105" s="123">
        <v>0.5</v>
      </c>
      <c r="BI105" s="123">
        <v>0.5</v>
      </c>
      <c r="BJ105" s="123">
        <v>0.5</v>
      </c>
      <c r="BK105" s="123">
        <v>5.0000000000000001E-3</v>
      </c>
      <c r="BL105" s="123">
        <v>0.5</v>
      </c>
      <c r="BM105" s="123">
        <v>0.05</v>
      </c>
      <c r="BN105" s="123">
        <v>0.05</v>
      </c>
      <c r="BO105" s="123">
        <v>0.05</v>
      </c>
      <c r="BP105" s="123">
        <v>0.05</v>
      </c>
      <c r="BQ105" s="93">
        <v>0.05</v>
      </c>
      <c r="BR105" s="123">
        <v>0.4</v>
      </c>
      <c r="BS105" s="123">
        <v>0.05</v>
      </c>
      <c r="BT105" s="123">
        <v>0.05</v>
      </c>
      <c r="BU105" s="123">
        <v>0.05</v>
      </c>
      <c r="BV105" s="123">
        <v>0.05</v>
      </c>
      <c r="BW105" s="123">
        <v>0.05</v>
      </c>
      <c r="BX105" s="123">
        <v>0.1</v>
      </c>
      <c r="BY105" s="123">
        <v>0.15</v>
      </c>
      <c r="BZ105" s="194"/>
      <c r="CA105" s="194"/>
      <c r="CB105" s="194"/>
      <c r="CC105" s="194"/>
      <c r="CD105" s="194"/>
      <c r="CE105" s="194"/>
      <c r="CF105" s="194"/>
      <c r="CG105" s="194"/>
      <c r="CH105" s="194"/>
      <c r="CI105" s="194"/>
      <c r="CJ105" s="194"/>
      <c r="CK105" s="194"/>
      <c r="CL105" s="194"/>
      <c r="CM105" s="194"/>
      <c r="CN105" s="194"/>
      <c r="CO105" s="194"/>
      <c r="CP105" s="194"/>
      <c r="CQ105" s="194"/>
      <c r="CR105" s="194"/>
      <c r="CS105" s="194"/>
      <c r="CT105" s="194"/>
      <c r="CU105" s="194"/>
      <c r="CV105" s="194"/>
      <c r="CW105" s="194"/>
      <c r="CX105" s="194"/>
      <c r="CY105" s="207"/>
      <c r="CZ105" s="194"/>
      <c r="DA105" s="194"/>
      <c r="DB105" s="194"/>
      <c r="DC105" s="194"/>
      <c r="DD105" s="194"/>
      <c r="DE105" s="123">
        <v>0.05</v>
      </c>
      <c r="DF105" s="123">
        <v>0.05</v>
      </c>
      <c r="DG105" s="155">
        <v>1522</v>
      </c>
      <c r="DH105" s="194"/>
      <c r="DI105" s="194"/>
      <c r="DJ105" s="194"/>
      <c r="DK105" s="194"/>
      <c r="DL105" s="194"/>
    </row>
    <row r="106" spans="1:116" x14ac:dyDescent="0.2">
      <c r="A106" s="120">
        <v>100</v>
      </c>
      <c r="B106" s="200">
        <v>257</v>
      </c>
      <c r="C106" s="122" t="s">
        <v>352</v>
      </c>
      <c r="D106" s="264" t="s">
        <v>1728</v>
      </c>
      <c r="E106" s="177" t="s">
        <v>596</v>
      </c>
      <c r="F106" s="181" t="s">
        <v>855</v>
      </c>
      <c r="G106" s="186">
        <v>7.2</v>
      </c>
      <c r="H106" s="87">
        <v>261</v>
      </c>
      <c r="I106" s="156">
        <f>0.5*0.1</f>
        <v>0.05</v>
      </c>
      <c r="J106" s="93">
        <v>6.81</v>
      </c>
      <c r="K106" s="93">
        <v>17.899999999999999</v>
      </c>
      <c r="L106" s="124">
        <f>0.5*0.05</f>
        <v>2.5000000000000001E-2</v>
      </c>
      <c r="M106" s="156">
        <v>5.71</v>
      </c>
      <c r="N106" s="156">
        <v>6.51</v>
      </c>
      <c r="O106" s="93">
        <f>0.5*0.4</f>
        <v>0.2</v>
      </c>
      <c r="P106" s="187">
        <v>0.36199999999999999</v>
      </c>
      <c r="Q106" s="92">
        <v>599</v>
      </c>
      <c r="R106" s="156">
        <f t="shared" si="24"/>
        <v>0.2</v>
      </c>
      <c r="S106" s="156">
        <v>7.25</v>
      </c>
      <c r="T106" s="156">
        <v>4.9800000000000004</v>
      </c>
      <c r="U106" s="156">
        <f t="shared" si="23"/>
        <v>1</v>
      </c>
      <c r="V106" s="156">
        <v>2.5499999999999998</v>
      </c>
      <c r="W106" s="124">
        <f t="shared" si="15"/>
        <v>3.4090909090909089E-3</v>
      </c>
      <c r="X106" s="156">
        <v>4.6100000000000003</v>
      </c>
      <c r="Y106" s="93">
        <v>5.08</v>
      </c>
      <c r="Z106" s="92">
        <v>748</v>
      </c>
      <c r="AA106" s="188">
        <v>11.280000000000001</v>
      </c>
      <c r="AB106" s="92">
        <v>4360</v>
      </c>
      <c r="AC106" s="93">
        <v>171</v>
      </c>
      <c r="AD106" s="92">
        <v>150</v>
      </c>
      <c r="AE106" s="93">
        <v>271</v>
      </c>
      <c r="AF106" s="93">
        <v>186</v>
      </c>
      <c r="AG106" s="92">
        <v>1970</v>
      </c>
      <c r="AH106" s="92">
        <v>239</v>
      </c>
      <c r="AI106" s="156">
        <v>2.5</v>
      </c>
      <c r="AJ106" s="156">
        <v>67</v>
      </c>
      <c r="AK106" s="156">
        <v>14</v>
      </c>
      <c r="AL106" s="156">
        <v>75</v>
      </c>
      <c r="AM106" s="156">
        <v>25</v>
      </c>
      <c r="AN106" s="156">
        <v>20</v>
      </c>
      <c r="AO106" s="156">
        <v>18</v>
      </c>
      <c r="AP106" s="156">
        <v>2.5</v>
      </c>
      <c r="AQ106" s="156">
        <v>11</v>
      </c>
      <c r="AR106" s="156">
        <v>1.5</v>
      </c>
      <c r="AS106" s="156">
        <v>2.5</v>
      </c>
      <c r="AT106" s="156">
        <v>2.5</v>
      </c>
      <c r="AU106" s="156">
        <v>36</v>
      </c>
      <c r="AV106" s="156">
        <v>17</v>
      </c>
      <c r="AW106" s="156">
        <v>9</v>
      </c>
      <c r="AX106" s="156">
        <v>8</v>
      </c>
      <c r="AY106" s="156">
        <v>16</v>
      </c>
      <c r="AZ106" s="156">
        <v>2.5</v>
      </c>
      <c r="BA106" s="156">
        <v>2.5</v>
      </c>
      <c r="BB106" s="156">
        <f t="shared" si="16"/>
        <v>290</v>
      </c>
      <c r="BC106" s="123">
        <v>0.5</v>
      </c>
      <c r="BD106" s="123">
        <v>0.5</v>
      </c>
      <c r="BE106" s="123">
        <v>0.5</v>
      </c>
      <c r="BF106" s="123">
        <v>0.5</v>
      </c>
      <c r="BG106" s="123">
        <v>0.5</v>
      </c>
      <c r="BH106" s="123">
        <v>0.5</v>
      </c>
      <c r="BI106" s="123">
        <v>0.5</v>
      </c>
      <c r="BJ106" s="123">
        <v>0.5</v>
      </c>
      <c r="BK106" s="123">
        <v>5.0000000000000001E-3</v>
      </c>
      <c r="BL106" s="123">
        <v>0.5</v>
      </c>
      <c r="BM106" s="123">
        <v>0.05</v>
      </c>
      <c r="BN106" s="123">
        <v>0.05</v>
      </c>
      <c r="BO106" s="123">
        <v>0.05</v>
      </c>
      <c r="BP106" s="123">
        <v>0.05</v>
      </c>
      <c r="BQ106" s="93">
        <v>0.05</v>
      </c>
      <c r="BR106" s="123">
        <v>0.4</v>
      </c>
      <c r="BS106" s="123">
        <v>0.05</v>
      </c>
      <c r="BT106" s="123">
        <v>0.05</v>
      </c>
      <c r="BU106" s="123">
        <v>0.05</v>
      </c>
      <c r="BV106" s="123">
        <v>0.05</v>
      </c>
      <c r="BW106" s="123">
        <v>0.05</v>
      </c>
      <c r="BX106" s="123">
        <v>0.1</v>
      </c>
      <c r="BY106" s="123">
        <v>0.15</v>
      </c>
      <c r="BZ106" s="194"/>
      <c r="CA106" s="194"/>
      <c r="CB106" s="194"/>
      <c r="CC106" s="194"/>
      <c r="CD106" s="194"/>
      <c r="CE106" s="194"/>
      <c r="CF106" s="194"/>
      <c r="CG106" s="194"/>
      <c r="CH106" s="194"/>
      <c r="CI106" s="194"/>
      <c r="CJ106" s="194"/>
      <c r="CK106" s="194"/>
      <c r="CL106" s="194"/>
      <c r="CM106" s="194"/>
      <c r="CN106" s="194"/>
      <c r="CO106" s="194"/>
      <c r="CP106" s="194"/>
      <c r="CQ106" s="194"/>
      <c r="CR106" s="194"/>
      <c r="CS106" s="194"/>
      <c r="CT106" s="194"/>
      <c r="CU106" s="194"/>
      <c r="CV106" s="194"/>
      <c r="CW106" s="194"/>
      <c r="CX106" s="194"/>
      <c r="CY106" s="207"/>
      <c r="CZ106" s="194"/>
      <c r="DA106" s="194"/>
      <c r="DB106" s="194"/>
      <c r="DC106" s="194"/>
      <c r="DD106" s="194"/>
      <c r="DE106" s="123">
        <v>0.05</v>
      </c>
      <c r="DF106" s="123">
        <v>0.05</v>
      </c>
      <c r="DG106" s="155">
        <v>70</v>
      </c>
      <c r="DH106" s="194"/>
      <c r="DI106" s="194"/>
      <c r="DJ106" s="194"/>
      <c r="DK106" s="194"/>
      <c r="DL106" s="194"/>
    </row>
    <row r="107" spans="1:116" x14ac:dyDescent="0.2">
      <c r="A107" s="120">
        <v>101</v>
      </c>
      <c r="B107" s="200">
        <v>258</v>
      </c>
      <c r="C107" s="122" t="s">
        <v>353</v>
      </c>
      <c r="D107" s="264" t="s">
        <v>1729</v>
      </c>
      <c r="E107" s="177" t="s">
        <v>597</v>
      </c>
      <c r="F107" s="181" t="s">
        <v>856</v>
      </c>
      <c r="G107" s="186">
        <v>7.7</v>
      </c>
      <c r="H107" s="87">
        <v>106.3</v>
      </c>
      <c r="I107" s="156">
        <v>0.14799999999999999</v>
      </c>
      <c r="J107" s="124">
        <f>0.5*3</f>
        <v>1.5</v>
      </c>
      <c r="K107" s="93">
        <v>23.3</v>
      </c>
      <c r="L107" s="124">
        <f>0.5*0.05</f>
        <v>2.5000000000000001E-2</v>
      </c>
      <c r="M107" s="156">
        <v>0.82699999999999996</v>
      </c>
      <c r="N107" s="156">
        <v>3.47</v>
      </c>
      <c r="O107" s="156">
        <v>4.3899999999999997</v>
      </c>
      <c r="P107" s="189">
        <v>2.5600000000000002E-3</v>
      </c>
      <c r="Q107" s="92">
        <v>531</v>
      </c>
      <c r="R107" s="124">
        <f t="shared" si="24"/>
        <v>0.2</v>
      </c>
      <c r="S107" s="156">
        <v>1.9</v>
      </c>
      <c r="T107" s="156">
        <v>8.17</v>
      </c>
      <c r="U107" s="156">
        <f t="shared" si="23"/>
        <v>1</v>
      </c>
      <c r="V107" s="93">
        <v>10.199999999999999</v>
      </c>
      <c r="W107" s="124">
        <f t="shared" si="15"/>
        <v>1.8853974121996301E-3</v>
      </c>
      <c r="X107" s="156">
        <v>3.52</v>
      </c>
      <c r="Y107" s="93">
        <v>29.8</v>
      </c>
      <c r="Z107" s="92">
        <v>5410</v>
      </c>
      <c r="AA107" s="188">
        <v>7.98</v>
      </c>
      <c r="AB107" s="92">
        <v>3390</v>
      </c>
      <c r="AC107" s="93">
        <v>255</v>
      </c>
      <c r="AD107" s="92">
        <v>201</v>
      </c>
      <c r="AE107" s="92">
        <v>306</v>
      </c>
      <c r="AF107" s="93">
        <v>138</v>
      </c>
      <c r="AG107" s="92">
        <v>1200</v>
      </c>
      <c r="AH107" s="92">
        <v>306</v>
      </c>
      <c r="AI107" s="156">
        <v>2.5</v>
      </c>
      <c r="AJ107" s="156">
        <v>17</v>
      </c>
      <c r="AK107" s="156">
        <v>2.5</v>
      </c>
      <c r="AL107" s="156">
        <v>37</v>
      </c>
      <c r="AM107" s="156">
        <v>23</v>
      </c>
      <c r="AN107" s="156">
        <v>19</v>
      </c>
      <c r="AO107" s="156">
        <v>26</v>
      </c>
      <c r="AP107" s="156">
        <v>2.5</v>
      </c>
      <c r="AQ107" s="156">
        <v>25</v>
      </c>
      <c r="AR107" s="156">
        <v>1.5</v>
      </c>
      <c r="AS107" s="156">
        <v>2.5</v>
      </c>
      <c r="AT107" s="156">
        <v>2.5</v>
      </c>
      <c r="AU107" s="156">
        <v>25</v>
      </c>
      <c r="AV107" s="156">
        <v>31</v>
      </c>
      <c r="AW107" s="156">
        <v>12</v>
      </c>
      <c r="AX107" s="156">
        <v>17</v>
      </c>
      <c r="AY107" s="156">
        <v>28</v>
      </c>
      <c r="AZ107" s="156">
        <v>2.5</v>
      </c>
      <c r="BA107" s="156">
        <v>2.5</v>
      </c>
      <c r="BB107" s="156">
        <f t="shared" si="16"/>
        <v>201.5</v>
      </c>
      <c r="BC107" s="123">
        <v>0.5</v>
      </c>
      <c r="BD107" s="123">
        <v>0.5</v>
      </c>
      <c r="BE107" s="123">
        <v>0.5</v>
      </c>
      <c r="BF107" s="123">
        <v>0.5</v>
      </c>
      <c r="BG107" s="123">
        <v>0.5</v>
      </c>
      <c r="BH107" s="123">
        <v>0.5</v>
      </c>
      <c r="BI107" s="123">
        <v>0.5</v>
      </c>
      <c r="BJ107" s="123">
        <v>0.5</v>
      </c>
      <c r="BK107" s="123">
        <v>5.0000000000000001E-3</v>
      </c>
      <c r="BL107" s="123">
        <v>0.5</v>
      </c>
      <c r="BM107" s="123">
        <v>0.05</v>
      </c>
      <c r="BN107" s="123">
        <v>0.05</v>
      </c>
      <c r="BO107" s="123">
        <v>0.05</v>
      </c>
      <c r="BP107" s="123">
        <v>0.05</v>
      </c>
      <c r="BQ107" s="93">
        <v>0.05</v>
      </c>
      <c r="BR107" s="123">
        <v>0.4</v>
      </c>
      <c r="BS107" s="123">
        <v>0.05</v>
      </c>
      <c r="BT107" s="123">
        <v>0.05</v>
      </c>
      <c r="BU107" s="123">
        <v>0.05</v>
      </c>
      <c r="BV107" s="123">
        <v>0.05</v>
      </c>
      <c r="BW107" s="123">
        <v>0.05</v>
      </c>
      <c r="BX107" s="123">
        <v>0.1</v>
      </c>
      <c r="BY107" s="123">
        <v>0.15</v>
      </c>
      <c r="BZ107" s="123">
        <v>25</v>
      </c>
      <c r="CA107" s="123">
        <v>50</v>
      </c>
      <c r="CB107" s="123">
        <v>500</v>
      </c>
      <c r="CC107" s="123">
        <v>0.01</v>
      </c>
      <c r="CD107" s="123">
        <v>2.5000000000000001E-2</v>
      </c>
      <c r="CE107" s="123">
        <v>2.5000000000000001E-2</v>
      </c>
      <c r="CF107" s="123">
        <v>2.5000000000000001E-2</v>
      </c>
      <c r="CG107" s="123">
        <v>2.5000000000000001E-2</v>
      </c>
      <c r="CH107" s="123">
        <v>2.5000000000000001E-2</v>
      </c>
      <c r="CI107" s="123">
        <v>2.5000000000000001E-2</v>
      </c>
      <c r="CJ107" s="123">
        <v>2.5000000000000001E-2</v>
      </c>
      <c r="CK107" s="123">
        <v>0.12</v>
      </c>
      <c r="CL107" s="123">
        <v>0.15</v>
      </c>
      <c r="CM107" s="123">
        <v>0.5</v>
      </c>
      <c r="CN107" s="123">
        <v>0.5</v>
      </c>
      <c r="CO107" s="123">
        <v>0.5</v>
      </c>
      <c r="CP107" s="123">
        <f t="shared" si="21"/>
        <v>1.5</v>
      </c>
      <c r="CQ107" s="123">
        <v>0.3</v>
      </c>
      <c r="CR107" s="123">
        <v>5</v>
      </c>
      <c r="CS107" s="123">
        <v>0.5</v>
      </c>
      <c r="CT107" s="123">
        <v>0.5</v>
      </c>
      <c r="CU107" s="123">
        <v>0.05</v>
      </c>
      <c r="CV107" s="123">
        <v>0.05</v>
      </c>
      <c r="CW107" s="123">
        <v>0.05</v>
      </c>
      <c r="CX107" s="194"/>
      <c r="CY107" s="208">
        <v>1.67E-2</v>
      </c>
      <c r="CZ107" s="123">
        <v>0.05</v>
      </c>
      <c r="DA107" s="123">
        <v>0.05</v>
      </c>
      <c r="DB107" s="123">
        <v>0.05</v>
      </c>
      <c r="DC107" s="123">
        <v>0.05</v>
      </c>
      <c r="DD107" s="123">
        <v>0.05</v>
      </c>
      <c r="DE107" s="123">
        <v>0.05</v>
      </c>
      <c r="DF107" s="123">
        <v>0.05</v>
      </c>
      <c r="DG107" s="155">
        <v>324</v>
      </c>
      <c r="DH107" s="123">
        <v>0.5</v>
      </c>
      <c r="DI107" s="123">
        <v>0.05</v>
      </c>
      <c r="DJ107" s="123">
        <v>0.25</v>
      </c>
      <c r="DK107" s="123">
        <v>0.25</v>
      </c>
      <c r="DL107" s="123">
        <v>0.05</v>
      </c>
    </row>
    <row r="108" spans="1:116" x14ac:dyDescent="0.2">
      <c r="A108" s="120">
        <v>102</v>
      </c>
      <c r="B108" s="200">
        <v>259</v>
      </c>
      <c r="C108" s="122" t="s">
        <v>354</v>
      </c>
      <c r="D108" s="264" t="s">
        <v>1730</v>
      </c>
      <c r="E108" s="177" t="s">
        <v>598</v>
      </c>
      <c r="F108" s="182" t="s">
        <v>857</v>
      </c>
      <c r="G108" s="186">
        <v>7.4</v>
      </c>
      <c r="H108" s="87">
        <v>420</v>
      </c>
      <c r="I108" s="156">
        <f>0.5*0.1</f>
        <v>0.05</v>
      </c>
      <c r="J108" s="156">
        <v>5.21</v>
      </c>
      <c r="K108" s="93">
        <v>247</v>
      </c>
      <c r="L108" s="124">
        <v>2.29</v>
      </c>
      <c r="M108" s="156">
        <v>11.2</v>
      </c>
      <c r="N108" s="156">
        <v>38.200000000000003</v>
      </c>
      <c r="O108" s="156">
        <v>41.2</v>
      </c>
      <c r="P108" s="187">
        <v>0.28299999999999997</v>
      </c>
      <c r="Q108" s="92">
        <v>3994</v>
      </c>
      <c r="R108" s="156">
        <f t="shared" si="24"/>
        <v>0.2</v>
      </c>
      <c r="S108" s="156">
        <v>34.1</v>
      </c>
      <c r="T108" s="156">
        <v>34.4</v>
      </c>
      <c r="U108" s="156">
        <f t="shared" si="23"/>
        <v>1</v>
      </c>
      <c r="V108" s="156">
        <v>61.6</v>
      </c>
      <c r="W108" s="124">
        <f t="shared" si="15"/>
        <v>5.6358645928636783E-3</v>
      </c>
      <c r="X108" s="156">
        <v>30.1</v>
      </c>
      <c r="Y108" s="93">
        <v>236</v>
      </c>
      <c r="Z108" s="92">
        <v>10930</v>
      </c>
      <c r="AA108" s="188">
        <v>9.43</v>
      </c>
      <c r="AB108" s="92">
        <v>25780</v>
      </c>
      <c r="AC108" s="93">
        <v>780</v>
      </c>
      <c r="AD108" s="93">
        <v>991</v>
      </c>
      <c r="AE108" s="93">
        <v>1450</v>
      </c>
      <c r="AF108" s="93">
        <v>71.7</v>
      </c>
      <c r="AG108" s="92">
        <v>14550</v>
      </c>
      <c r="AH108" s="92">
        <v>2141</v>
      </c>
      <c r="AI108" s="156">
        <v>347</v>
      </c>
      <c r="AJ108" s="156">
        <v>672</v>
      </c>
      <c r="AK108" s="156">
        <v>215</v>
      </c>
      <c r="AL108" s="156">
        <v>1450</v>
      </c>
      <c r="AM108" s="156">
        <v>706</v>
      </c>
      <c r="AN108" s="156">
        <v>571</v>
      </c>
      <c r="AO108" s="156">
        <v>461</v>
      </c>
      <c r="AP108" s="156">
        <v>73</v>
      </c>
      <c r="AQ108" s="156">
        <v>271</v>
      </c>
      <c r="AR108" s="156">
        <v>1.5</v>
      </c>
      <c r="AS108" s="156">
        <v>299</v>
      </c>
      <c r="AT108" s="156">
        <v>212</v>
      </c>
      <c r="AU108" s="156">
        <v>1000</v>
      </c>
      <c r="AV108" s="156">
        <v>610</v>
      </c>
      <c r="AW108" s="156">
        <v>240</v>
      </c>
      <c r="AX108" s="156">
        <v>263</v>
      </c>
      <c r="AY108" s="156">
        <v>295</v>
      </c>
      <c r="AZ108" s="156">
        <v>108</v>
      </c>
      <c r="BA108" s="156">
        <v>2.5</v>
      </c>
      <c r="BB108" s="156">
        <f t="shared" si="16"/>
        <v>6784.5</v>
      </c>
      <c r="BC108" s="123">
        <v>0.5</v>
      </c>
      <c r="BD108" s="123">
        <v>0.5</v>
      </c>
      <c r="BE108" s="123">
        <v>0.5</v>
      </c>
      <c r="BF108" s="123">
        <v>0.5</v>
      </c>
      <c r="BG108" s="123">
        <v>0.5</v>
      </c>
      <c r="BH108" s="123">
        <v>0.5</v>
      </c>
      <c r="BI108" s="123">
        <v>0.5</v>
      </c>
      <c r="BJ108" s="123">
        <v>0.5</v>
      </c>
      <c r="BK108" s="123">
        <v>5.0000000000000001E-3</v>
      </c>
      <c r="BL108" s="123">
        <v>0.5</v>
      </c>
      <c r="BM108" s="123">
        <v>0.05</v>
      </c>
      <c r="BN108" s="123">
        <v>0.05</v>
      </c>
      <c r="BO108" s="123">
        <v>0.05</v>
      </c>
      <c r="BP108" s="123">
        <v>0.05</v>
      </c>
      <c r="BQ108" s="93">
        <v>0.05</v>
      </c>
      <c r="BR108" s="123">
        <v>0.4</v>
      </c>
      <c r="BS108" s="123">
        <v>0.05</v>
      </c>
      <c r="BT108" s="123">
        <v>0.05</v>
      </c>
      <c r="BU108" s="123">
        <v>0.05</v>
      </c>
      <c r="BV108" s="123">
        <v>0.05</v>
      </c>
      <c r="BW108" s="123">
        <v>0.05</v>
      </c>
      <c r="BX108" s="123">
        <v>0.1</v>
      </c>
      <c r="BY108" s="123">
        <v>0.15</v>
      </c>
      <c r="BZ108" s="123">
        <v>25</v>
      </c>
      <c r="CA108" s="123">
        <v>50</v>
      </c>
      <c r="CB108" s="123">
        <v>1580</v>
      </c>
      <c r="CC108" s="123">
        <v>0.01</v>
      </c>
      <c r="CD108" s="123">
        <v>2.5000000000000001E-2</v>
      </c>
      <c r="CE108" s="123">
        <v>2.5000000000000001E-2</v>
      </c>
      <c r="CF108" s="123">
        <v>2.5000000000000001E-2</v>
      </c>
      <c r="CG108" s="123">
        <v>2.5000000000000001E-2</v>
      </c>
      <c r="CH108" s="123">
        <v>2.5000000000000001E-2</v>
      </c>
      <c r="CI108" s="123">
        <v>2.5000000000000001E-2</v>
      </c>
      <c r="CJ108" s="123">
        <v>2.5000000000000001E-2</v>
      </c>
      <c r="CK108" s="123">
        <f>0.5*0.01</f>
        <v>5.0000000000000001E-3</v>
      </c>
      <c r="CL108" s="123">
        <v>0.15</v>
      </c>
      <c r="CM108" s="123">
        <v>0.5</v>
      </c>
      <c r="CN108" s="123">
        <v>0.5</v>
      </c>
      <c r="CO108" s="123">
        <v>0.5</v>
      </c>
      <c r="CP108" s="123">
        <f t="shared" si="21"/>
        <v>1.5</v>
      </c>
      <c r="CQ108" s="123">
        <v>0.3</v>
      </c>
      <c r="CR108" s="123">
        <v>5</v>
      </c>
      <c r="CS108" s="123">
        <v>0.5</v>
      </c>
      <c r="CT108" s="123">
        <v>0.5</v>
      </c>
      <c r="CU108" s="123">
        <v>0.05</v>
      </c>
      <c r="CV108" s="123">
        <v>0.05</v>
      </c>
      <c r="CW108" s="123">
        <v>0.05</v>
      </c>
      <c r="CX108" s="194"/>
      <c r="CY108" s="208">
        <v>0.17399999999999999</v>
      </c>
      <c r="CZ108" s="123">
        <v>0.05</v>
      </c>
      <c r="DA108" s="123">
        <v>0.05</v>
      </c>
      <c r="DB108" s="123">
        <v>0.05</v>
      </c>
      <c r="DC108" s="123">
        <v>0.05</v>
      </c>
      <c r="DD108" s="123">
        <v>0.05</v>
      </c>
      <c r="DE108" s="123">
        <v>0.05</v>
      </c>
      <c r="DF108" s="123">
        <v>0.05</v>
      </c>
      <c r="DG108" s="155">
        <v>2800</v>
      </c>
      <c r="DH108" s="123">
        <v>0.5</v>
      </c>
      <c r="DI108" s="123">
        <v>0.05</v>
      </c>
      <c r="DJ108" s="123">
        <v>0.25</v>
      </c>
      <c r="DK108" s="123">
        <v>0.25</v>
      </c>
      <c r="DL108" s="123">
        <v>0.05</v>
      </c>
    </row>
    <row r="109" spans="1:116" x14ac:dyDescent="0.2">
      <c r="A109" s="120">
        <v>103</v>
      </c>
      <c r="B109" s="200">
        <v>260</v>
      </c>
      <c r="C109" s="122" t="s">
        <v>258</v>
      </c>
      <c r="D109" s="264" t="s">
        <v>1731</v>
      </c>
      <c r="E109" s="177" t="s">
        <v>599</v>
      </c>
      <c r="F109" s="181" t="s">
        <v>858</v>
      </c>
      <c r="G109" s="186">
        <v>7.7</v>
      </c>
      <c r="H109" s="87">
        <v>97.1</v>
      </c>
      <c r="I109" s="156">
        <f>0.5*0.1</f>
        <v>0.05</v>
      </c>
      <c r="J109" s="190">
        <f>0.5*3</f>
        <v>1.5</v>
      </c>
      <c r="K109" s="155">
        <v>14.8</v>
      </c>
      <c r="L109" s="191">
        <f>0.5*0.05</f>
        <v>2.5000000000000001E-2</v>
      </c>
      <c r="M109" s="190">
        <v>2.37</v>
      </c>
      <c r="N109" s="155">
        <v>3.03</v>
      </c>
      <c r="O109" s="190">
        <v>2.5499999999999998</v>
      </c>
      <c r="P109" s="187">
        <v>8.1700000000000002E-3</v>
      </c>
      <c r="Q109" s="87">
        <v>183</v>
      </c>
      <c r="R109" s="187">
        <f t="shared" si="24"/>
        <v>0.2</v>
      </c>
      <c r="S109" s="155">
        <v>2.37</v>
      </c>
      <c r="T109" s="155">
        <v>5.68</v>
      </c>
      <c r="U109" s="156">
        <f t="shared" si="23"/>
        <v>1</v>
      </c>
      <c r="V109" s="155">
        <v>1.88</v>
      </c>
      <c r="W109" s="124">
        <f t="shared" si="15"/>
        <v>6.5964912280701751E-3</v>
      </c>
      <c r="X109" s="190">
        <v>2.08</v>
      </c>
      <c r="Y109" s="155">
        <v>23.1</v>
      </c>
      <c r="Z109" s="187">
        <v>285</v>
      </c>
      <c r="AA109" s="188">
        <v>11.89</v>
      </c>
      <c r="AB109" s="187">
        <v>1750</v>
      </c>
      <c r="AC109" s="155">
        <v>41.4</v>
      </c>
      <c r="AD109" s="187">
        <v>60.1</v>
      </c>
      <c r="AE109" s="93">
        <v>16.5</v>
      </c>
      <c r="AF109" s="155">
        <v>54.3</v>
      </c>
      <c r="AG109" s="187">
        <v>902</v>
      </c>
      <c r="AH109" s="87">
        <v>252</v>
      </c>
      <c r="AI109" s="156">
        <v>2.5</v>
      </c>
      <c r="AJ109" s="156">
        <v>12</v>
      </c>
      <c r="AK109" s="156">
        <v>2.5</v>
      </c>
      <c r="AL109" s="156">
        <v>16</v>
      </c>
      <c r="AM109" s="156">
        <v>6</v>
      </c>
      <c r="AN109" s="156">
        <v>10</v>
      </c>
      <c r="AO109" s="156">
        <v>6</v>
      </c>
      <c r="AP109" s="156">
        <v>2.5</v>
      </c>
      <c r="AQ109" s="156">
        <v>25</v>
      </c>
      <c r="AR109" s="156">
        <v>1.5</v>
      </c>
      <c r="AS109" s="156">
        <v>2.5</v>
      </c>
      <c r="AT109" s="156">
        <v>2.5</v>
      </c>
      <c r="AU109" s="156">
        <v>8</v>
      </c>
      <c r="AV109" s="156">
        <v>14</v>
      </c>
      <c r="AW109" s="156">
        <v>2.5</v>
      </c>
      <c r="AX109" s="156">
        <v>5</v>
      </c>
      <c r="AY109" s="156">
        <v>9</v>
      </c>
      <c r="AZ109" s="156">
        <v>25</v>
      </c>
      <c r="BA109" s="156">
        <v>2.5</v>
      </c>
      <c r="BB109" s="156">
        <f t="shared" si="16"/>
        <v>86</v>
      </c>
      <c r="BC109" s="123">
        <v>0.5</v>
      </c>
      <c r="BD109" s="123">
        <v>0.5</v>
      </c>
      <c r="BE109" s="123">
        <v>0.5</v>
      </c>
      <c r="BF109" s="123">
        <v>0.5</v>
      </c>
      <c r="BG109" s="123">
        <v>0.5</v>
      </c>
      <c r="BH109" s="123">
        <v>0.5</v>
      </c>
      <c r="BI109" s="123">
        <v>0.5</v>
      </c>
      <c r="BJ109" s="123">
        <v>0.5</v>
      </c>
      <c r="BK109" s="123">
        <v>5.0000000000000001E-3</v>
      </c>
      <c r="BL109" s="123">
        <v>0.5</v>
      </c>
      <c r="BM109" s="123">
        <v>0.05</v>
      </c>
      <c r="BN109" s="123">
        <v>0.05</v>
      </c>
      <c r="BO109" s="123">
        <v>0.05</v>
      </c>
      <c r="BP109" s="123">
        <v>0.05</v>
      </c>
      <c r="BQ109" s="93">
        <v>0.05</v>
      </c>
      <c r="BR109" s="123">
        <v>0.4</v>
      </c>
      <c r="BS109" s="123">
        <v>0.05</v>
      </c>
      <c r="BT109" s="123">
        <v>0.05</v>
      </c>
      <c r="BU109" s="123">
        <v>0.05</v>
      </c>
      <c r="BV109" s="123">
        <v>0.05</v>
      </c>
      <c r="BW109" s="123">
        <v>0.05</v>
      </c>
      <c r="BX109" s="123">
        <v>0.1</v>
      </c>
      <c r="BY109" s="123">
        <v>0.15</v>
      </c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207"/>
      <c r="CZ109" s="194"/>
      <c r="DA109" s="194"/>
      <c r="DB109" s="194"/>
      <c r="DC109" s="194"/>
      <c r="DD109" s="194"/>
      <c r="DE109" s="123">
        <v>0.05</v>
      </c>
      <c r="DF109" s="123">
        <v>0.05</v>
      </c>
      <c r="DG109" s="155">
        <v>136</v>
      </c>
      <c r="DH109" s="194"/>
      <c r="DI109" s="194"/>
      <c r="DJ109" s="194"/>
      <c r="DK109" s="194"/>
      <c r="DL109" s="194"/>
    </row>
    <row r="110" spans="1:116" x14ac:dyDescent="0.2">
      <c r="A110" s="120">
        <v>104</v>
      </c>
      <c r="B110" s="200">
        <v>261</v>
      </c>
      <c r="C110" s="122" t="s">
        <v>355</v>
      </c>
      <c r="D110" s="264" t="s">
        <v>1732</v>
      </c>
      <c r="E110" s="177" t="s">
        <v>600</v>
      </c>
      <c r="F110" s="181" t="s">
        <v>859</v>
      </c>
      <c r="G110" s="186">
        <v>7.6</v>
      </c>
      <c r="H110" s="87">
        <v>118.7</v>
      </c>
      <c r="I110" s="156">
        <v>56.7</v>
      </c>
      <c r="J110" s="190">
        <f>0.5*3</f>
        <v>1.5</v>
      </c>
      <c r="K110" s="155">
        <v>36.9</v>
      </c>
      <c r="L110" s="191">
        <f>0.5*0.05</f>
        <v>2.5000000000000001E-2</v>
      </c>
      <c r="M110" s="190">
        <v>3.93</v>
      </c>
      <c r="N110" s="155">
        <v>6.79</v>
      </c>
      <c r="O110" s="187">
        <v>35.4</v>
      </c>
      <c r="P110" s="187">
        <v>2.2700000000000001E-2</v>
      </c>
      <c r="Q110" s="87">
        <v>605</v>
      </c>
      <c r="R110" s="190">
        <f t="shared" si="24"/>
        <v>0.2</v>
      </c>
      <c r="S110" s="155">
        <v>6.98</v>
      </c>
      <c r="T110" s="155">
        <v>3.52</v>
      </c>
      <c r="U110" s="156">
        <f t="shared" si="23"/>
        <v>1</v>
      </c>
      <c r="V110" s="155">
        <v>8.34</v>
      </c>
      <c r="W110" s="124">
        <f t="shared" si="15"/>
        <v>7.2711421098517869E-3</v>
      </c>
      <c r="X110" s="190">
        <v>5.2</v>
      </c>
      <c r="Y110" s="155">
        <v>107</v>
      </c>
      <c r="Z110" s="187">
        <v>1147</v>
      </c>
      <c r="AA110" s="188">
        <v>7.23</v>
      </c>
      <c r="AB110" s="187">
        <v>4844</v>
      </c>
      <c r="AC110" s="87">
        <v>181</v>
      </c>
      <c r="AD110" s="87">
        <v>205</v>
      </c>
      <c r="AE110" s="87">
        <v>122</v>
      </c>
      <c r="AF110" s="87">
        <v>72.5</v>
      </c>
      <c r="AG110" s="187">
        <v>2255</v>
      </c>
      <c r="AH110" s="187">
        <v>335</v>
      </c>
      <c r="AI110" s="156">
        <v>148</v>
      </c>
      <c r="AJ110" s="156">
        <v>508</v>
      </c>
      <c r="AK110" s="156">
        <v>296</v>
      </c>
      <c r="AL110" s="156">
        <v>1300</v>
      </c>
      <c r="AM110" s="156">
        <v>637</v>
      </c>
      <c r="AN110" s="156">
        <v>554</v>
      </c>
      <c r="AO110" s="156">
        <v>408</v>
      </c>
      <c r="AP110" s="156">
        <v>52</v>
      </c>
      <c r="AQ110" s="156">
        <v>231</v>
      </c>
      <c r="AR110" s="156">
        <v>1.5</v>
      </c>
      <c r="AS110" s="156">
        <v>85</v>
      </c>
      <c r="AT110" s="156">
        <v>65</v>
      </c>
      <c r="AU110" s="156">
        <v>886</v>
      </c>
      <c r="AV110" s="156">
        <v>537</v>
      </c>
      <c r="AW110" s="156">
        <v>189</v>
      </c>
      <c r="AX110" s="156">
        <v>230</v>
      </c>
      <c r="AY110" s="156">
        <v>249</v>
      </c>
      <c r="AZ110" s="156">
        <v>74</v>
      </c>
      <c r="BA110" s="156">
        <v>2.5</v>
      </c>
      <c r="BB110" s="156">
        <f t="shared" si="16"/>
        <v>5614.5</v>
      </c>
      <c r="BC110" s="123">
        <v>0.5</v>
      </c>
      <c r="BD110" s="123">
        <v>0.5</v>
      </c>
      <c r="BE110" s="123">
        <v>0.5</v>
      </c>
      <c r="BF110" s="123">
        <v>0.5</v>
      </c>
      <c r="BG110" s="123">
        <v>0.5</v>
      </c>
      <c r="BH110" s="123">
        <v>0.5</v>
      </c>
      <c r="BI110" s="123">
        <v>0.5</v>
      </c>
      <c r="BJ110" s="123">
        <v>0.5</v>
      </c>
      <c r="BK110" s="123">
        <v>5.0000000000000001E-3</v>
      </c>
      <c r="BL110" s="123">
        <v>0.5</v>
      </c>
      <c r="BM110" s="123">
        <v>0.05</v>
      </c>
      <c r="BN110" s="123">
        <v>0.05</v>
      </c>
      <c r="BO110" s="123">
        <v>0.05</v>
      </c>
      <c r="BP110" s="123">
        <v>0.05</v>
      </c>
      <c r="BQ110" s="93">
        <v>0.05</v>
      </c>
      <c r="BR110" s="123">
        <v>0.4</v>
      </c>
      <c r="BS110" s="123">
        <v>0.05</v>
      </c>
      <c r="BT110" s="123">
        <v>0.05</v>
      </c>
      <c r="BU110" s="123">
        <v>0.05</v>
      </c>
      <c r="BV110" s="123">
        <v>0.05</v>
      </c>
      <c r="BW110" s="123">
        <v>0.05</v>
      </c>
      <c r="BX110" s="123">
        <v>0.1</v>
      </c>
      <c r="BY110" s="123">
        <v>0.15</v>
      </c>
      <c r="BZ110" s="123">
        <v>25</v>
      </c>
      <c r="CA110" s="123">
        <v>50</v>
      </c>
      <c r="CB110" s="123">
        <v>500</v>
      </c>
      <c r="CC110" s="123">
        <v>0.01</v>
      </c>
      <c r="CD110" s="123">
        <v>2.5000000000000001E-2</v>
      </c>
      <c r="CE110" s="123">
        <v>2.5000000000000001E-2</v>
      </c>
      <c r="CF110" s="123">
        <v>2.5000000000000001E-2</v>
      </c>
      <c r="CG110" s="123">
        <v>2.5000000000000001E-2</v>
      </c>
      <c r="CH110" s="123">
        <v>2.5000000000000001E-2</v>
      </c>
      <c r="CI110" s="123">
        <v>2.5000000000000001E-2</v>
      </c>
      <c r="CJ110" s="123">
        <v>2.5000000000000001E-2</v>
      </c>
      <c r="CK110" s="123">
        <f>0.5*0.01</f>
        <v>5.0000000000000001E-3</v>
      </c>
      <c r="CL110" s="123">
        <v>0.15</v>
      </c>
      <c r="CM110" s="123">
        <v>0.5</v>
      </c>
      <c r="CN110" s="123">
        <v>0.5</v>
      </c>
      <c r="CO110" s="123">
        <v>0.5</v>
      </c>
      <c r="CP110" s="123">
        <f t="shared" si="21"/>
        <v>1.5</v>
      </c>
      <c r="CQ110" s="123">
        <v>0.3</v>
      </c>
      <c r="CR110" s="123">
        <v>5</v>
      </c>
      <c r="CS110" s="123">
        <v>0.5</v>
      </c>
      <c r="CT110" s="123">
        <v>0.5</v>
      </c>
      <c r="CU110" s="123">
        <v>0.05</v>
      </c>
      <c r="CV110" s="123">
        <v>0.05</v>
      </c>
      <c r="CW110" s="123">
        <v>0.05</v>
      </c>
      <c r="CX110" s="194"/>
      <c r="CY110" s="208">
        <v>2.3E-2</v>
      </c>
      <c r="CZ110" s="123">
        <v>0.05</v>
      </c>
      <c r="DA110" s="123">
        <v>0.05</v>
      </c>
      <c r="DB110" s="123">
        <v>0.05</v>
      </c>
      <c r="DC110" s="123">
        <v>0.05</v>
      </c>
      <c r="DD110" s="123">
        <v>0.05</v>
      </c>
      <c r="DE110" s="123">
        <v>0.05</v>
      </c>
      <c r="DF110" s="123">
        <v>0.05</v>
      </c>
      <c r="DG110" s="155">
        <v>330</v>
      </c>
      <c r="DH110" s="123">
        <v>0.5</v>
      </c>
      <c r="DI110" s="123">
        <v>0.05</v>
      </c>
      <c r="DJ110" s="123">
        <v>0.25</v>
      </c>
      <c r="DK110" s="123">
        <v>0.25</v>
      </c>
      <c r="DL110" s="123">
        <v>0.05</v>
      </c>
    </row>
    <row r="111" spans="1:116" x14ac:dyDescent="0.2">
      <c r="A111" s="120">
        <v>105</v>
      </c>
      <c r="B111" s="200">
        <v>262</v>
      </c>
      <c r="C111" s="122" t="s">
        <v>356</v>
      </c>
      <c r="D111" s="264" t="s">
        <v>1733</v>
      </c>
      <c r="E111" s="177" t="s">
        <v>601</v>
      </c>
      <c r="F111" s="181" t="s">
        <v>860</v>
      </c>
      <c r="G111" s="186">
        <v>7.2</v>
      </c>
      <c r="H111" s="87">
        <v>462</v>
      </c>
      <c r="I111" s="156">
        <f>0.5*0.1</f>
        <v>0.05</v>
      </c>
      <c r="J111" s="93">
        <f>0.5*3</f>
        <v>1.5</v>
      </c>
      <c r="K111" s="92">
        <v>289</v>
      </c>
      <c r="L111" s="156">
        <v>2.25</v>
      </c>
      <c r="M111" s="93">
        <v>12.4</v>
      </c>
      <c r="N111" s="93">
        <v>35.5</v>
      </c>
      <c r="O111" s="93">
        <v>42.1</v>
      </c>
      <c r="P111" s="187">
        <v>0.83199999999999996</v>
      </c>
      <c r="Q111" s="92">
        <v>2684</v>
      </c>
      <c r="R111" s="156">
        <f t="shared" si="24"/>
        <v>0.2</v>
      </c>
      <c r="S111" s="93">
        <v>29.6</v>
      </c>
      <c r="T111" s="93">
        <v>41</v>
      </c>
      <c r="U111" s="156">
        <f t="shared" si="23"/>
        <v>1</v>
      </c>
      <c r="V111" s="93">
        <v>39.6</v>
      </c>
      <c r="W111" s="124">
        <f t="shared" si="15"/>
        <v>4.8888888888888888E-3</v>
      </c>
      <c r="X111" s="93">
        <v>29</v>
      </c>
      <c r="Y111" s="92">
        <v>445</v>
      </c>
      <c r="Z111" s="92">
        <v>8100</v>
      </c>
      <c r="AA111" s="188">
        <v>4.7200000000000006</v>
      </c>
      <c r="AB111" s="92">
        <v>25580</v>
      </c>
      <c r="AC111" s="92">
        <v>949</v>
      </c>
      <c r="AD111" s="92">
        <v>2035</v>
      </c>
      <c r="AE111" s="92">
        <v>872</v>
      </c>
      <c r="AF111" s="92">
        <v>139</v>
      </c>
      <c r="AG111" s="92">
        <v>12180</v>
      </c>
      <c r="AH111" s="92">
        <v>1826</v>
      </c>
      <c r="AI111" s="156">
        <v>308</v>
      </c>
      <c r="AJ111" s="156">
        <v>544</v>
      </c>
      <c r="AK111" s="156">
        <v>120</v>
      </c>
      <c r="AL111" s="156">
        <v>790</v>
      </c>
      <c r="AM111" s="156">
        <v>412</v>
      </c>
      <c r="AN111" s="156">
        <v>334</v>
      </c>
      <c r="AO111" s="156">
        <v>328</v>
      </c>
      <c r="AP111" s="156">
        <v>54</v>
      </c>
      <c r="AQ111" s="156">
        <v>305</v>
      </c>
      <c r="AR111" s="156">
        <v>1.5</v>
      </c>
      <c r="AS111" s="156">
        <v>300</v>
      </c>
      <c r="AT111" s="156">
        <v>156</v>
      </c>
      <c r="AU111" s="156">
        <v>479</v>
      </c>
      <c r="AV111" s="156">
        <v>449</v>
      </c>
      <c r="AW111" s="156">
        <v>182</v>
      </c>
      <c r="AX111" s="156">
        <v>222</v>
      </c>
      <c r="AY111" s="156">
        <v>266</v>
      </c>
      <c r="AZ111" s="156">
        <v>104</v>
      </c>
      <c r="BA111" s="156">
        <v>2.5</v>
      </c>
      <c r="BB111" s="156">
        <f t="shared" si="16"/>
        <v>4403.5</v>
      </c>
      <c r="BC111" s="123">
        <v>0.5</v>
      </c>
      <c r="BD111" s="123">
        <v>0.5</v>
      </c>
      <c r="BE111" s="123">
        <v>0.5</v>
      </c>
      <c r="BF111" s="123">
        <v>0.5</v>
      </c>
      <c r="BG111" s="123">
        <v>0.5</v>
      </c>
      <c r="BH111" s="123">
        <v>0.5</v>
      </c>
      <c r="BI111" s="123">
        <v>0.5</v>
      </c>
      <c r="BJ111" s="123">
        <v>0.5</v>
      </c>
      <c r="BK111" s="123">
        <v>5.0000000000000001E-3</v>
      </c>
      <c r="BL111" s="123">
        <v>0.5</v>
      </c>
      <c r="BM111" s="123">
        <v>0.05</v>
      </c>
      <c r="BN111" s="123">
        <v>0.05</v>
      </c>
      <c r="BO111" s="123">
        <v>0.05</v>
      </c>
      <c r="BP111" s="123">
        <v>0.05</v>
      </c>
      <c r="BQ111" s="93">
        <v>0.05</v>
      </c>
      <c r="BR111" s="123">
        <v>0.4</v>
      </c>
      <c r="BS111" s="123">
        <v>0.05</v>
      </c>
      <c r="BT111" s="123">
        <v>0.05</v>
      </c>
      <c r="BU111" s="123">
        <v>0.05</v>
      </c>
      <c r="BV111" s="123">
        <v>0.05</v>
      </c>
      <c r="BW111" s="123">
        <v>0.05</v>
      </c>
      <c r="BX111" s="123">
        <v>0.1</v>
      </c>
      <c r="BY111" s="123">
        <v>0.15</v>
      </c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207"/>
      <c r="CZ111" s="194"/>
      <c r="DA111" s="194"/>
      <c r="DB111" s="194"/>
      <c r="DC111" s="194"/>
      <c r="DD111" s="194"/>
      <c r="DE111" s="123">
        <v>0.05</v>
      </c>
      <c r="DF111" s="123">
        <v>0.05</v>
      </c>
      <c r="DG111" s="155">
        <v>50.4</v>
      </c>
      <c r="DH111" s="194"/>
      <c r="DI111" s="194"/>
      <c r="DJ111" s="194"/>
      <c r="DK111" s="194"/>
      <c r="DL111" s="194"/>
    </row>
    <row r="112" spans="1:116" x14ac:dyDescent="0.2">
      <c r="A112" s="120">
        <v>106</v>
      </c>
      <c r="B112" s="200">
        <v>263</v>
      </c>
      <c r="C112" s="122" t="s">
        <v>357</v>
      </c>
      <c r="D112" s="264" t="s">
        <v>1734</v>
      </c>
      <c r="E112" s="177" t="s">
        <v>602</v>
      </c>
      <c r="F112" s="181" t="s">
        <v>861</v>
      </c>
      <c r="G112" s="186">
        <v>8.3000000000000007</v>
      </c>
      <c r="H112" s="87">
        <v>227</v>
      </c>
      <c r="I112" s="156">
        <v>0.28699999999999998</v>
      </c>
      <c r="J112" s="156">
        <v>7.97</v>
      </c>
      <c r="K112" s="187">
        <v>154</v>
      </c>
      <c r="L112" s="187">
        <v>3.49</v>
      </c>
      <c r="M112" s="187">
        <v>15.7</v>
      </c>
      <c r="N112" s="190">
        <v>27.9</v>
      </c>
      <c r="O112" s="156">
        <v>35.9</v>
      </c>
      <c r="P112" s="189">
        <v>0.34899999999999998</v>
      </c>
      <c r="Q112" s="155">
        <v>3350</v>
      </c>
      <c r="R112" s="156">
        <v>0.63400000000000001</v>
      </c>
      <c r="S112" s="187">
        <v>27.4</v>
      </c>
      <c r="T112" s="187">
        <v>90.2</v>
      </c>
      <c r="U112" s="156">
        <f t="shared" si="23"/>
        <v>1</v>
      </c>
      <c r="V112" s="187">
        <v>30.5</v>
      </c>
      <c r="W112" s="124">
        <f t="shared" si="15"/>
        <v>4.6003016591251887E-3</v>
      </c>
      <c r="X112" s="156">
        <v>25.9</v>
      </c>
      <c r="Y112" s="187">
        <v>405</v>
      </c>
      <c r="Z112" s="87">
        <v>6630</v>
      </c>
      <c r="AA112" s="188">
        <v>6.6400000000000006</v>
      </c>
      <c r="AB112" s="87">
        <v>21600</v>
      </c>
      <c r="AC112" s="155">
        <v>685</v>
      </c>
      <c r="AD112" s="155">
        <v>935</v>
      </c>
      <c r="AE112" s="155">
        <v>3580</v>
      </c>
      <c r="AF112" s="155">
        <v>219</v>
      </c>
      <c r="AG112" s="87">
        <v>10800</v>
      </c>
      <c r="AH112" s="87">
        <v>1720</v>
      </c>
      <c r="AI112" s="156">
        <v>114</v>
      </c>
      <c r="AJ112" s="156">
        <v>795</v>
      </c>
      <c r="AK112" s="156">
        <v>309</v>
      </c>
      <c r="AL112" s="156">
        <v>1500</v>
      </c>
      <c r="AM112" s="156">
        <v>614</v>
      </c>
      <c r="AN112" s="156">
        <v>517</v>
      </c>
      <c r="AO112" s="156">
        <v>419</v>
      </c>
      <c r="AP112" s="156">
        <v>62</v>
      </c>
      <c r="AQ112" s="156">
        <v>212</v>
      </c>
      <c r="AR112" s="156">
        <v>1.5</v>
      </c>
      <c r="AS112" s="156">
        <v>213</v>
      </c>
      <c r="AT112" s="156">
        <v>177</v>
      </c>
      <c r="AU112" s="156">
        <v>921</v>
      </c>
      <c r="AV112" s="156">
        <v>538</v>
      </c>
      <c r="AW112" s="156">
        <v>217</v>
      </c>
      <c r="AX112" s="156">
        <v>241</v>
      </c>
      <c r="AY112" s="156">
        <v>268</v>
      </c>
      <c r="AZ112" s="156">
        <v>63</v>
      </c>
      <c r="BA112" s="156">
        <v>2.5</v>
      </c>
      <c r="BB112" s="156">
        <f t="shared" si="16"/>
        <v>6335.5</v>
      </c>
      <c r="BC112" s="123">
        <v>0.5</v>
      </c>
      <c r="BD112" s="123">
        <v>0.5</v>
      </c>
      <c r="BE112" s="123">
        <v>0.5</v>
      </c>
      <c r="BF112" s="123">
        <v>0.5</v>
      </c>
      <c r="BG112" s="123">
        <v>0.5</v>
      </c>
      <c r="BH112" s="123">
        <v>0.5</v>
      </c>
      <c r="BI112" s="123">
        <v>0.5</v>
      </c>
      <c r="BJ112" s="123">
        <v>0.5</v>
      </c>
      <c r="BK112" s="123">
        <v>5.0000000000000001E-3</v>
      </c>
      <c r="BL112" s="123">
        <v>0.5</v>
      </c>
      <c r="BM112" s="123">
        <v>0.05</v>
      </c>
      <c r="BN112" s="123">
        <v>0.05</v>
      </c>
      <c r="BO112" s="123">
        <v>0.05</v>
      </c>
      <c r="BP112" s="123">
        <v>0.05</v>
      </c>
      <c r="BQ112" s="93">
        <v>0.05</v>
      </c>
      <c r="BR112" s="123">
        <v>0.4</v>
      </c>
      <c r="BS112" s="123">
        <v>0.05</v>
      </c>
      <c r="BT112" s="123">
        <v>0.05</v>
      </c>
      <c r="BU112" s="123">
        <v>0.05</v>
      </c>
      <c r="BV112" s="123">
        <v>0.05</v>
      </c>
      <c r="BW112" s="123">
        <v>0.05</v>
      </c>
      <c r="BX112" s="123">
        <v>0.1</v>
      </c>
      <c r="BY112" s="123">
        <v>0.15</v>
      </c>
      <c r="BZ112" s="123">
        <v>25</v>
      </c>
      <c r="CA112" s="123">
        <v>50</v>
      </c>
      <c r="CB112" s="123">
        <v>1100</v>
      </c>
      <c r="CC112" s="123">
        <v>0.01</v>
      </c>
      <c r="CD112" s="123">
        <v>2.5000000000000001E-2</v>
      </c>
      <c r="CE112" s="123">
        <v>2.5000000000000001E-2</v>
      </c>
      <c r="CF112" s="123">
        <v>2.5000000000000001E-2</v>
      </c>
      <c r="CG112" s="123">
        <v>2.5000000000000001E-2</v>
      </c>
      <c r="CH112" s="123">
        <v>2.5000000000000001E-2</v>
      </c>
      <c r="CI112" s="123">
        <v>2.5000000000000001E-2</v>
      </c>
      <c r="CJ112" s="123">
        <v>2.5000000000000001E-2</v>
      </c>
      <c r="CK112" s="123">
        <f>0.5*0.01</f>
        <v>5.0000000000000001E-3</v>
      </c>
      <c r="CL112" s="123">
        <v>0.15</v>
      </c>
      <c r="CM112" s="123">
        <v>0.5</v>
      </c>
      <c r="CN112" s="123">
        <v>0.5</v>
      </c>
      <c r="CO112" s="123">
        <v>0.5</v>
      </c>
      <c r="CP112" s="123">
        <f t="shared" si="21"/>
        <v>1.5</v>
      </c>
      <c r="CQ112" s="123">
        <v>0.3</v>
      </c>
      <c r="CR112" s="123">
        <v>5</v>
      </c>
      <c r="CS112" s="123">
        <v>0.5</v>
      </c>
      <c r="CT112" s="123">
        <v>0.5</v>
      </c>
      <c r="CU112" s="123">
        <v>0.05</v>
      </c>
      <c r="CV112" s="123">
        <v>0.05</v>
      </c>
      <c r="CW112" s="123">
        <v>0.05</v>
      </c>
      <c r="CX112" s="194"/>
      <c r="CY112" s="208">
        <v>0.126</v>
      </c>
      <c r="CZ112" s="123">
        <v>0.05</v>
      </c>
      <c r="DA112" s="123">
        <v>0.05</v>
      </c>
      <c r="DB112" s="123">
        <v>0.05</v>
      </c>
      <c r="DC112" s="123">
        <v>0.05</v>
      </c>
      <c r="DD112" s="123">
        <v>0.05</v>
      </c>
      <c r="DE112" s="123">
        <v>0.05</v>
      </c>
      <c r="DF112" s="123">
        <v>0.05</v>
      </c>
      <c r="DG112" s="155">
        <v>2842</v>
      </c>
      <c r="DH112" s="123">
        <v>0.5</v>
      </c>
      <c r="DI112" s="123">
        <v>0.05</v>
      </c>
      <c r="DJ112" s="123">
        <v>0.25</v>
      </c>
      <c r="DK112" s="123">
        <v>0.25</v>
      </c>
      <c r="DL112" s="123">
        <v>0.05</v>
      </c>
    </row>
    <row r="113" spans="1:116" x14ac:dyDescent="0.2">
      <c r="A113" s="120">
        <v>107</v>
      </c>
      <c r="B113" s="200">
        <v>264</v>
      </c>
      <c r="C113" s="122" t="s">
        <v>233</v>
      </c>
      <c r="D113" s="264" t="s">
        <v>1735</v>
      </c>
      <c r="E113" s="177" t="s">
        <v>603</v>
      </c>
      <c r="F113" s="182" t="s">
        <v>857</v>
      </c>
      <c r="G113" s="186">
        <v>7.2</v>
      </c>
      <c r="H113" s="87">
        <v>209</v>
      </c>
      <c r="I113" s="156">
        <f>0.5*0.1</f>
        <v>0.05</v>
      </c>
      <c r="J113" s="190">
        <v>3.39</v>
      </c>
      <c r="K113" s="155">
        <v>245</v>
      </c>
      <c r="L113" s="191">
        <v>0.31</v>
      </c>
      <c r="M113" s="190">
        <v>6.2</v>
      </c>
      <c r="N113" s="155">
        <v>143</v>
      </c>
      <c r="O113" s="190">
        <v>14.7</v>
      </c>
      <c r="P113" s="187">
        <v>7.2599999999999998E-2</v>
      </c>
      <c r="Q113" s="87">
        <v>162</v>
      </c>
      <c r="R113" s="190">
        <f>0.5*0.4</f>
        <v>0.2</v>
      </c>
      <c r="S113" s="190">
        <v>18.600000000000001</v>
      </c>
      <c r="T113" s="155">
        <v>1690</v>
      </c>
      <c r="U113" s="156">
        <f t="shared" si="23"/>
        <v>1</v>
      </c>
      <c r="V113" s="155">
        <v>33.299999999999997</v>
      </c>
      <c r="W113" s="124">
        <f t="shared" si="15"/>
        <v>1.0183486238532109E-2</v>
      </c>
      <c r="X113" s="190">
        <v>13.4</v>
      </c>
      <c r="Y113" s="155">
        <v>118</v>
      </c>
      <c r="Z113" s="187">
        <v>3270</v>
      </c>
      <c r="AA113" s="188">
        <v>8.82</v>
      </c>
      <c r="AB113" s="187">
        <v>14920</v>
      </c>
      <c r="AC113" s="155">
        <v>248</v>
      </c>
      <c r="AD113" s="87">
        <v>370</v>
      </c>
      <c r="AE113" s="92">
        <v>671</v>
      </c>
      <c r="AF113" s="87">
        <v>124</v>
      </c>
      <c r="AG113" s="187">
        <v>5080</v>
      </c>
      <c r="AH113" s="87">
        <v>914</v>
      </c>
      <c r="AI113" s="156">
        <v>264</v>
      </c>
      <c r="AJ113" s="156">
        <v>1010</v>
      </c>
      <c r="AK113" s="156">
        <v>405</v>
      </c>
      <c r="AL113" s="156">
        <v>2050</v>
      </c>
      <c r="AM113" s="156">
        <v>888</v>
      </c>
      <c r="AN113" s="156">
        <v>783</v>
      </c>
      <c r="AO113" s="156">
        <v>595</v>
      </c>
      <c r="AP113" s="156">
        <v>78</v>
      </c>
      <c r="AQ113" s="156">
        <v>381</v>
      </c>
      <c r="AR113" s="156">
        <v>1.5</v>
      </c>
      <c r="AS113" s="156">
        <v>165</v>
      </c>
      <c r="AT113" s="156">
        <v>162</v>
      </c>
      <c r="AU113" s="156">
        <v>1340</v>
      </c>
      <c r="AV113" s="156">
        <v>781</v>
      </c>
      <c r="AW113" s="156">
        <v>278</v>
      </c>
      <c r="AX113" s="156">
        <v>311</v>
      </c>
      <c r="AY113" s="156">
        <v>318</v>
      </c>
      <c r="AZ113" s="156">
        <v>92</v>
      </c>
      <c r="BA113" s="156">
        <v>2.5</v>
      </c>
      <c r="BB113" s="156">
        <f t="shared" si="16"/>
        <v>8722.5</v>
      </c>
      <c r="BC113" s="123">
        <v>0.5</v>
      </c>
      <c r="BD113" s="123">
        <v>0.5</v>
      </c>
      <c r="BE113" s="123">
        <v>0.5</v>
      </c>
      <c r="BF113" s="123">
        <v>0.5</v>
      </c>
      <c r="BG113" s="123">
        <v>0.5</v>
      </c>
      <c r="BH113" s="123">
        <v>0.5</v>
      </c>
      <c r="BI113" s="123">
        <v>0.5</v>
      </c>
      <c r="BJ113" s="123">
        <v>0.5</v>
      </c>
      <c r="BK113" s="123">
        <v>5.0000000000000001E-3</v>
      </c>
      <c r="BL113" s="123">
        <v>0.5</v>
      </c>
      <c r="BM113" s="123">
        <v>0.05</v>
      </c>
      <c r="BN113" s="123">
        <v>0.05</v>
      </c>
      <c r="BO113" s="123">
        <v>0.05</v>
      </c>
      <c r="BP113" s="123">
        <v>0.05</v>
      </c>
      <c r="BQ113" s="93">
        <v>0.05</v>
      </c>
      <c r="BR113" s="123">
        <v>0.4</v>
      </c>
      <c r="BS113" s="123">
        <v>0.05</v>
      </c>
      <c r="BT113" s="123">
        <v>0.05</v>
      </c>
      <c r="BU113" s="123">
        <v>0.05</v>
      </c>
      <c r="BV113" s="123">
        <v>0.05</v>
      </c>
      <c r="BW113" s="123">
        <v>0.05</v>
      </c>
      <c r="BX113" s="123">
        <v>0.1</v>
      </c>
      <c r="BY113" s="123">
        <v>0.15</v>
      </c>
      <c r="BZ113" s="194"/>
      <c r="CA113" s="194"/>
      <c r="CB113" s="194"/>
      <c r="CC113" s="194"/>
      <c r="CD113" s="194"/>
      <c r="CE113" s="194"/>
      <c r="CF113" s="194"/>
      <c r="CG113" s="194"/>
      <c r="CH113" s="194"/>
      <c r="CI113" s="194"/>
      <c r="CJ113" s="194"/>
      <c r="CK113" s="194"/>
      <c r="CL113" s="194"/>
      <c r="CM113" s="194"/>
      <c r="CN113" s="194"/>
      <c r="CO113" s="194"/>
      <c r="CP113" s="194"/>
      <c r="CQ113" s="194"/>
      <c r="CR113" s="194"/>
      <c r="CS113" s="194"/>
      <c r="CT113" s="194"/>
      <c r="CU113" s="194"/>
      <c r="CV113" s="194"/>
      <c r="CW113" s="194"/>
      <c r="CX113" s="194"/>
      <c r="CY113" s="207"/>
      <c r="CZ113" s="194"/>
      <c r="DA113" s="194"/>
      <c r="DB113" s="194"/>
      <c r="DC113" s="194"/>
      <c r="DD113" s="194"/>
      <c r="DE113" s="123">
        <v>0.05</v>
      </c>
      <c r="DF113" s="123">
        <v>0.05</v>
      </c>
      <c r="DG113" s="155">
        <v>69</v>
      </c>
      <c r="DH113" s="194"/>
      <c r="DI113" s="194"/>
      <c r="DJ113" s="194"/>
      <c r="DK113" s="194"/>
      <c r="DL113" s="194"/>
    </row>
    <row r="114" spans="1:116" x14ac:dyDescent="0.2">
      <c r="A114" s="120">
        <v>108</v>
      </c>
      <c r="B114" s="200">
        <v>265</v>
      </c>
      <c r="C114" s="122" t="s">
        <v>358</v>
      </c>
      <c r="D114" s="264" t="s">
        <v>1736</v>
      </c>
      <c r="E114" s="177" t="s">
        <v>604</v>
      </c>
      <c r="F114" s="181" t="s">
        <v>862</v>
      </c>
      <c r="G114" s="186">
        <v>7.3</v>
      </c>
      <c r="H114" s="87">
        <v>118</v>
      </c>
      <c r="I114" s="156">
        <f>0.5*0.1</f>
        <v>0.05</v>
      </c>
      <c r="J114" s="156">
        <f>0.5*3</f>
        <v>1.5</v>
      </c>
      <c r="K114" s="92">
        <v>20.9</v>
      </c>
      <c r="L114" s="124">
        <v>0.18099999999999999</v>
      </c>
      <c r="M114" s="156">
        <v>1.91</v>
      </c>
      <c r="N114" s="93">
        <v>4.72</v>
      </c>
      <c r="O114" s="93">
        <v>6.19</v>
      </c>
      <c r="P114" s="189">
        <v>1.4E-2</v>
      </c>
      <c r="Q114" s="92">
        <v>377</v>
      </c>
      <c r="R114" s="124">
        <f>0.5*0.4</f>
        <v>0.2</v>
      </c>
      <c r="S114" s="93">
        <v>3.23</v>
      </c>
      <c r="T114" s="93">
        <v>10.4</v>
      </c>
      <c r="U114" s="156">
        <f t="shared" si="23"/>
        <v>1</v>
      </c>
      <c r="V114" s="93">
        <v>21.7</v>
      </c>
      <c r="W114" s="124">
        <f t="shared" si="15"/>
        <v>1.3821656050955413E-3</v>
      </c>
      <c r="X114" s="156">
        <v>2.72</v>
      </c>
      <c r="Y114" s="92">
        <v>55.1</v>
      </c>
      <c r="Z114" s="92">
        <v>15700</v>
      </c>
      <c r="AA114" s="188">
        <v>9.23</v>
      </c>
      <c r="AB114" s="92">
        <v>3710</v>
      </c>
      <c r="AC114" s="92">
        <v>107</v>
      </c>
      <c r="AD114" s="92">
        <v>270</v>
      </c>
      <c r="AE114" s="92">
        <v>775</v>
      </c>
      <c r="AF114" s="92">
        <v>85.9</v>
      </c>
      <c r="AG114" s="92">
        <v>996</v>
      </c>
      <c r="AH114" s="92">
        <v>233</v>
      </c>
      <c r="AI114" s="156">
        <v>2.5</v>
      </c>
      <c r="AJ114" s="156">
        <v>36</v>
      </c>
      <c r="AK114" s="156">
        <v>11</v>
      </c>
      <c r="AL114" s="156">
        <v>99</v>
      </c>
      <c r="AM114" s="156">
        <v>57</v>
      </c>
      <c r="AN114" s="156">
        <v>52</v>
      </c>
      <c r="AO114" s="156">
        <v>54</v>
      </c>
      <c r="AP114" s="156">
        <v>2.5</v>
      </c>
      <c r="AQ114" s="156">
        <v>42</v>
      </c>
      <c r="AR114" s="156">
        <v>1.5</v>
      </c>
      <c r="AS114" s="156">
        <v>2.5</v>
      </c>
      <c r="AT114" s="156">
        <v>9</v>
      </c>
      <c r="AU114" s="156">
        <v>64</v>
      </c>
      <c r="AV114" s="156">
        <v>67</v>
      </c>
      <c r="AW114" s="156">
        <v>24</v>
      </c>
      <c r="AX114" s="156">
        <v>28</v>
      </c>
      <c r="AY114" s="156">
        <v>44</v>
      </c>
      <c r="AZ114" s="156">
        <v>20</v>
      </c>
      <c r="BA114" s="156">
        <v>2.5</v>
      </c>
      <c r="BB114" s="156">
        <f t="shared" si="16"/>
        <v>479.5</v>
      </c>
      <c r="BC114" s="123">
        <v>0.5</v>
      </c>
      <c r="BD114" s="123">
        <v>0.5</v>
      </c>
      <c r="BE114" s="123">
        <v>0.5</v>
      </c>
      <c r="BF114" s="123">
        <v>0.5</v>
      </c>
      <c r="BG114" s="123">
        <v>0.5</v>
      </c>
      <c r="BH114" s="123">
        <v>0.5</v>
      </c>
      <c r="BI114" s="123">
        <v>0.5</v>
      </c>
      <c r="BJ114" s="123">
        <v>0.5</v>
      </c>
      <c r="BK114" s="123">
        <v>5.0000000000000001E-3</v>
      </c>
      <c r="BL114" s="123">
        <v>0.5</v>
      </c>
      <c r="BM114" s="123">
        <v>0.05</v>
      </c>
      <c r="BN114" s="123">
        <v>0.05</v>
      </c>
      <c r="BO114" s="123">
        <v>0.05</v>
      </c>
      <c r="BP114" s="123">
        <v>0.05</v>
      </c>
      <c r="BQ114" s="93">
        <v>0.05</v>
      </c>
      <c r="BR114" s="123">
        <v>0.4</v>
      </c>
      <c r="BS114" s="123">
        <v>0.05</v>
      </c>
      <c r="BT114" s="123">
        <v>0.05</v>
      </c>
      <c r="BU114" s="123">
        <v>0.05</v>
      </c>
      <c r="BV114" s="123">
        <v>0.05</v>
      </c>
      <c r="BW114" s="123">
        <v>0.05</v>
      </c>
      <c r="BX114" s="123">
        <v>0.1</v>
      </c>
      <c r="BY114" s="123">
        <v>0.15</v>
      </c>
      <c r="BZ114" s="123">
        <v>25</v>
      </c>
      <c r="CA114" s="123">
        <v>50</v>
      </c>
      <c r="CB114" s="123">
        <v>500</v>
      </c>
      <c r="CC114" s="123">
        <v>0.01</v>
      </c>
      <c r="CD114" s="123">
        <v>2.5000000000000001E-2</v>
      </c>
      <c r="CE114" s="123">
        <v>2.5000000000000001E-2</v>
      </c>
      <c r="CF114" s="123">
        <v>2.5000000000000001E-2</v>
      </c>
      <c r="CG114" s="123">
        <v>2.5000000000000001E-2</v>
      </c>
      <c r="CH114" s="123">
        <v>2.5000000000000001E-2</v>
      </c>
      <c r="CI114" s="123">
        <v>2.5000000000000001E-2</v>
      </c>
      <c r="CJ114" s="123">
        <v>2.5000000000000001E-2</v>
      </c>
      <c r="CK114" s="123">
        <f>0.5*0.01</f>
        <v>5.0000000000000001E-3</v>
      </c>
      <c r="CL114" s="123">
        <v>0.15</v>
      </c>
      <c r="CM114" s="123">
        <v>0.5</v>
      </c>
      <c r="CN114" s="123">
        <v>0.5</v>
      </c>
      <c r="CO114" s="123">
        <v>0.5</v>
      </c>
      <c r="CP114" s="123">
        <f t="shared" si="21"/>
        <v>1.5</v>
      </c>
      <c r="CQ114" s="123">
        <v>0.3</v>
      </c>
      <c r="CR114" s="123">
        <v>5</v>
      </c>
      <c r="CS114" s="123">
        <v>0.5</v>
      </c>
      <c r="CT114" s="123">
        <v>0.5</v>
      </c>
      <c r="CU114" s="123">
        <v>0.05</v>
      </c>
      <c r="CV114" s="123">
        <v>0.05</v>
      </c>
      <c r="CW114" s="123">
        <v>0.05</v>
      </c>
      <c r="CX114" s="194"/>
      <c r="CY114" s="208">
        <v>0.43</v>
      </c>
      <c r="CZ114" s="123">
        <v>0.05</v>
      </c>
      <c r="DA114" s="123">
        <v>0.05</v>
      </c>
      <c r="DB114" s="123">
        <v>0.05</v>
      </c>
      <c r="DC114" s="123">
        <v>0.05</v>
      </c>
      <c r="DD114" s="123">
        <v>0.05</v>
      </c>
      <c r="DE114" s="123">
        <v>0.05</v>
      </c>
      <c r="DF114" s="123">
        <v>0.05</v>
      </c>
      <c r="DG114" s="155">
        <v>370</v>
      </c>
      <c r="DH114" s="123">
        <v>0.5</v>
      </c>
      <c r="DI114" s="123">
        <v>0.05</v>
      </c>
      <c r="DJ114" s="123">
        <v>0.25</v>
      </c>
      <c r="DK114" s="123">
        <v>0.25</v>
      </c>
      <c r="DL114" s="123">
        <v>0.05</v>
      </c>
    </row>
    <row r="115" spans="1:116" x14ac:dyDescent="0.2">
      <c r="A115" s="120">
        <v>109</v>
      </c>
      <c r="B115" s="200">
        <v>266</v>
      </c>
      <c r="C115" s="122" t="s">
        <v>257</v>
      </c>
      <c r="D115" s="264" t="s">
        <v>1737</v>
      </c>
      <c r="E115" s="177" t="s">
        <v>605</v>
      </c>
      <c r="F115" s="181" t="s">
        <v>863</v>
      </c>
      <c r="G115" s="186">
        <v>7.2</v>
      </c>
      <c r="H115" s="87">
        <v>333</v>
      </c>
      <c r="I115" s="156">
        <f>0.5*0.1</f>
        <v>0.05</v>
      </c>
      <c r="J115" s="156">
        <v>6.77</v>
      </c>
      <c r="K115" s="92">
        <v>314</v>
      </c>
      <c r="L115" s="124">
        <v>1.06</v>
      </c>
      <c r="M115" s="93">
        <v>10.3</v>
      </c>
      <c r="N115" s="93">
        <v>28.3</v>
      </c>
      <c r="O115" s="93">
        <v>35.1</v>
      </c>
      <c r="P115" s="191">
        <v>0.32300000000000001</v>
      </c>
      <c r="Q115" s="92">
        <v>2260</v>
      </c>
      <c r="R115" s="156">
        <v>0.66</v>
      </c>
      <c r="S115" s="93">
        <v>25.2</v>
      </c>
      <c r="T115" s="93">
        <v>45.9</v>
      </c>
      <c r="U115" s="156">
        <v>2.2999999999999998</v>
      </c>
      <c r="V115" s="93">
        <v>54.1</v>
      </c>
      <c r="W115" s="124">
        <f t="shared" si="15"/>
        <v>8.8398692810457511E-3</v>
      </c>
      <c r="X115" s="93">
        <v>19.5</v>
      </c>
      <c r="Y115" s="92">
        <v>333</v>
      </c>
      <c r="Z115" s="92">
        <v>6120</v>
      </c>
      <c r="AA115" s="188">
        <v>5.88</v>
      </c>
      <c r="AB115" s="92">
        <v>20700</v>
      </c>
      <c r="AC115" s="92">
        <v>458</v>
      </c>
      <c r="AD115" s="92">
        <v>1260</v>
      </c>
      <c r="AE115" s="92">
        <v>1480</v>
      </c>
      <c r="AF115" s="92">
        <v>123</v>
      </c>
      <c r="AG115" s="92">
        <v>8420</v>
      </c>
      <c r="AH115" s="92">
        <v>1420</v>
      </c>
      <c r="AI115" s="156">
        <v>472</v>
      </c>
      <c r="AJ115" s="156">
        <v>750</v>
      </c>
      <c r="AK115" s="156">
        <v>252</v>
      </c>
      <c r="AL115" s="156">
        <v>1570</v>
      </c>
      <c r="AM115" s="156">
        <v>916</v>
      </c>
      <c r="AN115" s="156">
        <v>735</v>
      </c>
      <c r="AO115" s="156">
        <v>567</v>
      </c>
      <c r="AP115" s="156">
        <v>2.5</v>
      </c>
      <c r="AQ115" s="156">
        <v>308</v>
      </c>
      <c r="AR115" s="156">
        <v>1.5</v>
      </c>
      <c r="AS115" s="156">
        <v>418</v>
      </c>
      <c r="AT115" s="156">
        <v>249</v>
      </c>
      <c r="AU115" s="156">
        <v>1060</v>
      </c>
      <c r="AV115" s="156">
        <v>826</v>
      </c>
      <c r="AW115" s="156">
        <v>317</v>
      </c>
      <c r="AX115" s="156">
        <v>362</v>
      </c>
      <c r="AY115" s="156">
        <v>363</v>
      </c>
      <c r="AZ115" s="156">
        <v>85</v>
      </c>
      <c r="BA115" s="156">
        <v>2.5</v>
      </c>
      <c r="BB115" s="156">
        <f t="shared" si="16"/>
        <v>8133.5</v>
      </c>
      <c r="BC115" s="123">
        <v>0.5</v>
      </c>
      <c r="BD115" s="123">
        <v>0.5</v>
      </c>
      <c r="BE115" s="123">
        <v>0.5</v>
      </c>
      <c r="BF115" s="123">
        <v>0.5</v>
      </c>
      <c r="BG115" s="123">
        <v>0.5</v>
      </c>
      <c r="BH115" s="123">
        <v>0.5</v>
      </c>
      <c r="BI115" s="123">
        <v>0.5</v>
      </c>
      <c r="BJ115" s="123">
        <v>0.5</v>
      </c>
      <c r="BK115" s="123">
        <v>5.0000000000000001E-3</v>
      </c>
      <c r="BL115" s="123">
        <v>0.5</v>
      </c>
      <c r="BM115" s="123">
        <v>0.05</v>
      </c>
      <c r="BN115" s="123">
        <v>0.05</v>
      </c>
      <c r="BO115" s="123">
        <v>0.05</v>
      </c>
      <c r="BP115" s="123">
        <v>0.05</v>
      </c>
      <c r="BQ115" s="93">
        <v>0.05</v>
      </c>
      <c r="BR115" s="123">
        <v>0.4</v>
      </c>
      <c r="BS115" s="123">
        <v>0.05</v>
      </c>
      <c r="BT115" s="123">
        <v>0.05</v>
      </c>
      <c r="BU115" s="123">
        <v>0.05</v>
      </c>
      <c r="BV115" s="123">
        <v>0.05</v>
      </c>
      <c r="BW115" s="123">
        <v>0.05</v>
      </c>
      <c r="BX115" s="123">
        <v>0.1</v>
      </c>
      <c r="BY115" s="123">
        <v>0.15</v>
      </c>
      <c r="BZ115" s="194"/>
      <c r="CA115" s="194"/>
      <c r="CB115" s="194"/>
      <c r="CC115" s="194"/>
      <c r="CD115" s="194"/>
      <c r="CE115" s="194"/>
      <c r="CF115" s="194"/>
      <c r="CG115" s="194"/>
      <c r="CH115" s="194"/>
      <c r="CI115" s="194"/>
      <c r="CJ115" s="194"/>
      <c r="CK115" s="194"/>
      <c r="CL115" s="194"/>
      <c r="CM115" s="194"/>
      <c r="CN115" s="194"/>
      <c r="CO115" s="194"/>
      <c r="CP115" s="194"/>
      <c r="CQ115" s="194"/>
      <c r="CR115" s="194"/>
      <c r="CS115" s="194"/>
      <c r="CT115" s="194"/>
      <c r="CU115" s="194"/>
      <c r="CV115" s="194"/>
      <c r="CW115" s="194"/>
      <c r="CX115" s="194"/>
      <c r="CY115" s="207"/>
      <c r="CZ115" s="194"/>
      <c r="DA115" s="194"/>
      <c r="DB115" s="194"/>
      <c r="DC115" s="194"/>
      <c r="DD115" s="194"/>
      <c r="DE115" s="123">
        <v>0.05</v>
      </c>
      <c r="DF115" s="123">
        <v>0.05</v>
      </c>
      <c r="DG115" s="155">
        <v>3321</v>
      </c>
      <c r="DH115" s="194"/>
      <c r="DI115" s="194"/>
      <c r="DJ115" s="194"/>
      <c r="DK115" s="194"/>
      <c r="DL115" s="194"/>
    </row>
    <row r="116" spans="1:116" x14ac:dyDescent="0.2">
      <c r="A116" s="120">
        <v>110</v>
      </c>
      <c r="B116" s="200">
        <v>267</v>
      </c>
      <c r="C116" s="122" t="s">
        <v>359</v>
      </c>
      <c r="D116" s="264" t="s">
        <v>1738</v>
      </c>
      <c r="E116" s="177" t="s">
        <v>606</v>
      </c>
      <c r="F116" s="181" t="s">
        <v>864</v>
      </c>
      <c r="G116" s="186">
        <v>8.3000000000000007</v>
      </c>
      <c r="H116" s="87">
        <v>123</v>
      </c>
      <c r="I116" s="156">
        <f>0.5*0.1</f>
        <v>0.05</v>
      </c>
      <c r="J116" s="156">
        <f>0.5*3</f>
        <v>1.5</v>
      </c>
      <c r="K116" s="93">
        <v>38.799999999999997</v>
      </c>
      <c r="L116" s="124">
        <v>0.23200000000000001</v>
      </c>
      <c r="M116" s="156">
        <v>2.0299999999999998</v>
      </c>
      <c r="N116" s="156">
        <v>5.13</v>
      </c>
      <c r="O116" s="92">
        <v>12.1</v>
      </c>
      <c r="P116" s="187">
        <v>2.1499999999999998E-2</v>
      </c>
      <c r="Q116" s="92">
        <v>682</v>
      </c>
      <c r="R116" s="156">
        <v>0.45700000000000002</v>
      </c>
      <c r="S116" s="156">
        <v>4.16</v>
      </c>
      <c r="T116" s="93">
        <v>287</v>
      </c>
      <c r="U116" s="156">
        <f t="shared" ref="U116:U137" si="25">0.5*2</f>
        <v>1</v>
      </c>
      <c r="V116" s="93">
        <v>31.4</v>
      </c>
      <c r="W116" s="124">
        <f t="shared" si="15"/>
        <v>1.250996015936255E-3</v>
      </c>
      <c r="X116" s="156">
        <v>4.78</v>
      </c>
      <c r="Y116" s="93">
        <v>175</v>
      </c>
      <c r="Z116" s="92">
        <v>25100</v>
      </c>
      <c r="AA116" s="188">
        <v>4.33</v>
      </c>
      <c r="AB116" s="92">
        <v>5160</v>
      </c>
      <c r="AC116" s="92">
        <v>163</v>
      </c>
      <c r="AD116" s="92">
        <v>189</v>
      </c>
      <c r="AE116" s="92">
        <v>477</v>
      </c>
      <c r="AF116" s="92">
        <v>118</v>
      </c>
      <c r="AG116" s="92">
        <v>1300</v>
      </c>
      <c r="AH116" s="92">
        <v>313</v>
      </c>
      <c r="AI116" s="156">
        <v>65</v>
      </c>
      <c r="AJ116" s="156">
        <v>159</v>
      </c>
      <c r="AK116" s="156">
        <v>5</v>
      </c>
      <c r="AL116" s="156">
        <v>616</v>
      </c>
      <c r="AM116" s="156">
        <v>314</v>
      </c>
      <c r="AN116" s="156">
        <v>248</v>
      </c>
      <c r="AO116" s="156">
        <v>215</v>
      </c>
      <c r="AP116" s="156">
        <v>27</v>
      </c>
      <c r="AQ116" s="156">
        <v>124</v>
      </c>
      <c r="AR116" s="156">
        <v>1.5</v>
      </c>
      <c r="AS116" s="156">
        <v>2.5</v>
      </c>
      <c r="AT116" s="156">
        <v>15</v>
      </c>
      <c r="AU116" s="156">
        <v>332</v>
      </c>
      <c r="AV116" s="156">
        <v>263</v>
      </c>
      <c r="AW116" s="156">
        <v>114</v>
      </c>
      <c r="AX116" s="156">
        <v>91</v>
      </c>
      <c r="AY116" s="156">
        <v>172</v>
      </c>
      <c r="AZ116" s="156">
        <v>53</v>
      </c>
      <c r="BA116" s="156">
        <v>2.5</v>
      </c>
      <c r="BB116" s="156">
        <f t="shared" si="16"/>
        <v>2350</v>
      </c>
      <c r="BC116" s="123">
        <v>0.5</v>
      </c>
      <c r="BD116" s="123">
        <v>0.5</v>
      </c>
      <c r="BE116" s="123">
        <v>0.5</v>
      </c>
      <c r="BF116" s="123">
        <v>0.5</v>
      </c>
      <c r="BG116" s="123">
        <v>0.5</v>
      </c>
      <c r="BH116" s="123">
        <v>0.5</v>
      </c>
      <c r="BI116" s="123">
        <v>0.5</v>
      </c>
      <c r="BJ116" s="123">
        <v>0.5</v>
      </c>
      <c r="BK116" s="123">
        <v>5.0000000000000001E-3</v>
      </c>
      <c r="BL116" s="123">
        <v>0.5</v>
      </c>
      <c r="BM116" s="123">
        <v>0.05</v>
      </c>
      <c r="BN116" s="123">
        <v>0.05</v>
      </c>
      <c r="BO116" s="123">
        <v>0.05</v>
      </c>
      <c r="BP116" s="123">
        <v>0.05</v>
      </c>
      <c r="BQ116" s="93">
        <v>0.05</v>
      </c>
      <c r="BR116" s="123">
        <v>0.4</v>
      </c>
      <c r="BS116" s="123">
        <v>0.05</v>
      </c>
      <c r="BT116" s="123">
        <v>0.05</v>
      </c>
      <c r="BU116" s="123">
        <v>0.05</v>
      </c>
      <c r="BV116" s="123">
        <v>0.05</v>
      </c>
      <c r="BW116" s="123">
        <v>0.05</v>
      </c>
      <c r="BX116" s="123">
        <v>0.1</v>
      </c>
      <c r="BY116" s="123">
        <v>0.15</v>
      </c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207"/>
      <c r="CZ116" s="194"/>
      <c r="DA116" s="194"/>
      <c r="DB116" s="194"/>
      <c r="DC116" s="194"/>
      <c r="DD116" s="194"/>
      <c r="DE116" s="123">
        <v>0.05</v>
      </c>
      <c r="DF116" s="123">
        <v>0.05</v>
      </c>
      <c r="DG116" s="155">
        <v>444</v>
      </c>
      <c r="DH116" s="194"/>
      <c r="DI116" s="194"/>
      <c r="DJ116" s="194"/>
      <c r="DK116" s="194"/>
      <c r="DL116" s="194"/>
    </row>
    <row r="117" spans="1:116" x14ac:dyDescent="0.2">
      <c r="A117" s="120">
        <v>111</v>
      </c>
      <c r="B117" s="200">
        <v>268</v>
      </c>
      <c r="C117" s="122" t="s">
        <v>360</v>
      </c>
      <c r="D117" s="264" t="s">
        <v>1739</v>
      </c>
      <c r="E117" s="177" t="s">
        <v>607</v>
      </c>
      <c r="F117" s="181" t="s">
        <v>865</v>
      </c>
      <c r="G117" s="186">
        <v>7.4</v>
      </c>
      <c r="H117" s="87">
        <v>106.9</v>
      </c>
      <c r="I117" s="156">
        <v>0.189</v>
      </c>
      <c r="J117" s="190">
        <f>0.5*3</f>
        <v>1.5</v>
      </c>
      <c r="K117" s="87">
        <v>10.4</v>
      </c>
      <c r="L117" s="191">
        <f>0.5*0.05</f>
        <v>2.5000000000000001E-2</v>
      </c>
      <c r="M117" s="190">
        <v>0.91400000000000003</v>
      </c>
      <c r="N117" s="155">
        <v>2.16</v>
      </c>
      <c r="O117" s="190">
        <v>5.24</v>
      </c>
      <c r="P117" s="187">
        <v>2.5899999999999999E-3</v>
      </c>
      <c r="Q117" s="87">
        <v>371</v>
      </c>
      <c r="R117" s="187">
        <f t="shared" ref="R117:R134" si="26">0.5*0.4</f>
        <v>0.2</v>
      </c>
      <c r="S117" s="155">
        <v>1.46</v>
      </c>
      <c r="T117" s="187">
        <v>4.5599999999999996</v>
      </c>
      <c r="U117" s="156">
        <f t="shared" si="25"/>
        <v>1</v>
      </c>
      <c r="V117" s="155">
        <v>10.199999999999999</v>
      </c>
      <c r="W117" s="124">
        <f t="shared" si="15"/>
        <v>1.4676258992805755E-3</v>
      </c>
      <c r="X117" s="187">
        <v>2.16</v>
      </c>
      <c r="Y117" s="155">
        <v>20.7</v>
      </c>
      <c r="Z117" s="187">
        <v>6950</v>
      </c>
      <c r="AA117" s="188">
        <v>8.3000000000000007</v>
      </c>
      <c r="AB117" s="187">
        <v>2060</v>
      </c>
      <c r="AC117" s="187">
        <v>61.8</v>
      </c>
      <c r="AD117" s="187">
        <v>154</v>
      </c>
      <c r="AE117" s="92">
        <v>333</v>
      </c>
      <c r="AF117" s="87">
        <v>88.5</v>
      </c>
      <c r="AG117" s="187">
        <v>783</v>
      </c>
      <c r="AH117" s="87">
        <v>235</v>
      </c>
      <c r="AI117" s="156">
        <v>2.5</v>
      </c>
      <c r="AJ117" s="156">
        <v>6</v>
      </c>
      <c r="AK117" s="156">
        <v>2.5</v>
      </c>
      <c r="AL117" s="156">
        <v>17</v>
      </c>
      <c r="AM117" s="156">
        <v>11</v>
      </c>
      <c r="AN117" s="156">
        <v>12</v>
      </c>
      <c r="AO117" s="156">
        <v>8</v>
      </c>
      <c r="AP117" s="156">
        <v>2.5</v>
      </c>
      <c r="AQ117" s="156">
        <v>17</v>
      </c>
      <c r="AR117" s="156">
        <v>1.5</v>
      </c>
      <c r="AS117" s="156">
        <v>2.5</v>
      </c>
      <c r="AT117" s="156">
        <v>2.5</v>
      </c>
      <c r="AU117" s="156">
        <v>9</v>
      </c>
      <c r="AV117" s="156">
        <v>12</v>
      </c>
      <c r="AW117" s="156">
        <v>2.5</v>
      </c>
      <c r="AX117" s="156">
        <v>5</v>
      </c>
      <c r="AY117" s="156">
        <v>9</v>
      </c>
      <c r="AZ117" s="156">
        <v>2.5</v>
      </c>
      <c r="BA117" s="156">
        <v>2.5</v>
      </c>
      <c r="BB117" s="156">
        <f t="shared" si="16"/>
        <v>89</v>
      </c>
      <c r="BC117" s="123">
        <v>0.5</v>
      </c>
      <c r="BD117" s="123">
        <v>0.5</v>
      </c>
      <c r="BE117" s="123">
        <v>0.5</v>
      </c>
      <c r="BF117" s="123">
        <v>0.5</v>
      </c>
      <c r="BG117" s="123">
        <v>0.5</v>
      </c>
      <c r="BH117" s="123">
        <v>0.5</v>
      </c>
      <c r="BI117" s="123">
        <v>0.5</v>
      </c>
      <c r="BJ117" s="123">
        <v>0.5</v>
      </c>
      <c r="BK117" s="123">
        <v>5.0000000000000001E-3</v>
      </c>
      <c r="BL117" s="123">
        <v>0.5</v>
      </c>
      <c r="BM117" s="123">
        <v>0.05</v>
      </c>
      <c r="BN117" s="123">
        <v>0.05</v>
      </c>
      <c r="BO117" s="123">
        <v>0.05</v>
      </c>
      <c r="BP117" s="123">
        <v>0.05</v>
      </c>
      <c r="BQ117" s="93">
        <v>0.05</v>
      </c>
      <c r="BR117" s="123">
        <v>0.4</v>
      </c>
      <c r="BS117" s="123">
        <v>0.05</v>
      </c>
      <c r="BT117" s="123">
        <v>0.05</v>
      </c>
      <c r="BU117" s="123">
        <v>0.05</v>
      </c>
      <c r="BV117" s="123">
        <v>0.05</v>
      </c>
      <c r="BW117" s="123">
        <v>0.05</v>
      </c>
      <c r="BX117" s="123">
        <v>0.1</v>
      </c>
      <c r="BY117" s="123">
        <v>0.15</v>
      </c>
      <c r="BZ117" s="123">
        <v>25</v>
      </c>
      <c r="CA117" s="123">
        <v>50</v>
      </c>
      <c r="CB117" s="123">
        <v>500</v>
      </c>
      <c r="CC117" s="123">
        <v>0.01</v>
      </c>
      <c r="CD117" s="123">
        <v>2.5000000000000001E-2</v>
      </c>
      <c r="CE117" s="123">
        <v>2.5000000000000001E-2</v>
      </c>
      <c r="CF117" s="123">
        <v>2.5000000000000001E-2</v>
      </c>
      <c r="CG117" s="123">
        <v>2.5000000000000001E-2</v>
      </c>
      <c r="CH117" s="123">
        <v>2.5000000000000001E-2</v>
      </c>
      <c r="CI117" s="123">
        <v>2.5000000000000001E-2</v>
      </c>
      <c r="CJ117" s="123">
        <v>2.5000000000000001E-2</v>
      </c>
      <c r="CK117" s="123">
        <f>0.5*0.01</f>
        <v>5.0000000000000001E-3</v>
      </c>
      <c r="CL117" s="123">
        <v>0.15</v>
      </c>
      <c r="CM117" s="123">
        <v>0.5</v>
      </c>
      <c r="CN117" s="123">
        <v>0.5</v>
      </c>
      <c r="CO117" s="123">
        <v>0.5</v>
      </c>
      <c r="CP117" s="123">
        <f t="shared" si="21"/>
        <v>1.5</v>
      </c>
      <c r="CQ117" s="123">
        <v>0.3</v>
      </c>
      <c r="CR117" s="123">
        <v>5</v>
      </c>
      <c r="CS117" s="123">
        <v>0.5</v>
      </c>
      <c r="CT117" s="123">
        <v>0.5</v>
      </c>
      <c r="CU117" s="123">
        <v>0.05</v>
      </c>
      <c r="CV117" s="123">
        <v>0.05</v>
      </c>
      <c r="CW117" s="123">
        <v>0.05</v>
      </c>
      <c r="CX117" s="194"/>
      <c r="CY117" s="208">
        <v>7.6600000000000001E-3</v>
      </c>
      <c r="CZ117" s="123">
        <v>0.05</v>
      </c>
      <c r="DA117" s="123">
        <v>0.05</v>
      </c>
      <c r="DB117" s="123">
        <v>0.05</v>
      </c>
      <c r="DC117" s="123">
        <v>0.05</v>
      </c>
      <c r="DD117" s="123">
        <v>0.05</v>
      </c>
      <c r="DE117" s="123">
        <v>0.05</v>
      </c>
      <c r="DF117" s="123">
        <v>0.05</v>
      </c>
      <c r="DG117" s="155">
        <v>260</v>
      </c>
      <c r="DH117" s="123">
        <v>0.5</v>
      </c>
      <c r="DI117" s="123">
        <v>0.05</v>
      </c>
      <c r="DJ117" s="123">
        <v>0.25</v>
      </c>
      <c r="DK117" s="123">
        <v>0.25</v>
      </c>
      <c r="DL117" s="123">
        <v>0.05</v>
      </c>
    </row>
    <row r="118" spans="1:116" x14ac:dyDescent="0.2">
      <c r="A118" s="120">
        <v>112</v>
      </c>
      <c r="B118" s="200">
        <v>269</v>
      </c>
      <c r="C118" s="122" t="s">
        <v>361</v>
      </c>
      <c r="D118" s="264" t="s">
        <v>1740</v>
      </c>
      <c r="E118" s="177" t="s">
        <v>608</v>
      </c>
      <c r="F118" s="181" t="s">
        <v>866</v>
      </c>
      <c r="G118" s="186">
        <v>7.5</v>
      </c>
      <c r="H118" s="87">
        <v>132.80000000000001</v>
      </c>
      <c r="I118" s="156">
        <f t="shared" ref="I118:I134" si="27">0.5*0.1</f>
        <v>0.05</v>
      </c>
      <c r="J118" s="190">
        <f>0.5*3</f>
        <v>1.5</v>
      </c>
      <c r="K118" s="87">
        <v>217</v>
      </c>
      <c r="L118" s="190">
        <v>0.11700000000000001</v>
      </c>
      <c r="M118" s="190">
        <v>4.1900000000000004</v>
      </c>
      <c r="N118" s="155">
        <v>1.1100000000000001</v>
      </c>
      <c r="O118" s="190">
        <v>7.42</v>
      </c>
      <c r="P118" s="187">
        <v>4.0399999999999998E-2</v>
      </c>
      <c r="Q118" s="87">
        <v>1280</v>
      </c>
      <c r="R118" s="190">
        <f t="shared" si="26"/>
        <v>0.2</v>
      </c>
      <c r="S118" s="190">
        <v>14.7</v>
      </c>
      <c r="T118" s="87">
        <v>7.56</v>
      </c>
      <c r="U118" s="156">
        <f t="shared" si="25"/>
        <v>1</v>
      </c>
      <c r="V118" s="155">
        <v>24.5</v>
      </c>
      <c r="W118" s="124">
        <f t="shared" si="15"/>
        <v>5.6192660550458719E-3</v>
      </c>
      <c r="X118" s="190">
        <v>10.1</v>
      </c>
      <c r="Y118" s="87">
        <v>65.599999999999994</v>
      </c>
      <c r="Z118" s="187">
        <v>4360</v>
      </c>
      <c r="AA118" s="188">
        <v>6.5</v>
      </c>
      <c r="AB118" s="187">
        <v>10340</v>
      </c>
      <c r="AC118" s="87">
        <v>191</v>
      </c>
      <c r="AD118" s="87">
        <v>206</v>
      </c>
      <c r="AE118" s="92">
        <v>380</v>
      </c>
      <c r="AF118" s="87">
        <v>137</v>
      </c>
      <c r="AG118" s="187">
        <v>3540</v>
      </c>
      <c r="AH118" s="187">
        <v>733</v>
      </c>
      <c r="AI118" s="156">
        <v>92</v>
      </c>
      <c r="AJ118" s="156">
        <v>168</v>
      </c>
      <c r="AK118" s="156">
        <v>131</v>
      </c>
      <c r="AL118" s="156">
        <v>564</v>
      </c>
      <c r="AM118" s="156">
        <v>355</v>
      </c>
      <c r="AN118" s="156">
        <v>269</v>
      </c>
      <c r="AO118" s="156">
        <v>238</v>
      </c>
      <c r="AP118" s="156">
        <v>33</v>
      </c>
      <c r="AQ118" s="156">
        <v>126</v>
      </c>
      <c r="AR118" s="156">
        <v>1.5</v>
      </c>
      <c r="AS118" s="156">
        <v>2.5</v>
      </c>
      <c r="AT118" s="156">
        <v>30</v>
      </c>
      <c r="AU118" s="156">
        <v>354</v>
      </c>
      <c r="AV118" s="156">
        <v>262</v>
      </c>
      <c r="AW118" s="156">
        <v>107</v>
      </c>
      <c r="AX118" s="156">
        <v>107</v>
      </c>
      <c r="AY118" s="156">
        <v>158</v>
      </c>
      <c r="AZ118" s="156">
        <v>47</v>
      </c>
      <c r="BA118" s="156">
        <v>2.5</v>
      </c>
      <c r="BB118" s="156">
        <f t="shared" si="16"/>
        <v>2574</v>
      </c>
      <c r="BC118" s="123">
        <v>0.5</v>
      </c>
      <c r="BD118" s="123">
        <v>0.5</v>
      </c>
      <c r="BE118" s="123">
        <v>0.5</v>
      </c>
      <c r="BF118" s="123">
        <v>0.5</v>
      </c>
      <c r="BG118" s="123">
        <v>0.5</v>
      </c>
      <c r="BH118" s="123">
        <v>0.5</v>
      </c>
      <c r="BI118" s="123">
        <v>0.5</v>
      </c>
      <c r="BJ118" s="123">
        <v>0.5</v>
      </c>
      <c r="BK118" s="123">
        <v>5.0000000000000001E-3</v>
      </c>
      <c r="BL118" s="123">
        <v>0.5</v>
      </c>
      <c r="BM118" s="123">
        <v>0.05</v>
      </c>
      <c r="BN118" s="123">
        <v>0.05</v>
      </c>
      <c r="BO118" s="123">
        <v>0.05</v>
      </c>
      <c r="BP118" s="123">
        <v>0.05</v>
      </c>
      <c r="BQ118" s="93">
        <v>0.05</v>
      </c>
      <c r="BR118" s="123">
        <v>0.4</v>
      </c>
      <c r="BS118" s="123">
        <v>0.05</v>
      </c>
      <c r="BT118" s="123">
        <v>0.05</v>
      </c>
      <c r="BU118" s="123">
        <v>0.05</v>
      </c>
      <c r="BV118" s="123">
        <v>0.05</v>
      </c>
      <c r="BW118" s="123">
        <v>0.05</v>
      </c>
      <c r="BX118" s="123">
        <v>0.1</v>
      </c>
      <c r="BY118" s="123">
        <v>0.15</v>
      </c>
      <c r="BZ118" s="194"/>
      <c r="CA118" s="194"/>
      <c r="CB118" s="194"/>
      <c r="CC118" s="194"/>
      <c r="CD118" s="194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207"/>
      <c r="CZ118" s="194"/>
      <c r="DA118" s="194"/>
      <c r="DB118" s="194"/>
      <c r="DC118" s="194"/>
      <c r="DD118" s="194"/>
      <c r="DE118" s="123">
        <v>0.05</v>
      </c>
      <c r="DF118" s="123">
        <v>0.05</v>
      </c>
      <c r="DG118" s="155">
        <v>281</v>
      </c>
      <c r="DH118" s="194"/>
      <c r="DI118" s="194"/>
      <c r="DJ118" s="194"/>
      <c r="DK118" s="194"/>
      <c r="DL118" s="194"/>
    </row>
    <row r="119" spans="1:116" x14ac:dyDescent="0.2">
      <c r="A119" s="120">
        <v>113</v>
      </c>
      <c r="B119" s="200">
        <v>270</v>
      </c>
      <c r="C119" s="122" t="s">
        <v>253</v>
      </c>
      <c r="D119" s="264" t="s">
        <v>1741</v>
      </c>
      <c r="E119" s="177" t="s">
        <v>609</v>
      </c>
      <c r="F119" s="181" t="s">
        <v>867</v>
      </c>
      <c r="G119" s="186">
        <v>6.8</v>
      </c>
      <c r="H119" s="87">
        <v>292</v>
      </c>
      <c r="I119" s="156">
        <f t="shared" si="27"/>
        <v>0.05</v>
      </c>
      <c r="J119" s="156">
        <f>0.5*3</f>
        <v>1.5</v>
      </c>
      <c r="K119" s="93">
        <v>18.899999999999999</v>
      </c>
      <c r="L119" s="124">
        <f>0.5*0.05</f>
        <v>2.5000000000000001E-2</v>
      </c>
      <c r="M119" s="93">
        <v>2.88</v>
      </c>
      <c r="N119" s="93">
        <v>1.44</v>
      </c>
      <c r="O119" s="156">
        <v>0.94499999999999995</v>
      </c>
      <c r="P119" s="187">
        <v>2.6800000000000001E-2</v>
      </c>
      <c r="Q119" s="92">
        <v>389</v>
      </c>
      <c r="R119" s="124">
        <f t="shared" si="26"/>
        <v>0.2</v>
      </c>
      <c r="S119" s="156">
        <v>2.2599999999999998</v>
      </c>
      <c r="T119" s="156">
        <v>3.87</v>
      </c>
      <c r="U119" s="156">
        <f t="shared" si="25"/>
        <v>1</v>
      </c>
      <c r="V119" s="93">
        <v>5.88</v>
      </c>
      <c r="W119" s="124">
        <f t="shared" si="15"/>
        <v>3.3988439306358383E-3</v>
      </c>
      <c r="X119" s="156">
        <v>1.75</v>
      </c>
      <c r="Y119" s="93">
        <v>22.8</v>
      </c>
      <c r="Z119" s="92">
        <v>1730</v>
      </c>
      <c r="AA119" s="188">
        <v>8.14</v>
      </c>
      <c r="AB119" s="92">
        <v>2430</v>
      </c>
      <c r="AC119" s="92">
        <v>254</v>
      </c>
      <c r="AD119" s="92">
        <v>119</v>
      </c>
      <c r="AE119" s="92">
        <v>276</v>
      </c>
      <c r="AF119" s="92">
        <v>57.8</v>
      </c>
      <c r="AG119" s="92">
        <v>722</v>
      </c>
      <c r="AH119" s="92">
        <v>361</v>
      </c>
      <c r="AI119" s="156">
        <v>49</v>
      </c>
      <c r="AJ119" s="156">
        <v>286</v>
      </c>
      <c r="AK119" s="156">
        <v>42</v>
      </c>
      <c r="AL119" s="156">
        <v>604</v>
      </c>
      <c r="AM119" s="156">
        <v>343</v>
      </c>
      <c r="AN119" s="156">
        <v>280</v>
      </c>
      <c r="AO119" s="156">
        <v>217</v>
      </c>
      <c r="AP119" s="156">
        <v>2.5</v>
      </c>
      <c r="AQ119" s="156">
        <v>149</v>
      </c>
      <c r="AR119" s="156">
        <v>1.5</v>
      </c>
      <c r="AS119" s="156">
        <v>2.5</v>
      </c>
      <c r="AT119" s="156">
        <v>18</v>
      </c>
      <c r="AU119" s="156">
        <v>359</v>
      </c>
      <c r="AV119" s="156">
        <v>258</v>
      </c>
      <c r="AW119" s="156">
        <v>110</v>
      </c>
      <c r="AX119" s="156">
        <v>108</v>
      </c>
      <c r="AY119" s="156">
        <v>179</v>
      </c>
      <c r="AZ119" s="156">
        <v>64</v>
      </c>
      <c r="BA119" s="156">
        <v>2.5</v>
      </c>
      <c r="BB119" s="156">
        <f t="shared" si="16"/>
        <v>2570</v>
      </c>
      <c r="BC119" s="123">
        <v>0.5</v>
      </c>
      <c r="BD119" s="123">
        <v>0.5</v>
      </c>
      <c r="BE119" s="123">
        <v>0.5</v>
      </c>
      <c r="BF119" s="123">
        <v>0.5</v>
      </c>
      <c r="BG119" s="123">
        <v>0.5</v>
      </c>
      <c r="BH119" s="123">
        <v>0.5</v>
      </c>
      <c r="BI119" s="123">
        <v>0.5</v>
      </c>
      <c r="BJ119" s="123">
        <v>0.5</v>
      </c>
      <c r="BK119" s="123">
        <v>5.0000000000000001E-3</v>
      </c>
      <c r="BL119" s="123">
        <v>0.5</v>
      </c>
      <c r="BM119" s="123">
        <v>0.05</v>
      </c>
      <c r="BN119" s="123">
        <v>0.05</v>
      </c>
      <c r="BO119" s="123">
        <v>0.05</v>
      </c>
      <c r="BP119" s="123">
        <v>0.05</v>
      </c>
      <c r="BQ119" s="93">
        <v>0.05</v>
      </c>
      <c r="BR119" s="123">
        <v>0.4</v>
      </c>
      <c r="BS119" s="123">
        <v>0.05</v>
      </c>
      <c r="BT119" s="123">
        <v>0.05</v>
      </c>
      <c r="BU119" s="123">
        <v>0.05</v>
      </c>
      <c r="BV119" s="123">
        <v>0.05</v>
      </c>
      <c r="BW119" s="123">
        <v>0.05</v>
      </c>
      <c r="BX119" s="123">
        <v>0.1</v>
      </c>
      <c r="BY119" s="123">
        <v>0.15</v>
      </c>
      <c r="BZ119" s="194"/>
      <c r="CA119" s="194"/>
      <c r="CB119" s="194"/>
      <c r="CC119" s="194"/>
      <c r="CD119" s="194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207"/>
      <c r="CZ119" s="194"/>
      <c r="DA119" s="194"/>
      <c r="DB119" s="194"/>
      <c r="DC119" s="194"/>
      <c r="DD119" s="194"/>
      <c r="DE119" s="123">
        <v>0.05</v>
      </c>
      <c r="DF119" s="123">
        <v>0.05</v>
      </c>
      <c r="DG119" s="155">
        <v>80</v>
      </c>
      <c r="DH119" s="194"/>
      <c r="DI119" s="194"/>
      <c r="DJ119" s="194"/>
      <c r="DK119" s="194"/>
      <c r="DL119" s="194"/>
    </row>
    <row r="120" spans="1:116" x14ac:dyDescent="0.2">
      <c r="A120" s="120">
        <v>114</v>
      </c>
      <c r="B120" s="200">
        <v>271</v>
      </c>
      <c r="C120" s="122" t="s">
        <v>251</v>
      </c>
      <c r="D120" s="264" t="s">
        <v>1742</v>
      </c>
      <c r="E120" s="177" t="s">
        <v>610</v>
      </c>
      <c r="F120" s="181" t="s">
        <v>868</v>
      </c>
      <c r="G120" s="186">
        <v>6.5</v>
      </c>
      <c r="H120" s="87">
        <v>66.2</v>
      </c>
      <c r="I120" s="156">
        <f t="shared" si="27"/>
        <v>0.05</v>
      </c>
      <c r="J120" s="156">
        <v>10.3</v>
      </c>
      <c r="K120" s="93">
        <v>53.4</v>
      </c>
      <c r="L120" s="124">
        <v>0.83</v>
      </c>
      <c r="M120" s="156">
        <v>7.23</v>
      </c>
      <c r="N120" s="156">
        <v>13.7</v>
      </c>
      <c r="O120" s="156">
        <v>8.5</v>
      </c>
      <c r="P120" s="187">
        <v>1.5800000000000002E-2</v>
      </c>
      <c r="Q120" s="92">
        <v>172</v>
      </c>
      <c r="R120" s="156">
        <f t="shared" si="26"/>
        <v>0.2</v>
      </c>
      <c r="S120" s="156">
        <v>15</v>
      </c>
      <c r="T120" s="156">
        <v>31.8</v>
      </c>
      <c r="U120" s="156">
        <f t="shared" si="25"/>
        <v>1</v>
      </c>
      <c r="V120" s="156">
        <v>8.34</v>
      </c>
      <c r="W120" s="124">
        <f t="shared" si="15"/>
        <v>5.9148936170212767E-2</v>
      </c>
      <c r="X120" s="156">
        <v>14.3</v>
      </c>
      <c r="Y120" s="93">
        <v>93.1</v>
      </c>
      <c r="Z120" s="92">
        <v>141</v>
      </c>
      <c r="AA120" s="188">
        <v>3.2100000000000004</v>
      </c>
      <c r="AB120" s="92">
        <v>12000</v>
      </c>
      <c r="AC120" s="92">
        <v>326</v>
      </c>
      <c r="AD120" s="92">
        <v>356</v>
      </c>
      <c r="AE120" s="93">
        <v>319</v>
      </c>
      <c r="AF120" s="93">
        <v>340</v>
      </c>
      <c r="AG120" s="92">
        <v>6210</v>
      </c>
      <c r="AH120" s="92">
        <v>1290</v>
      </c>
      <c r="AI120" s="156">
        <v>2.5</v>
      </c>
      <c r="AJ120" s="156">
        <v>87</v>
      </c>
      <c r="AK120" s="156">
        <v>14</v>
      </c>
      <c r="AL120" s="156">
        <v>181</v>
      </c>
      <c r="AM120" s="156">
        <v>78</v>
      </c>
      <c r="AN120" s="156">
        <v>57</v>
      </c>
      <c r="AO120" s="156">
        <v>32</v>
      </c>
      <c r="AP120" s="156">
        <v>7</v>
      </c>
      <c r="AQ120" s="156">
        <v>2.5</v>
      </c>
      <c r="AR120" s="156">
        <v>1.5</v>
      </c>
      <c r="AS120" s="156">
        <v>2.5</v>
      </c>
      <c r="AT120" s="156">
        <v>8</v>
      </c>
      <c r="AU120" s="156">
        <v>100</v>
      </c>
      <c r="AV120" s="156">
        <v>55</v>
      </c>
      <c r="AW120" s="156">
        <v>20</v>
      </c>
      <c r="AX120" s="156">
        <v>21</v>
      </c>
      <c r="AY120" s="156">
        <v>8</v>
      </c>
      <c r="AZ120" s="156">
        <v>2.5</v>
      </c>
      <c r="BA120" s="156">
        <v>2.5</v>
      </c>
      <c r="BB120" s="156">
        <f t="shared" si="16"/>
        <v>638.5</v>
      </c>
      <c r="BC120" s="123">
        <v>0.5</v>
      </c>
      <c r="BD120" s="123">
        <v>0.5</v>
      </c>
      <c r="BE120" s="123">
        <v>0.5</v>
      </c>
      <c r="BF120" s="123">
        <v>0.5</v>
      </c>
      <c r="BG120" s="123">
        <v>0.5</v>
      </c>
      <c r="BH120" s="123">
        <v>0.5</v>
      </c>
      <c r="BI120" s="123">
        <v>0.5</v>
      </c>
      <c r="BJ120" s="123">
        <v>0.5</v>
      </c>
      <c r="BK120" s="123">
        <v>5.0000000000000001E-3</v>
      </c>
      <c r="BL120" s="123">
        <v>0.5</v>
      </c>
      <c r="BM120" s="123">
        <v>0.05</v>
      </c>
      <c r="BN120" s="123">
        <v>0.05</v>
      </c>
      <c r="BO120" s="123">
        <v>0.05</v>
      </c>
      <c r="BP120" s="123">
        <v>0.05</v>
      </c>
      <c r="BQ120" s="93">
        <v>0.05</v>
      </c>
      <c r="BR120" s="123">
        <v>0.4</v>
      </c>
      <c r="BS120" s="123">
        <v>0.05</v>
      </c>
      <c r="BT120" s="123">
        <v>0.05</v>
      </c>
      <c r="BU120" s="123">
        <v>0.05</v>
      </c>
      <c r="BV120" s="123">
        <v>0.05</v>
      </c>
      <c r="BW120" s="123">
        <v>0.05</v>
      </c>
      <c r="BX120" s="123">
        <v>0.1</v>
      </c>
      <c r="BY120" s="123">
        <v>0.15</v>
      </c>
      <c r="BZ120" s="194"/>
      <c r="CA120" s="194"/>
      <c r="CB120" s="194"/>
      <c r="CC120" s="194"/>
      <c r="CD120" s="194"/>
      <c r="CE120" s="194"/>
      <c r="CF120" s="194"/>
      <c r="CG120" s="194"/>
      <c r="CH120" s="194"/>
      <c r="CI120" s="194"/>
      <c r="CJ120" s="194"/>
      <c r="CK120" s="194"/>
      <c r="CL120" s="194"/>
      <c r="CM120" s="194"/>
      <c r="CN120" s="194"/>
      <c r="CO120" s="194"/>
      <c r="CP120" s="194"/>
      <c r="CQ120" s="194"/>
      <c r="CR120" s="194"/>
      <c r="CS120" s="194"/>
      <c r="CT120" s="194"/>
      <c r="CU120" s="194"/>
      <c r="CV120" s="194"/>
      <c r="CW120" s="194"/>
      <c r="CX120" s="194"/>
      <c r="CY120" s="207"/>
      <c r="CZ120" s="194"/>
      <c r="DA120" s="194"/>
      <c r="DB120" s="194"/>
      <c r="DC120" s="194"/>
      <c r="DD120" s="194"/>
      <c r="DE120" s="123">
        <v>0.05</v>
      </c>
      <c r="DF120" s="123">
        <v>0.05</v>
      </c>
      <c r="DG120" s="155">
        <v>2163</v>
      </c>
      <c r="DH120" s="194"/>
      <c r="DI120" s="194"/>
      <c r="DJ120" s="194"/>
      <c r="DK120" s="194"/>
      <c r="DL120" s="194"/>
    </row>
    <row r="121" spans="1:116" x14ac:dyDescent="0.2">
      <c r="A121" s="120">
        <v>115</v>
      </c>
      <c r="B121" s="200">
        <v>272</v>
      </c>
      <c r="C121" s="122" t="s">
        <v>362</v>
      </c>
      <c r="D121" s="264" t="s">
        <v>1743</v>
      </c>
      <c r="E121" s="177" t="s">
        <v>611</v>
      </c>
      <c r="F121" s="181" t="s">
        <v>869</v>
      </c>
      <c r="G121" s="186">
        <v>7.8</v>
      </c>
      <c r="H121" s="87">
        <v>318</v>
      </c>
      <c r="I121" s="156">
        <f t="shared" si="27"/>
        <v>0.05</v>
      </c>
      <c r="J121" s="93">
        <v>5.96</v>
      </c>
      <c r="K121" s="93">
        <v>96.2</v>
      </c>
      <c r="L121" s="124">
        <f>0.5*0.05</f>
        <v>2.5000000000000001E-2</v>
      </c>
      <c r="M121" s="156">
        <v>6.46</v>
      </c>
      <c r="N121" s="93">
        <v>17.399999999999999</v>
      </c>
      <c r="O121" s="93">
        <v>13.5</v>
      </c>
      <c r="P121" s="187">
        <v>3.2599999999999997E-2</v>
      </c>
      <c r="Q121" s="92">
        <v>3263</v>
      </c>
      <c r="R121" s="156">
        <f t="shared" si="26"/>
        <v>0.2</v>
      </c>
      <c r="S121" s="156">
        <v>11.6</v>
      </c>
      <c r="T121" s="93">
        <v>18.3</v>
      </c>
      <c r="U121" s="156">
        <f t="shared" si="25"/>
        <v>1</v>
      </c>
      <c r="V121" s="93">
        <v>41.9</v>
      </c>
      <c r="W121" s="124">
        <f t="shared" si="15"/>
        <v>9.2719628236335473E-4</v>
      </c>
      <c r="X121" s="93">
        <v>19</v>
      </c>
      <c r="Y121" s="93">
        <v>70.900000000000006</v>
      </c>
      <c r="Z121" s="92">
        <v>45190</v>
      </c>
      <c r="AA121" s="188">
        <v>11.440000000000001</v>
      </c>
      <c r="AB121" s="92">
        <v>16910</v>
      </c>
      <c r="AC121" s="92">
        <v>410</v>
      </c>
      <c r="AD121" s="92">
        <v>765</v>
      </c>
      <c r="AE121" s="92">
        <v>412</v>
      </c>
      <c r="AF121" s="92">
        <v>75</v>
      </c>
      <c r="AG121" s="92">
        <v>7046</v>
      </c>
      <c r="AH121" s="92">
        <v>1195</v>
      </c>
      <c r="AI121" s="156">
        <v>2.5</v>
      </c>
      <c r="AJ121" s="156">
        <v>13</v>
      </c>
      <c r="AK121" s="156">
        <v>2.5</v>
      </c>
      <c r="AL121" s="156">
        <v>61</v>
      </c>
      <c r="AM121" s="156">
        <v>51</v>
      </c>
      <c r="AN121" s="156">
        <v>32</v>
      </c>
      <c r="AO121" s="156">
        <v>25</v>
      </c>
      <c r="AP121" s="156">
        <v>2.5</v>
      </c>
      <c r="AQ121" s="156">
        <v>18</v>
      </c>
      <c r="AR121" s="156">
        <v>1.5</v>
      </c>
      <c r="AS121" s="156">
        <v>2.5</v>
      </c>
      <c r="AT121" s="156">
        <v>6</v>
      </c>
      <c r="AU121" s="156">
        <v>53</v>
      </c>
      <c r="AV121" s="156">
        <v>46</v>
      </c>
      <c r="AW121" s="156">
        <v>17</v>
      </c>
      <c r="AX121" s="156">
        <v>23</v>
      </c>
      <c r="AY121" s="156">
        <v>23</v>
      </c>
      <c r="AZ121" s="156">
        <v>2.5</v>
      </c>
      <c r="BA121" s="156">
        <v>2.5</v>
      </c>
      <c r="BB121" s="156">
        <f t="shared" si="16"/>
        <v>313</v>
      </c>
      <c r="BC121" s="123">
        <v>0.5</v>
      </c>
      <c r="BD121" s="123">
        <v>0.5</v>
      </c>
      <c r="BE121" s="123">
        <v>0.5</v>
      </c>
      <c r="BF121" s="123">
        <v>0.5</v>
      </c>
      <c r="BG121" s="123">
        <v>0.5</v>
      </c>
      <c r="BH121" s="123">
        <v>0.5</v>
      </c>
      <c r="BI121" s="123">
        <v>0.5</v>
      </c>
      <c r="BJ121" s="123">
        <v>0.5</v>
      </c>
      <c r="BK121" s="123">
        <v>5.0000000000000001E-3</v>
      </c>
      <c r="BL121" s="123">
        <v>0.5</v>
      </c>
      <c r="BM121" s="123">
        <v>0.05</v>
      </c>
      <c r="BN121" s="123">
        <v>0.05</v>
      </c>
      <c r="BO121" s="123">
        <v>0.05</v>
      </c>
      <c r="BP121" s="123">
        <v>0.05</v>
      </c>
      <c r="BQ121" s="93">
        <v>0.05</v>
      </c>
      <c r="BR121" s="123">
        <v>0.4</v>
      </c>
      <c r="BS121" s="123">
        <v>0.05</v>
      </c>
      <c r="BT121" s="123">
        <v>0.05</v>
      </c>
      <c r="BU121" s="123">
        <v>0.05</v>
      </c>
      <c r="BV121" s="123">
        <v>0.05</v>
      </c>
      <c r="BW121" s="123">
        <v>0.05</v>
      </c>
      <c r="BX121" s="123">
        <v>0.1</v>
      </c>
      <c r="BY121" s="123">
        <v>0.15</v>
      </c>
      <c r="BZ121" s="194"/>
      <c r="CA121" s="194"/>
      <c r="CB121" s="194"/>
      <c r="CC121" s="194"/>
      <c r="CD121" s="194"/>
      <c r="CE121" s="194"/>
      <c r="CF121" s="194"/>
      <c r="CG121" s="194"/>
      <c r="CH121" s="194"/>
      <c r="CI121" s="194"/>
      <c r="CJ121" s="194"/>
      <c r="CK121" s="194"/>
      <c r="CL121" s="194"/>
      <c r="CM121" s="194"/>
      <c r="CN121" s="194"/>
      <c r="CO121" s="194"/>
      <c r="CP121" s="194"/>
      <c r="CQ121" s="194"/>
      <c r="CR121" s="194"/>
      <c r="CS121" s="194"/>
      <c r="CT121" s="194"/>
      <c r="CU121" s="194"/>
      <c r="CV121" s="194"/>
      <c r="CW121" s="194"/>
      <c r="CX121" s="194"/>
      <c r="CY121" s="207"/>
      <c r="CZ121" s="194"/>
      <c r="DA121" s="194"/>
      <c r="DB121" s="194"/>
      <c r="DC121" s="194"/>
      <c r="DD121" s="194"/>
      <c r="DE121" s="123">
        <v>0.05</v>
      </c>
      <c r="DF121" s="123">
        <v>0.05</v>
      </c>
      <c r="DG121" s="155">
        <v>24000</v>
      </c>
      <c r="DH121" s="194"/>
      <c r="DI121" s="194"/>
      <c r="DJ121" s="194"/>
      <c r="DK121" s="194"/>
      <c r="DL121" s="194"/>
    </row>
    <row r="122" spans="1:116" x14ac:dyDescent="0.2">
      <c r="A122" s="120">
        <v>116</v>
      </c>
      <c r="B122" s="200">
        <v>273</v>
      </c>
      <c r="C122" s="122" t="s">
        <v>363</v>
      </c>
      <c r="D122" s="264" t="s">
        <v>1744</v>
      </c>
      <c r="E122" s="177" t="s">
        <v>612</v>
      </c>
      <c r="F122" s="181" t="s">
        <v>870</v>
      </c>
      <c r="G122" s="186">
        <v>7.3</v>
      </c>
      <c r="H122" s="87">
        <v>110.6</v>
      </c>
      <c r="I122" s="156">
        <f t="shared" si="27"/>
        <v>0.05</v>
      </c>
      <c r="J122" s="156">
        <f t="shared" ref="J122:J134" si="28">0.5*3</f>
        <v>1.5</v>
      </c>
      <c r="K122" s="93">
        <v>18.100000000000001</v>
      </c>
      <c r="L122" s="124">
        <f>0.5*0.05</f>
        <v>2.5000000000000001E-2</v>
      </c>
      <c r="M122" s="156">
        <v>0.98399999999999999</v>
      </c>
      <c r="N122" s="156">
        <v>5.47</v>
      </c>
      <c r="O122" s="156">
        <v>2.77</v>
      </c>
      <c r="P122" s="187">
        <v>1.5399999999999999E-3</v>
      </c>
      <c r="Q122" s="92">
        <v>688</v>
      </c>
      <c r="R122" s="124">
        <f t="shared" si="26"/>
        <v>0.2</v>
      </c>
      <c r="S122" s="156">
        <v>2.44</v>
      </c>
      <c r="T122" s="93">
        <v>1.95</v>
      </c>
      <c r="U122" s="156">
        <f t="shared" si="25"/>
        <v>1</v>
      </c>
      <c r="V122" s="93">
        <v>15.4</v>
      </c>
      <c r="W122" s="124">
        <f t="shared" si="15"/>
        <v>1.6885964912280703E-3</v>
      </c>
      <c r="X122" s="156">
        <v>3.56</v>
      </c>
      <c r="Y122" s="93">
        <v>25.9</v>
      </c>
      <c r="Z122" s="92">
        <v>9120</v>
      </c>
      <c r="AA122" s="188">
        <v>6.38</v>
      </c>
      <c r="AB122" s="92">
        <v>5190</v>
      </c>
      <c r="AC122" s="92">
        <v>121</v>
      </c>
      <c r="AD122" s="92">
        <v>460</v>
      </c>
      <c r="AE122" s="92">
        <v>313</v>
      </c>
      <c r="AF122" s="92">
        <v>83.4</v>
      </c>
      <c r="AG122" s="92">
        <v>1240</v>
      </c>
      <c r="AH122" s="92">
        <v>492</v>
      </c>
      <c r="AI122" s="156">
        <v>2.5</v>
      </c>
      <c r="AJ122" s="156">
        <v>2.5</v>
      </c>
      <c r="AK122" s="156">
        <v>2.5</v>
      </c>
      <c r="AL122" s="156">
        <v>2.5</v>
      </c>
      <c r="AM122" s="156">
        <v>2.5</v>
      </c>
      <c r="AN122" s="156">
        <v>2.5</v>
      </c>
      <c r="AO122" s="156">
        <v>2.5</v>
      </c>
      <c r="AP122" s="156">
        <v>2.5</v>
      </c>
      <c r="AQ122" s="156">
        <v>2.5</v>
      </c>
      <c r="AR122" s="156">
        <v>1.5</v>
      </c>
      <c r="AS122" s="156">
        <v>2.5</v>
      </c>
      <c r="AT122" s="156">
        <v>2.5</v>
      </c>
      <c r="AU122" s="156">
        <v>2.5</v>
      </c>
      <c r="AV122" s="156">
        <v>2.5</v>
      </c>
      <c r="AW122" s="156">
        <v>2.5</v>
      </c>
      <c r="AX122" s="156">
        <v>2.5</v>
      </c>
      <c r="AY122" s="156">
        <v>2.5</v>
      </c>
      <c r="AZ122" s="156">
        <v>2.5</v>
      </c>
      <c r="BA122" s="156">
        <v>2.5</v>
      </c>
      <c r="BB122" s="156">
        <f t="shared" si="16"/>
        <v>31.5</v>
      </c>
      <c r="BC122" s="123">
        <v>0.5</v>
      </c>
      <c r="BD122" s="123">
        <v>0.5</v>
      </c>
      <c r="BE122" s="123">
        <v>0.5</v>
      </c>
      <c r="BF122" s="123">
        <v>0.5</v>
      </c>
      <c r="BG122" s="123">
        <v>0.5</v>
      </c>
      <c r="BH122" s="123">
        <v>0.5</v>
      </c>
      <c r="BI122" s="123">
        <v>0.5</v>
      </c>
      <c r="BJ122" s="123">
        <v>0.5</v>
      </c>
      <c r="BK122" s="123">
        <v>5.0000000000000001E-3</v>
      </c>
      <c r="BL122" s="123">
        <v>0.5</v>
      </c>
      <c r="BM122" s="123">
        <v>0.05</v>
      </c>
      <c r="BN122" s="123">
        <v>0.05</v>
      </c>
      <c r="BO122" s="123">
        <v>0.05</v>
      </c>
      <c r="BP122" s="123">
        <v>0.05</v>
      </c>
      <c r="BQ122" s="93">
        <v>0.05</v>
      </c>
      <c r="BR122" s="123">
        <v>0.4</v>
      </c>
      <c r="BS122" s="123">
        <v>0.05</v>
      </c>
      <c r="BT122" s="123">
        <v>0.05</v>
      </c>
      <c r="BU122" s="123">
        <v>0.05</v>
      </c>
      <c r="BV122" s="123">
        <v>0.05</v>
      </c>
      <c r="BW122" s="123">
        <v>0.05</v>
      </c>
      <c r="BX122" s="123">
        <v>0.1</v>
      </c>
      <c r="BY122" s="123">
        <v>0.15</v>
      </c>
      <c r="BZ122" s="194"/>
      <c r="CA122" s="194"/>
      <c r="CB122" s="194"/>
      <c r="CC122" s="194"/>
      <c r="CD122" s="194"/>
      <c r="CE122" s="194"/>
      <c r="CF122" s="194"/>
      <c r="CG122" s="194"/>
      <c r="CH122" s="194"/>
      <c r="CI122" s="194"/>
      <c r="CJ122" s="194"/>
      <c r="CK122" s="194"/>
      <c r="CL122" s="194"/>
      <c r="CM122" s="194"/>
      <c r="CN122" s="194"/>
      <c r="CO122" s="194"/>
      <c r="CP122" s="194"/>
      <c r="CQ122" s="194"/>
      <c r="CR122" s="194"/>
      <c r="CS122" s="194"/>
      <c r="CT122" s="194"/>
      <c r="CU122" s="194"/>
      <c r="CV122" s="194"/>
      <c r="CW122" s="194"/>
      <c r="CX122" s="194"/>
      <c r="CY122" s="207"/>
      <c r="CZ122" s="194"/>
      <c r="DA122" s="194"/>
      <c r="DB122" s="194"/>
      <c r="DC122" s="194"/>
      <c r="DD122" s="194"/>
      <c r="DE122" s="123">
        <v>0.05</v>
      </c>
      <c r="DF122" s="123">
        <v>0.05</v>
      </c>
      <c r="DG122" s="155">
        <v>197</v>
      </c>
      <c r="DH122" s="194"/>
      <c r="DI122" s="194"/>
      <c r="DJ122" s="194"/>
      <c r="DK122" s="194"/>
      <c r="DL122" s="194"/>
    </row>
    <row r="123" spans="1:116" x14ac:dyDescent="0.2">
      <c r="A123" s="120">
        <v>117</v>
      </c>
      <c r="B123" s="200">
        <v>274</v>
      </c>
      <c r="C123" s="122" t="s">
        <v>364</v>
      </c>
      <c r="D123" s="264" t="s">
        <v>1745</v>
      </c>
      <c r="E123" s="177" t="s">
        <v>613</v>
      </c>
      <c r="F123" s="181" t="s">
        <v>871</v>
      </c>
      <c r="G123" s="186">
        <v>7.5</v>
      </c>
      <c r="H123" s="87">
        <v>86</v>
      </c>
      <c r="I123" s="156">
        <f t="shared" si="27"/>
        <v>0.05</v>
      </c>
      <c r="J123" s="187">
        <f t="shared" si="28"/>
        <v>1.5</v>
      </c>
      <c r="K123" s="155">
        <v>19.100000000000001</v>
      </c>
      <c r="L123" s="191">
        <f>0.5*0.05</f>
        <v>2.5000000000000001E-2</v>
      </c>
      <c r="M123" s="190">
        <v>1.43</v>
      </c>
      <c r="N123" s="87">
        <v>5.3</v>
      </c>
      <c r="O123" s="155">
        <v>23.4</v>
      </c>
      <c r="P123" s="187">
        <v>3.8899999999999998E-3</v>
      </c>
      <c r="Q123" s="87">
        <v>660</v>
      </c>
      <c r="R123" s="190">
        <f t="shared" si="26"/>
        <v>0.2</v>
      </c>
      <c r="S123" s="155">
        <v>2.3199999999999998</v>
      </c>
      <c r="T123" s="155">
        <v>2.75</v>
      </c>
      <c r="U123" s="156">
        <f t="shared" si="25"/>
        <v>1</v>
      </c>
      <c r="V123" s="155">
        <v>6.18</v>
      </c>
      <c r="W123" s="124">
        <f t="shared" si="15"/>
        <v>2.1837455830388693E-3</v>
      </c>
      <c r="X123" s="190">
        <v>4.26</v>
      </c>
      <c r="Y123" s="155">
        <v>34.1</v>
      </c>
      <c r="Z123" s="187">
        <v>2830</v>
      </c>
      <c r="AA123" s="188">
        <v>9.9400000000000013</v>
      </c>
      <c r="AB123" s="187">
        <v>3130</v>
      </c>
      <c r="AC123" s="87">
        <v>84.2</v>
      </c>
      <c r="AD123" s="87">
        <v>210</v>
      </c>
      <c r="AE123" s="92">
        <v>315</v>
      </c>
      <c r="AF123" s="155">
        <v>58.8</v>
      </c>
      <c r="AG123" s="187">
        <v>1765</v>
      </c>
      <c r="AH123" s="87">
        <v>313</v>
      </c>
      <c r="AI123" s="156">
        <v>2.5</v>
      </c>
      <c r="AJ123" s="156">
        <v>2.5</v>
      </c>
      <c r="AK123" s="156">
        <v>7</v>
      </c>
      <c r="AL123" s="156">
        <v>22</v>
      </c>
      <c r="AM123" s="156">
        <v>19</v>
      </c>
      <c r="AN123" s="156">
        <v>8</v>
      </c>
      <c r="AO123" s="156">
        <v>9</v>
      </c>
      <c r="AP123" s="156">
        <v>2.5</v>
      </c>
      <c r="AQ123" s="156">
        <v>2.5</v>
      </c>
      <c r="AR123" s="156">
        <v>1.5</v>
      </c>
      <c r="AS123" s="156">
        <v>2.5</v>
      </c>
      <c r="AT123" s="156">
        <v>2.5</v>
      </c>
      <c r="AU123" s="156">
        <v>11</v>
      </c>
      <c r="AV123" s="156">
        <v>9</v>
      </c>
      <c r="AW123" s="156">
        <v>2.5</v>
      </c>
      <c r="AX123" s="156">
        <v>2.5</v>
      </c>
      <c r="AY123" s="156">
        <v>7</v>
      </c>
      <c r="AZ123" s="156">
        <v>2.5</v>
      </c>
      <c r="BA123" s="156">
        <v>2.5</v>
      </c>
      <c r="BB123" s="156">
        <f t="shared" si="16"/>
        <v>99</v>
      </c>
      <c r="BC123" s="123">
        <v>0.5</v>
      </c>
      <c r="BD123" s="123">
        <v>0.5</v>
      </c>
      <c r="BE123" s="123">
        <v>0.5</v>
      </c>
      <c r="BF123" s="123">
        <v>0.5</v>
      </c>
      <c r="BG123" s="123">
        <v>0.5</v>
      </c>
      <c r="BH123" s="123">
        <v>0.5</v>
      </c>
      <c r="BI123" s="123">
        <v>0.5</v>
      </c>
      <c r="BJ123" s="123">
        <v>0.5</v>
      </c>
      <c r="BK123" s="123">
        <v>5.0000000000000001E-3</v>
      </c>
      <c r="BL123" s="123">
        <v>0.5</v>
      </c>
      <c r="BM123" s="123">
        <v>0.05</v>
      </c>
      <c r="BN123" s="123">
        <v>0.05</v>
      </c>
      <c r="BO123" s="123">
        <v>0.05</v>
      </c>
      <c r="BP123" s="123">
        <v>0.05</v>
      </c>
      <c r="BQ123" s="93">
        <v>0.05</v>
      </c>
      <c r="BR123" s="123">
        <v>0.4</v>
      </c>
      <c r="BS123" s="123">
        <v>0.05</v>
      </c>
      <c r="BT123" s="123">
        <v>0.05</v>
      </c>
      <c r="BU123" s="123">
        <v>0.05</v>
      </c>
      <c r="BV123" s="123">
        <v>0.05</v>
      </c>
      <c r="BW123" s="123">
        <v>0.05</v>
      </c>
      <c r="BX123" s="123">
        <v>0.1</v>
      </c>
      <c r="BY123" s="123">
        <v>0.15</v>
      </c>
      <c r="BZ123" s="194"/>
      <c r="CA123" s="194"/>
      <c r="CB123" s="194"/>
      <c r="CC123" s="194"/>
      <c r="CD123" s="194"/>
      <c r="CE123" s="194"/>
      <c r="CF123" s="194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194"/>
      <c r="CS123" s="194"/>
      <c r="CT123" s="194"/>
      <c r="CU123" s="194"/>
      <c r="CV123" s="194"/>
      <c r="CW123" s="194"/>
      <c r="CX123" s="194"/>
      <c r="CY123" s="207"/>
      <c r="CZ123" s="194"/>
      <c r="DA123" s="194"/>
      <c r="DB123" s="194"/>
      <c r="DC123" s="194"/>
      <c r="DD123" s="194"/>
      <c r="DE123" s="123">
        <v>0.05</v>
      </c>
      <c r="DF123" s="123">
        <v>0.05</v>
      </c>
      <c r="DG123" s="155">
        <v>190</v>
      </c>
      <c r="DH123" s="194"/>
      <c r="DI123" s="194"/>
      <c r="DJ123" s="194"/>
      <c r="DK123" s="194"/>
      <c r="DL123" s="194"/>
    </row>
    <row r="124" spans="1:116" x14ac:dyDescent="0.2">
      <c r="A124" s="120">
        <v>118</v>
      </c>
      <c r="B124" s="200">
        <v>275</v>
      </c>
      <c r="C124" s="122" t="s">
        <v>365</v>
      </c>
      <c r="D124" s="264" t="s">
        <v>1746</v>
      </c>
      <c r="E124" s="177" t="s">
        <v>614</v>
      </c>
      <c r="F124" s="181" t="s">
        <v>872</v>
      </c>
      <c r="G124" s="186">
        <v>6.7</v>
      </c>
      <c r="H124" s="87">
        <v>122</v>
      </c>
      <c r="I124" s="156">
        <f t="shared" si="27"/>
        <v>0.05</v>
      </c>
      <c r="J124" s="190">
        <f t="shared" si="28"/>
        <v>1.5</v>
      </c>
      <c r="K124" s="155">
        <v>68.2</v>
      </c>
      <c r="L124" s="187">
        <v>7.6999999999999999E-2</v>
      </c>
      <c r="M124" s="190">
        <v>1.52</v>
      </c>
      <c r="N124" s="155">
        <v>4.67</v>
      </c>
      <c r="O124" s="190">
        <v>2.1800000000000002</v>
      </c>
      <c r="P124" s="187">
        <v>5.3699999999999998E-3</v>
      </c>
      <c r="Q124" s="87">
        <v>377</v>
      </c>
      <c r="R124" s="191">
        <f t="shared" si="26"/>
        <v>0.2</v>
      </c>
      <c r="S124" s="190">
        <v>26.4</v>
      </c>
      <c r="T124" s="155">
        <v>2.46</v>
      </c>
      <c r="U124" s="156">
        <f t="shared" si="25"/>
        <v>1</v>
      </c>
      <c r="V124" s="155">
        <v>7.81</v>
      </c>
      <c r="W124" s="124">
        <f t="shared" si="15"/>
        <v>3.5825688073394492E-3</v>
      </c>
      <c r="X124" s="190">
        <v>3.66</v>
      </c>
      <c r="Y124" s="155">
        <v>33.6</v>
      </c>
      <c r="Z124" s="187">
        <v>2180</v>
      </c>
      <c r="AA124" s="188">
        <v>3.6700000000000004</v>
      </c>
      <c r="AB124" s="187">
        <v>4700</v>
      </c>
      <c r="AC124" s="187">
        <v>927</v>
      </c>
      <c r="AD124" s="87">
        <v>265</v>
      </c>
      <c r="AE124" s="92">
        <v>363</v>
      </c>
      <c r="AF124" s="87">
        <v>78.400000000000006</v>
      </c>
      <c r="AG124" s="187">
        <v>1320</v>
      </c>
      <c r="AH124" s="87">
        <v>297</v>
      </c>
      <c r="AI124" s="156">
        <v>2.5</v>
      </c>
      <c r="AJ124" s="156">
        <v>6</v>
      </c>
      <c r="AK124" s="156">
        <v>55</v>
      </c>
      <c r="AL124" s="156">
        <v>25</v>
      </c>
      <c r="AM124" s="156">
        <v>15</v>
      </c>
      <c r="AN124" s="156">
        <v>23</v>
      </c>
      <c r="AO124" s="156">
        <v>21</v>
      </c>
      <c r="AP124" s="156">
        <v>2.5</v>
      </c>
      <c r="AQ124" s="156">
        <v>19</v>
      </c>
      <c r="AR124" s="156">
        <v>1.5</v>
      </c>
      <c r="AS124" s="156">
        <v>2.5</v>
      </c>
      <c r="AT124" s="156">
        <v>2.5</v>
      </c>
      <c r="AU124" s="156">
        <v>24</v>
      </c>
      <c r="AV124" s="156">
        <v>31</v>
      </c>
      <c r="AW124" s="156">
        <v>9</v>
      </c>
      <c r="AX124" s="156">
        <v>18</v>
      </c>
      <c r="AY124" s="156">
        <v>20</v>
      </c>
      <c r="AZ124" s="156">
        <v>25</v>
      </c>
      <c r="BA124" s="156">
        <v>2.5</v>
      </c>
      <c r="BB124" s="156">
        <f t="shared" si="16"/>
        <v>218</v>
      </c>
      <c r="BC124" s="123">
        <v>0.5</v>
      </c>
      <c r="BD124" s="123">
        <v>0.5</v>
      </c>
      <c r="BE124" s="123">
        <v>0.5</v>
      </c>
      <c r="BF124" s="123">
        <v>0.5</v>
      </c>
      <c r="BG124" s="123">
        <v>0.5</v>
      </c>
      <c r="BH124" s="123">
        <v>0.5</v>
      </c>
      <c r="BI124" s="123">
        <v>0.5</v>
      </c>
      <c r="BJ124" s="123">
        <v>0.5</v>
      </c>
      <c r="BK124" s="123">
        <v>5.0000000000000001E-3</v>
      </c>
      <c r="BL124" s="123">
        <v>0.5</v>
      </c>
      <c r="BM124" s="123">
        <v>0.05</v>
      </c>
      <c r="BN124" s="123">
        <v>0.05</v>
      </c>
      <c r="BO124" s="123">
        <v>0.05</v>
      </c>
      <c r="BP124" s="123">
        <v>0.05</v>
      </c>
      <c r="BQ124" s="93">
        <v>0.05</v>
      </c>
      <c r="BR124" s="123">
        <v>0.4</v>
      </c>
      <c r="BS124" s="123">
        <v>0.05</v>
      </c>
      <c r="BT124" s="123">
        <v>0.05</v>
      </c>
      <c r="BU124" s="123">
        <v>0.05</v>
      </c>
      <c r="BV124" s="123">
        <v>0.05</v>
      </c>
      <c r="BW124" s="123">
        <v>0.05</v>
      </c>
      <c r="BX124" s="123">
        <v>0.1</v>
      </c>
      <c r="BY124" s="123">
        <v>0.15</v>
      </c>
      <c r="BZ124" s="194"/>
      <c r="CA124" s="194"/>
      <c r="CB124" s="194"/>
      <c r="CC124" s="194"/>
      <c r="CD124" s="194"/>
      <c r="CE124" s="194"/>
      <c r="CF124" s="194"/>
      <c r="CG124" s="194"/>
      <c r="CH124" s="194"/>
      <c r="CI124" s="194"/>
      <c r="CJ124" s="194"/>
      <c r="CK124" s="194"/>
      <c r="CL124" s="194"/>
      <c r="CM124" s="194"/>
      <c r="CN124" s="194"/>
      <c r="CO124" s="194"/>
      <c r="CP124" s="194"/>
      <c r="CQ124" s="194"/>
      <c r="CR124" s="194"/>
      <c r="CS124" s="194"/>
      <c r="CT124" s="194"/>
      <c r="CU124" s="194"/>
      <c r="CV124" s="194"/>
      <c r="CW124" s="194"/>
      <c r="CX124" s="194"/>
      <c r="CY124" s="207"/>
      <c r="CZ124" s="194"/>
      <c r="DA124" s="194"/>
      <c r="DB124" s="194"/>
      <c r="DC124" s="194"/>
      <c r="DD124" s="194"/>
      <c r="DE124" s="123">
        <v>0.05</v>
      </c>
      <c r="DF124" s="123">
        <v>0.05</v>
      </c>
      <c r="DG124" s="155">
        <v>625</v>
      </c>
      <c r="DH124" s="194"/>
      <c r="DI124" s="194"/>
      <c r="DJ124" s="194"/>
      <c r="DK124" s="194"/>
      <c r="DL124" s="194"/>
    </row>
    <row r="125" spans="1:116" x14ac:dyDescent="0.2">
      <c r="A125" s="120">
        <v>119</v>
      </c>
      <c r="B125" s="200">
        <v>276</v>
      </c>
      <c r="C125" s="122" t="s">
        <v>366</v>
      </c>
      <c r="D125" s="264" t="s">
        <v>1747</v>
      </c>
      <c r="E125" s="177" t="s">
        <v>615</v>
      </c>
      <c r="F125" s="181" t="s">
        <v>873</v>
      </c>
      <c r="G125" s="186">
        <v>7.3</v>
      </c>
      <c r="H125" s="87">
        <v>146.5</v>
      </c>
      <c r="I125" s="156">
        <f t="shared" si="27"/>
        <v>0.05</v>
      </c>
      <c r="J125" s="155">
        <f t="shared" si="28"/>
        <v>1.5</v>
      </c>
      <c r="K125" s="155">
        <v>28.9</v>
      </c>
      <c r="L125" s="187">
        <v>8.5999999999999993E-2</v>
      </c>
      <c r="M125" s="155">
        <v>2.66</v>
      </c>
      <c r="N125" s="155">
        <v>21.1</v>
      </c>
      <c r="O125" s="155">
        <v>7.33</v>
      </c>
      <c r="P125" s="187">
        <v>1.5900000000000001E-2</v>
      </c>
      <c r="Q125" s="87">
        <v>1490</v>
      </c>
      <c r="R125" s="190">
        <f t="shared" si="26"/>
        <v>0.2</v>
      </c>
      <c r="S125" s="155">
        <v>5.24</v>
      </c>
      <c r="T125" s="155">
        <v>6.56</v>
      </c>
      <c r="U125" s="156">
        <f t="shared" si="25"/>
        <v>1</v>
      </c>
      <c r="V125" s="155">
        <v>14.4</v>
      </c>
      <c r="W125" s="124">
        <f t="shared" si="15"/>
        <v>2.6716141001855288E-3</v>
      </c>
      <c r="X125" s="155">
        <v>11.5</v>
      </c>
      <c r="Y125" s="155">
        <v>38.299999999999997</v>
      </c>
      <c r="Z125" s="187">
        <v>5390</v>
      </c>
      <c r="AA125" s="188">
        <v>7.0900000000000007</v>
      </c>
      <c r="AB125" s="187">
        <v>9440</v>
      </c>
      <c r="AC125" s="187">
        <v>234</v>
      </c>
      <c r="AD125" s="87">
        <v>428</v>
      </c>
      <c r="AE125" s="92">
        <v>716</v>
      </c>
      <c r="AF125" s="187">
        <v>184</v>
      </c>
      <c r="AG125" s="187">
        <v>4150</v>
      </c>
      <c r="AH125" s="187">
        <v>1750</v>
      </c>
      <c r="AI125" s="156">
        <v>2.5</v>
      </c>
      <c r="AJ125" s="156">
        <v>8</v>
      </c>
      <c r="AK125" s="156">
        <v>2.5</v>
      </c>
      <c r="AL125" s="156">
        <v>28</v>
      </c>
      <c r="AM125" s="156">
        <v>23</v>
      </c>
      <c r="AN125" s="156">
        <v>13</v>
      </c>
      <c r="AO125" s="156">
        <v>17</v>
      </c>
      <c r="AP125" s="156">
        <v>2.5</v>
      </c>
      <c r="AQ125" s="156">
        <v>18</v>
      </c>
      <c r="AR125" s="156">
        <v>1.5</v>
      </c>
      <c r="AS125" s="156">
        <v>2.5</v>
      </c>
      <c r="AT125" s="156">
        <v>2.5</v>
      </c>
      <c r="AU125" s="156">
        <v>25</v>
      </c>
      <c r="AV125" s="156">
        <v>25</v>
      </c>
      <c r="AW125" s="156">
        <v>9</v>
      </c>
      <c r="AX125" s="156">
        <v>12</v>
      </c>
      <c r="AY125" s="156">
        <v>20</v>
      </c>
      <c r="AZ125" s="156">
        <v>2.5</v>
      </c>
      <c r="BA125" s="156">
        <v>2.5</v>
      </c>
      <c r="BB125" s="156">
        <f t="shared" si="16"/>
        <v>159.5</v>
      </c>
      <c r="BC125" s="123">
        <v>0.5</v>
      </c>
      <c r="BD125" s="123">
        <v>0.5</v>
      </c>
      <c r="BE125" s="123">
        <v>0.5</v>
      </c>
      <c r="BF125" s="123">
        <v>0.5</v>
      </c>
      <c r="BG125" s="123">
        <v>0.5</v>
      </c>
      <c r="BH125" s="123">
        <v>0.5</v>
      </c>
      <c r="BI125" s="123">
        <v>0.5</v>
      </c>
      <c r="BJ125" s="123">
        <v>0.5</v>
      </c>
      <c r="BK125" s="123">
        <v>5.0000000000000001E-3</v>
      </c>
      <c r="BL125" s="123">
        <v>0.5</v>
      </c>
      <c r="BM125" s="123">
        <v>0.05</v>
      </c>
      <c r="BN125" s="123">
        <v>0.05</v>
      </c>
      <c r="BO125" s="123">
        <v>0.05</v>
      </c>
      <c r="BP125" s="123">
        <v>0.05</v>
      </c>
      <c r="BQ125" s="93">
        <v>0.05</v>
      </c>
      <c r="BR125" s="123">
        <v>0.4</v>
      </c>
      <c r="BS125" s="123">
        <v>0.05</v>
      </c>
      <c r="BT125" s="123">
        <v>0.05</v>
      </c>
      <c r="BU125" s="123">
        <v>0.05</v>
      </c>
      <c r="BV125" s="123">
        <v>0.05</v>
      </c>
      <c r="BW125" s="123">
        <v>0.05</v>
      </c>
      <c r="BX125" s="123">
        <v>0.1</v>
      </c>
      <c r="BY125" s="123">
        <v>0.15</v>
      </c>
      <c r="BZ125" s="123">
        <v>25</v>
      </c>
      <c r="CA125" s="123">
        <v>50</v>
      </c>
      <c r="CB125" s="123">
        <v>1460</v>
      </c>
      <c r="CC125" s="123">
        <v>0.01</v>
      </c>
      <c r="CD125" s="123">
        <v>2.5000000000000001E-2</v>
      </c>
      <c r="CE125" s="123">
        <v>2.5000000000000001E-2</v>
      </c>
      <c r="CF125" s="123">
        <v>2.5000000000000001E-2</v>
      </c>
      <c r="CG125" s="123">
        <v>2.5000000000000001E-2</v>
      </c>
      <c r="CH125" s="123">
        <v>2.5000000000000001E-2</v>
      </c>
      <c r="CI125" s="123">
        <v>2.5000000000000001E-2</v>
      </c>
      <c r="CJ125" s="123">
        <v>2.5000000000000001E-2</v>
      </c>
      <c r="CK125" s="123">
        <f>0.5*0.01</f>
        <v>5.0000000000000001E-3</v>
      </c>
      <c r="CL125" s="123">
        <v>0.15</v>
      </c>
      <c r="CM125" s="123">
        <v>0.5</v>
      </c>
      <c r="CN125" s="123">
        <v>0.5</v>
      </c>
      <c r="CO125" s="123">
        <v>0.5</v>
      </c>
      <c r="CP125" s="123">
        <f t="shared" si="21"/>
        <v>1.5</v>
      </c>
      <c r="CQ125" s="123">
        <v>0.3</v>
      </c>
      <c r="CR125" s="123">
        <v>5</v>
      </c>
      <c r="CS125" s="123">
        <v>0.5</v>
      </c>
      <c r="CT125" s="123">
        <v>0.5</v>
      </c>
      <c r="CU125" s="123">
        <v>0.05</v>
      </c>
      <c r="CV125" s="123">
        <v>0.05</v>
      </c>
      <c r="CW125" s="123">
        <v>0.05</v>
      </c>
      <c r="CX125" s="194"/>
      <c r="CY125" s="208">
        <v>2.7300000000000001E-2</v>
      </c>
      <c r="CZ125" s="123">
        <v>0.05</v>
      </c>
      <c r="DA125" s="123">
        <v>0.05</v>
      </c>
      <c r="DB125" s="123">
        <v>0.05</v>
      </c>
      <c r="DC125" s="123">
        <v>0.05</v>
      </c>
      <c r="DD125" s="123">
        <v>0.05</v>
      </c>
      <c r="DE125" s="123">
        <v>0.05</v>
      </c>
      <c r="DF125" s="123">
        <v>0.05</v>
      </c>
      <c r="DG125" s="155">
        <v>1300</v>
      </c>
      <c r="DH125" s="123">
        <v>0.5</v>
      </c>
      <c r="DI125" s="123">
        <v>0.05</v>
      </c>
      <c r="DJ125" s="123">
        <v>0.25</v>
      </c>
      <c r="DK125" s="123">
        <v>0.25</v>
      </c>
      <c r="DL125" s="123">
        <v>0.05</v>
      </c>
    </row>
    <row r="126" spans="1:116" x14ac:dyDescent="0.2">
      <c r="A126" s="120">
        <v>120</v>
      </c>
      <c r="B126" s="200">
        <v>278</v>
      </c>
      <c r="C126" s="122" t="s">
        <v>367</v>
      </c>
      <c r="D126" s="264" t="s">
        <v>1748</v>
      </c>
      <c r="E126" s="177" t="s">
        <v>616</v>
      </c>
      <c r="F126" s="181" t="s">
        <v>874</v>
      </c>
      <c r="G126" s="186">
        <v>6.5</v>
      </c>
      <c r="H126" s="87">
        <v>132.80000000000001</v>
      </c>
      <c r="I126" s="156">
        <f t="shared" si="27"/>
        <v>0.05</v>
      </c>
      <c r="J126" s="156">
        <f t="shared" si="28"/>
        <v>1.5</v>
      </c>
      <c r="K126" s="93">
        <v>59.9</v>
      </c>
      <c r="L126" s="124">
        <f>0.5*0.05</f>
        <v>2.5000000000000001E-2</v>
      </c>
      <c r="M126" s="156">
        <v>1.5</v>
      </c>
      <c r="N126" s="156">
        <v>2.64</v>
      </c>
      <c r="O126" s="156">
        <v>0.69699999999999995</v>
      </c>
      <c r="P126" s="187">
        <v>1.5900000000000001E-3</v>
      </c>
      <c r="Q126" s="92">
        <v>478</v>
      </c>
      <c r="R126" s="124">
        <f t="shared" si="26"/>
        <v>0.2</v>
      </c>
      <c r="S126" s="156">
        <v>1.93</v>
      </c>
      <c r="T126" s="156">
        <v>1.78</v>
      </c>
      <c r="U126" s="156">
        <f t="shared" si="25"/>
        <v>1</v>
      </c>
      <c r="V126" s="156">
        <v>20.100000000000001</v>
      </c>
      <c r="W126" s="124">
        <f t="shared" si="15"/>
        <v>2.8755364806866955E-3</v>
      </c>
      <c r="X126" s="156">
        <v>2.7</v>
      </c>
      <c r="Y126" s="93">
        <v>7.17</v>
      </c>
      <c r="Z126" s="92">
        <v>6990</v>
      </c>
      <c r="AA126" s="188">
        <v>4.58</v>
      </c>
      <c r="AB126" s="92">
        <v>2760</v>
      </c>
      <c r="AC126" s="92">
        <v>1020</v>
      </c>
      <c r="AD126" s="92">
        <v>240</v>
      </c>
      <c r="AE126" s="92">
        <v>226</v>
      </c>
      <c r="AF126" s="92">
        <v>88.6</v>
      </c>
      <c r="AG126" s="92">
        <v>892</v>
      </c>
      <c r="AH126" s="92">
        <v>252</v>
      </c>
      <c r="AI126" s="156">
        <v>2.5</v>
      </c>
      <c r="AJ126" s="156">
        <v>2.5</v>
      </c>
      <c r="AK126" s="156">
        <v>2.5</v>
      </c>
      <c r="AL126" s="156">
        <v>2.5</v>
      </c>
      <c r="AM126" s="156">
        <v>2.5</v>
      </c>
      <c r="AN126" s="156">
        <v>2.5</v>
      </c>
      <c r="AO126" s="156">
        <v>2.5</v>
      </c>
      <c r="AP126" s="156">
        <v>2.5</v>
      </c>
      <c r="AQ126" s="156">
        <v>2.5</v>
      </c>
      <c r="AR126" s="156">
        <v>1.5</v>
      </c>
      <c r="AS126" s="156">
        <v>2.5</v>
      </c>
      <c r="AT126" s="156">
        <v>2.5</v>
      </c>
      <c r="AU126" s="156">
        <v>2.5</v>
      </c>
      <c r="AV126" s="156">
        <v>2.5</v>
      </c>
      <c r="AW126" s="156">
        <v>2.5</v>
      </c>
      <c r="AX126" s="156">
        <v>2.5</v>
      </c>
      <c r="AY126" s="156">
        <v>2.5</v>
      </c>
      <c r="AZ126" s="156">
        <v>2.5</v>
      </c>
      <c r="BA126" s="156">
        <v>2.5</v>
      </c>
      <c r="BB126" s="156">
        <f t="shared" si="16"/>
        <v>31.5</v>
      </c>
      <c r="BC126" s="123">
        <v>0.5</v>
      </c>
      <c r="BD126" s="123">
        <v>0.5</v>
      </c>
      <c r="BE126" s="123">
        <v>0.5</v>
      </c>
      <c r="BF126" s="123">
        <v>0.5</v>
      </c>
      <c r="BG126" s="123">
        <v>0.5</v>
      </c>
      <c r="BH126" s="123">
        <v>0.5</v>
      </c>
      <c r="BI126" s="123">
        <v>0.5</v>
      </c>
      <c r="BJ126" s="123">
        <v>0.5</v>
      </c>
      <c r="BK126" s="123">
        <v>5.0000000000000001E-3</v>
      </c>
      <c r="BL126" s="123">
        <v>0.5</v>
      </c>
      <c r="BM126" s="123">
        <v>0.05</v>
      </c>
      <c r="BN126" s="123">
        <v>0.05</v>
      </c>
      <c r="BO126" s="123">
        <v>0.05</v>
      </c>
      <c r="BP126" s="123">
        <v>0.05</v>
      </c>
      <c r="BQ126" s="93">
        <v>0.05</v>
      </c>
      <c r="BR126" s="123">
        <v>0.4</v>
      </c>
      <c r="BS126" s="123">
        <v>0.05</v>
      </c>
      <c r="BT126" s="123">
        <v>0.05</v>
      </c>
      <c r="BU126" s="123">
        <v>0.05</v>
      </c>
      <c r="BV126" s="123">
        <v>0.05</v>
      </c>
      <c r="BW126" s="123">
        <v>0.05</v>
      </c>
      <c r="BX126" s="123">
        <v>0.1</v>
      </c>
      <c r="BY126" s="123">
        <v>0.15</v>
      </c>
      <c r="BZ126" s="194"/>
      <c r="CA126" s="194"/>
      <c r="CB126" s="194"/>
      <c r="CC126" s="194"/>
      <c r="CD126" s="194"/>
      <c r="CE126" s="194"/>
      <c r="CF126" s="194"/>
      <c r="CG126" s="194"/>
      <c r="CH126" s="194"/>
      <c r="CI126" s="194"/>
      <c r="CJ126" s="194"/>
      <c r="CK126" s="194"/>
      <c r="CL126" s="194"/>
      <c r="CM126" s="194"/>
      <c r="CN126" s="194"/>
      <c r="CO126" s="194"/>
      <c r="CP126" s="194"/>
      <c r="CQ126" s="194"/>
      <c r="CR126" s="194"/>
      <c r="CS126" s="194"/>
      <c r="CT126" s="194"/>
      <c r="CU126" s="194"/>
      <c r="CV126" s="194"/>
      <c r="CW126" s="194"/>
      <c r="CX126" s="194"/>
      <c r="CY126" s="207"/>
      <c r="CZ126" s="194"/>
      <c r="DA126" s="194"/>
      <c r="DB126" s="194"/>
      <c r="DC126" s="194"/>
      <c r="DD126" s="194"/>
      <c r="DE126" s="123">
        <v>0.05</v>
      </c>
      <c r="DF126" s="123">
        <v>0.05</v>
      </c>
      <c r="DG126" s="155">
        <v>20.3</v>
      </c>
      <c r="DH126" s="194"/>
      <c r="DI126" s="194"/>
      <c r="DJ126" s="194"/>
      <c r="DK126" s="194"/>
      <c r="DL126" s="194"/>
    </row>
    <row r="127" spans="1:116" x14ac:dyDescent="0.2">
      <c r="A127" s="120">
        <v>121</v>
      </c>
      <c r="B127" s="200">
        <v>279</v>
      </c>
      <c r="C127" s="122" t="s">
        <v>368</v>
      </c>
      <c r="D127" s="264" t="s">
        <v>1749</v>
      </c>
      <c r="E127" s="177" t="s">
        <v>617</v>
      </c>
      <c r="F127" s="182" t="s">
        <v>875</v>
      </c>
      <c r="G127" s="186">
        <v>7.7</v>
      </c>
      <c r="H127" s="87">
        <v>207</v>
      </c>
      <c r="I127" s="156">
        <f t="shared" si="27"/>
        <v>0.05</v>
      </c>
      <c r="J127" s="93">
        <f t="shared" si="28"/>
        <v>1.5</v>
      </c>
      <c r="K127" s="155">
        <v>21.5</v>
      </c>
      <c r="L127" s="187">
        <v>5.8799999999999998E-2</v>
      </c>
      <c r="M127" s="155">
        <v>1.31</v>
      </c>
      <c r="N127" s="190">
        <v>1.56</v>
      </c>
      <c r="O127" s="187">
        <v>5.27</v>
      </c>
      <c r="P127" s="189">
        <v>1.58E-3</v>
      </c>
      <c r="Q127" s="87">
        <v>592</v>
      </c>
      <c r="R127" s="190">
        <f t="shared" si="26"/>
        <v>0.2</v>
      </c>
      <c r="S127" s="190">
        <v>3.22</v>
      </c>
      <c r="T127" s="190">
        <v>2.78</v>
      </c>
      <c r="U127" s="156">
        <f t="shared" si="25"/>
        <v>1</v>
      </c>
      <c r="V127" s="190">
        <v>6.32</v>
      </c>
      <c r="W127" s="124">
        <f t="shared" si="15"/>
        <v>1.9036144578313255E-3</v>
      </c>
      <c r="X127" s="187">
        <v>1.52</v>
      </c>
      <c r="Y127" s="155">
        <v>25.4</v>
      </c>
      <c r="Z127" s="187">
        <v>3320</v>
      </c>
      <c r="AA127" s="188">
        <v>9.0400000000000009</v>
      </c>
      <c r="AB127" s="187">
        <v>3620</v>
      </c>
      <c r="AC127" s="155">
        <v>152</v>
      </c>
      <c r="AD127" s="87">
        <v>371</v>
      </c>
      <c r="AE127" s="93">
        <v>398</v>
      </c>
      <c r="AF127" s="155">
        <v>55.8</v>
      </c>
      <c r="AG127" s="187">
        <v>2590</v>
      </c>
      <c r="AH127" s="187">
        <v>218</v>
      </c>
      <c r="AI127" s="156">
        <v>2.5</v>
      </c>
      <c r="AJ127" s="156">
        <v>2.5</v>
      </c>
      <c r="AK127" s="156">
        <v>2.5</v>
      </c>
      <c r="AL127" s="156">
        <v>9</v>
      </c>
      <c r="AM127" s="156">
        <v>5</v>
      </c>
      <c r="AN127" s="156">
        <v>2.5</v>
      </c>
      <c r="AO127" s="156">
        <v>5</v>
      </c>
      <c r="AP127" s="156">
        <v>2.5</v>
      </c>
      <c r="AQ127" s="156">
        <v>2.5</v>
      </c>
      <c r="AR127" s="156">
        <v>1.5</v>
      </c>
      <c r="AS127" s="156">
        <v>2.5</v>
      </c>
      <c r="AT127" s="156">
        <v>2.5</v>
      </c>
      <c r="AU127" s="156">
        <v>5</v>
      </c>
      <c r="AV127" s="156">
        <v>2.5</v>
      </c>
      <c r="AW127" s="156">
        <v>2.5</v>
      </c>
      <c r="AX127" s="156">
        <v>2.5</v>
      </c>
      <c r="AY127" s="156">
        <v>5</v>
      </c>
      <c r="AZ127" s="156">
        <v>2.5</v>
      </c>
      <c r="BA127" s="156">
        <v>2.5</v>
      </c>
      <c r="BB127" s="156">
        <f t="shared" si="16"/>
        <v>45.5</v>
      </c>
      <c r="BC127" s="123">
        <v>0.5</v>
      </c>
      <c r="BD127" s="123">
        <v>0.5</v>
      </c>
      <c r="BE127" s="123">
        <v>0.5</v>
      </c>
      <c r="BF127" s="123">
        <v>0.5</v>
      </c>
      <c r="BG127" s="123">
        <v>0.5</v>
      </c>
      <c r="BH127" s="123">
        <v>0.5</v>
      </c>
      <c r="BI127" s="123">
        <v>0.5</v>
      </c>
      <c r="BJ127" s="123">
        <v>0.5</v>
      </c>
      <c r="BK127" s="123">
        <v>5.0000000000000001E-3</v>
      </c>
      <c r="BL127" s="123">
        <v>0.5</v>
      </c>
      <c r="BM127" s="123">
        <v>0.05</v>
      </c>
      <c r="BN127" s="123">
        <v>0.05</v>
      </c>
      <c r="BO127" s="123">
        <v>0.05</v>
      </c>
      <c r="BP127" s="123">
        <v>0.05</v>
      </c>
      <c r="BQ127" s="93">
        <v>0.05</v>
      </c>
      <c r="BR127" s="123">
        <v>0.4</v>
      </c>
      <c r="BS127" s="123">
        <v>0.05</v>
      </c>
      <c r="BT127" s="123">
        <v>0.05</v>
      </c>
      <c r="BU127" s="123">
        <v>0.05</v>
      </c>
      <c r="BV127" s="123">
        <v>0.05</v>
      </c>
      <c r="BW127" s="123">
        <v>0.05</v>
      </c>
      <c r="BX127" s="123">
        <v>0.1</v>
      </c>
      <c r="BY127" s="123">
        <v>0.15</v>
      </c>
      <c r="BZ127" s="194"/>
      <c r="CA127" s="194"/>
      <c r="CB127" s="194"/>
      <c r="CC127" s="194"/>
      <c r="CD127" s="194"/>
      <c r="CE127" s="194"/>
      <c r="CF127" s="194"/>
      <c r="CG127" s="194"/>
      <c r="CH127" s="194"/>
      <c r="CI127" s="194"/>
      <c r="CJ127" s="194"/>
      <c r="CK127" s="194"/>
      <c r="CL127" s="194"/>
      <c r="CM127" s="194"/>
      <c r="CN127" s="194"/>
      <c r="CO127" s="194"/>
      <c r="CP127" s="194"/>
      <c r="CQ127" s="194"/>
      <c r="CR127" s="194"/>
      <c r="CS127" s="194"/>
      <c r="CT127" s="194"/>
      <c r="CU127" s="194"/>
      <c r="CV127" s="194"/>
      <c r="CW127" s="194"/>
      <c r="CX127" s="194"/>
      <c r="CY127" s="207"/>
      <c r="CZ127" s="194"/>
      <c r="DA127" s="194"/>
      <c r="DB127" s="194"/>
      <c r="DC127" s="194"/>
      <c r="DD127" s="194"/>
      <c r="DE127" s="123">
        <v>0.05</v>
      </c>
      <c r="DF127" s="123">
        <v>0.05</v>
      </c>
      <c r="DG127" s="155">
        <v>1280</v>
      </c>
      <c r="DH127" s="194"/>
      <c r="DI127" s="194"/>
      <c r="DJ127" s="194"/>
      <c r="DK127" s="194"/>
      <c r="DL127" s="194"/>
    </row>
    <row r="128" spans="1:116" ht="25.5" x14ac:dyDescent="0.2">
      <c r="A128" s="120">
        <v>122</v>
      </c>
      <c r="B128" s="200">
        <v>280</v>
      </c>
      <c r="C128" s="122" t="s">
        <v>369</v>
      </c>
      <c r="D128" s="264" t="s">
        <v>1750</v>
      </c>
      <c r="E128" s="177" t="s">
        <v>618</v>
      </c>
      <c r="F128" s="181" t="s">
        <v>876</v>
      </c>
      <c r="G128" s="186">
        <v>8.4</v>
      </c>
      <c r="H128" s="87">
        <v>104</v>
      </c>
      <c r="I128" s="156">
        <f t="shared" si="27"/>
        <v>0.05</v>
      </c>
      <c r="J128" s="156">
        <f t="shared" si="28"/>
        <v>1.5</v>
      </c>
      <c r="K128" s="93">
        <v>23.1</v>
      </c>
      <c r="L128" s="124">
        <v>0.14199999999999999</v>
      </c>
      <c r="M128" s="156">
        <v>3.71</v>
      </c>
      <c r="N128" s="156">
        <v>3.42</v>
      </c>
      <c r="O128" s="156">
        <v>6.24</v>
      </c>
      <c r="P128" s="187">
        <v>6.1500000000000001E-3</v>
      </c>
      <c r="Q128" s="92">
        <v>1020</v>
      </c>
      <c r="R128" s="124">
        <f t="shared" si="26"/>
        <v>0.2</v>
      </c>
      <c r="S128" s="156">
        <v>4.12</v>
      </c>
      <c r="T128" s="156">
        <v>8.26</v>
      </c>
      <c r="U128" s="156">
        <f t="shared" si="25"/>
        <v>1</v>
      </c>
      <c r="V128" s="156">
        <v>4.33</v>
      </c>
      <c r="W128" s="124">
        <f t="shared" si="15"/>
        <v>5.9233926128590968E-4</v>
      </c>
      <c r="X128" s="156">
        <v>0.84499999999999997</v>
      </c>
      <c r="Y128" s="93">
        <v>11.8</v>
      </c>
      <c r="Z128" s="92">
        <v>7310</v>
      </c>
      <c r="AA128" s="188">
        <v>10.5</v>
      </c>
      <c r="AB128" s="92">
        <v>4730</v>
      </c>
      <c r="AC128" s="92">
        <v>87.3</v>
      </c>
      <c r="AD128" s="92">
        <v>119</v>
      </c>
      <c r="AE128" s="92">
        <v>176</v>
      </c>
      <c r="AF128" s="93">
        <v>94.7</v>
      </c>
      <c r="AG128" s="92">
        <v>1620</v>
      </c>
      <c r="AH128" s="92">
        <v>291</v>
      </c>
      <c r="AI128" s="156">
        <v>2.5</v>
      </c>
      <c r="AJ128" s="156">
        <v>2.5</v>
      </c>
      <c r="AK128" s="156">
        <v>2.5</v>
      </c>
      <c r="AL128" s="156">
        <v>2.5</v>
      </c>
      <c r="AM128" s="156">
        <v>2.5</v>
      </c>
      <c r="AN128" s="156">
        <v>2.5</v>
      </c>
      <c r="AO128" s="156">
        <v>2.5</v>
      </c>
      <c r="AP128" s="156">
        <v>2.5</v>
      </c>
      <c r="AQ128" s="156">
        <v>2.5</v>
      </c>
      <c r="AR128" s="156">
        <v>1.5</v>
      </c>
      <c r="AS128" s="156">
        <v>2.5</v>
      </c>
      <c r="AT128" s="156">
        <v>2.5</v>
      </c>
      <c r="AU128" s="156">
        <v>2.5</v>
      </c>
      <c r="AV128" s="156">
        <v>2.5</v>
      </c>
      <c r="AW128" s="156">
        <v>2.5</v>
      </c>
      <c r="AX128" s="156">
        <v>2.5</v>
      </c>
      <c r="AY128" s="156">
        <v>2.5</v>
      </c>
      <c r="AZ128" s="156">
        <v>2.5</v>
      </c>
      <c r="BA128" s="156">
        <v>2.5</v>
      </c>
      <c r="BB128" s="156">
        <f t="shared" si="16"/>
        <v>31.5</v>
      </c>
      <c r="BC128" s="123">
        <v>0.5</v>
      </c>
      <c r="BD128" s="123">
        <v>0.5</v>
      </c>
      <c r="BE128" s="123">
        <v>0.5</v>
      </c>
      <c r="BF128" s="123">
        <v>0.5</v>
      </c>
      <c r="BG128" s="123">
        <v>0.5</v>
      </c>
      <c r="BH128" s="123">
        <v>0.5</v>
      </c>
      <c r="BI128" s="123">
        <v>0.5</v>
      </c>
      <c r="BJ128" s="123">
        <v>0.5</v>
      </c>
      <c r="BK128" s="123">
        <v>5.0000000000000001E-3</v>
      </c>
      <c r="BL128" s="123">
        <v>0.5</v>
      </c>
      <c r="BM128" s="123">
        <v>0.05</v>
      </c>
      <c r="BN128" s="123">
        <v>0.05</v>
      </c>
      <c r="BO128" s="123">
        <v>0.05</v>
      </c>
      <c r="BP128" s="123">
        <v>0.05</v>
      </c>
      <c r="BQ128" s="93">
        <v>0.05</v>
      </c>
      <c r="BR128" s="123">
        <v>0.4</v>
      </c>
      <c r="BS128" s="123">
        <v>0.05</v>
      </c>
      <c r="BT128" s="123">
        <v>0.05</v>
      </c>
      <c r="BU128" s="123">
        <v>0.05</v>
      </c>
      <c r="BV128" s="123">
        <v>0.05</v>
      </c>
      <c r="BW128" s="123">
        <v>0.05</v>
      </c>
      <c r="BX128" s="123">
        <v>0.1</v>
      </c>
      <c r="BY128" s="123">
        <v>0.15</v>
      </c>
      <c r="BZ128" s="194"/>
      <c r="CA128" s="194"/>
      <c r="CB128" s="194"/>
      <c r="CC128" s="194"/>
      <c r="CD128" s="194"/>
      <c r="CE128" s="194"/>
      <c r="CF128" s="194"/>
      <c r="CG128" s="194"/>
      <c r="CH128" s="194"/>
      <c r="CI128" s="194"/>
      <c r="CJ128" s="194"/>
      <c r="CK128" s="194"/>
      <c r="CL128" s="194"/>
      <c r="CM128" s="194"/>
      <c r="CN128" s="194"/>
      <c r="CO128" s="194"/>
      <c r="CP128" s="194"/>
      <c r="CQ128" s="194"/>
      <c r="CR128" s="194"/>
      <c r="CS128" s="194"/>
      <c r="CT128" s="194"/>
      <c r="CU128" s="194"/>
      <c r="CV128" s="194"/>
      <c r="CW128" s="194"/>
      <c r="CX128" s="194"/>
      <c r="CY128" s="207"/>
      <c r="CZ128" s="194"/>
      <c r="DA128" s="194"/>
      <c r="DB128" s="194"/>
      <c r="DC128" s="194"/>
      <c r="DD128" s="194"/>
      <c r="DE128" s="123">
        <v>0.05</v>
      </c>
      <c r="DF128" s="123">
        <v>0.05</v>
      </c>
      <c r="DG128" s="155">
        <v>1163</v>
      </c>
      <c r="DH128" s="194"/>
      <c r="DI128" s="194"/>
      <c r="DJ128" s="194"/>
      <c r="DK128" s="194"/>
      <c r="DL128" s="194"/>
    </row>
    <row r="129" spans="1:116" x14ac:dyDescent="0.2">
      <c r="A129" s="120">
        <v>123</v>
      </c>
      <c r="B129" s="200">
        <v>281</v>
      </c>
      <c r="C129" s="122" t="s">
        <v>370</v>
      </c>
      <c r="D129" s="264" t="s">
        <v>1751</v>
      </c>
      <c r="E129" s="177" t="s">
        <v>619</v>
      </c>
      <c r="F129" s="181" t="s">
        <v>877</v>
      </c>
      <c r="G129" s="186">
        <v>7.4</v>
      </c>
      <c r="H129" s="87">
        <v>58.3</v>
      </c>
      <c r="I129" s="156">
        <f t="shared" si="27"/>
        <v>0.05</v>
      </c>
      <c r="J129" s="93">
        <f t="shared" si="28"/>
        <v>1.5</v>
      </c>
      <c r="K129" s="92">
        <v>32.1</v>
      </c>
      <c r="L129" s="156">
        <v>0.29199999999999998</v>
      </c>
      <c r="M129" s="93">
        <v>1.46</v>
      </c>
      <c r="N129" s="93">
        <v>2.34</v>
      </c>
      <c r="O129" s="93">
        <v>10.9</v>
      </c>
      <c r="P129" s="187">
        <v>1.67E-2</v>
      </c>
      <c r="Q129" s="92">
        <v>117</v>
      </c>
      <c r="R129" s="156">
        <f t="shared" si="26"/>
        <v>0.2</v>
      </c>
      <c r="S129" s="93">
        <v>2.13</v>
      </c>
      <c r="T129" s="93">
        <f>0.5*1</f>
        <v>0.5</v>
      </c>
      <c r="U129" s="156">
        <f t="shared" si="25"/>
        <v>1</v>
      </c>
      <c r="V129" s="93">
        <v>2.7</v>
      </c>
      <c r="W129" s="124">
        <f t="shared" si="15"/>
        <v>3.5714285714285718E-3</v>
      </c>
      <c r="X129" s="93">
        <v>2.5299999999999998</v>
      </c>
      <c r="Y129" s="92">
        <v>44.1</v>
      </c>
      <c r="Z129" s="92">
        <v>756</v>
      </c>
      <c r="AA129" s="188">
        <v>5.0200000000000005</v>
      </c>
      <c r="AB129" s="92">
        <v>3920</v>
      </c>
      <c r="AC129" s="92">
        <v>141</v>
      </c>
      <c r="AD129" s="92">
        <v>177</v>
      </c>
      <c r="AE129" s="92">
        <v>60.2</v>
      </c>
      <c r="AF129" s="93">
        <v>40.799999999999997</v>
      </c>
      <c r="AG129" s="92">
        <v>748</v>
      </c>
      <c r="AH129" s="92">
        <v>112</v>
      </c>
      <c r="AI129" s="156">
        <v>2.5</v>
      </c>
      <c r="AJ129" s="156">
        <v>2.5</v>
      </c>
      <c r="AK129" s="156">
        <v>2.5</v>
      </c>
      <c r="AL129" s="156">
        <v>2.5</v>
      </c>
      <c r="AM129" s="156">
        <v>2.5</v>
      </c>
      <c r="AN129" s="156">
        <v>2.5</v>
      </c>
      <c r="AO129" s="156">
        <v>2.5</v>
      </c>
      <c r="AP129" s="156">
        <v>2.5</v>
      </c>
      <c r="AQ129" s="156">
        <v>2.5</v>
      </c>
      <c r="AR129" s="156">
        <v>1.5</v>
      </c>
      <c r="AS129" s="156">
        <v>2.5</v>
      </c>
      <c r="AT129" s="156">
        <v>2.5</v>
      </c>
      <c r="AU129" s="156">
        <v>2.5</v>
      </c>
      <c r="AV129" s="156">
        <v>2.5</v>
      </c>
      <c r="AW129" s="156">
        <v>2.5</v>
      </c>
      <c r="AX129" s="156">
        <v>2.5</v>
      </c>
      <c r="AY129" s="156">
        <v>2.5</v>
      </c>
      <c r="AZ129" s="156">
        <v>2.5</v>
      </c>
      <c r="BA129" s="156">
        <v>2.5</v>
      </c>
      <c r="BB129" s="156">
        <f t="shared" si="16"/>
        <v>31.5</v>
      </c>
      <c r="BC129" s="123">
        <v>0.5</v>
      </c>
      <c r="BD129" s="123">
        <v>0.5</v>
      </c>
      <c r="BE129" s="123">
        <v>0.5</v>
      </c>
      <c r="BF129" s="123">
        <v>0.5</v>
      </c>
      <c r="BG129" s="123">
        <v>0.5</v>
      </c>
      <c r="BH129" s="123">
        <v>0.5</v>
      </c>
      <c r="BI129" s="123">
        <v>0.5</v>
      </c>
      <c r="BJ129" s="123">
        <v>0.5</v>
      </c>
      <c r="BK129" s="123">
        <v>5.0000000000000001E-3</v>
      </c>
      <c r="BL129" s="123">
        <v>0.5</v>
      </c>
      <c r="BM129" s="123">
        <v>0.05</v>
      </c>
      <c r="BN129" s="123">
        <v>0.05</v>
      </c>
      <c r="BO129" s="123">
        <v>0.05</v>
      </c>
      <c r="BP129" s="123">
        <v>0.05</v>
      </c>
      <c r="BQ129" s="93">
        <v>0.05</v>
      </c>
      <c r="BR129" s="123">
        <v>0.4</v>
      </c>
      <c r="BS129" s="123">
        <v>0.05</v>
      </c>
      <c r="BT129" s="123">
        <v>0.05</v>
      </c>
      <c r="BU129" s="123">
        <v>0.05</v>
      </c>
      <c r="BV129" s="123">
        <v>0.05</v>
      </c>
      <c r="BW129" s="123">
        <v>0.05</v>
      </c>
      <c r="BX129" s="123">
        <v>0.1</v>
      </c>
      <c r="BY129" s="123">
        <v>0.15</v>
      </c>
      <c r="BZ129" s="194"/>
      <c r="CA129" s="194"/>
      <c r="CB129" s="194"/>
      <c r="CC129" s="194"/>
      <c r="CD129" s="194"/>
      <c r="CE129" s="194"/>
      <c r="CF129" s="194"/>
      <c r="CG129" s="194"/>
      <c r="CH129" s="194"/>
      <c r="CI129" s="194"/>
      <c r="CJ129" s="194"/>
      <c r="CK129" s="194"/>
      <c r="CL129" s="194"/>
      <c r="CM129" s="194"/>
      <c r="CN129" s="194"/>
      <c r="CO129" s="194"/>
      <c r="CP129" s="194"/>
      <c r="CQ129" s="194"/>
      <c r="CR129" s="194"/>
      <c r="CS129" s="194"/>
      <c r="CT129" s="194"/>
      <c r="CU129" s="194"/>
      <c r="CV129" s="194"/>
      <c r="CW129" s="194"/>
      <c r="CX129" s="194"/>
      <c r="CY129" s="207"/>
      <c r="CZ129" s="194"/>
      <c r="DA129" s="194"/>
      <c r="DB129" s="194"/>
      <c r="DC129" s="194"/>
      <c r="DD129" s="194"/>
      <c r="DE129" s="123">
        <v>0.05</v>
      </c>
      <c r="DF129" s="123">
        <v>0.05</v>
      </c>
      <c r="DG129" s="155">
        <v>231.4</v>
      </c>
      <c r="DH129" s="194"/>
      <c r="DI129" s="194"/>
      <c r="DJ129" s="194"/>
      <c r="DK129" s="194"/>
      <c r="DL129" s="194"/>
    </row>
    <row r="130" spans="1:116" x14ac:dyDescent="0.2">
      <c r="A130" s="120">
        <v>124</v>
      </c>
      <c r="B130" s="200">
        <v>282</v>
      </c>
      <c r="C130" s="122" t="s">
        <v>371</v>
      </c>
      <c r="D130" s="264" t="s">
        <v>1752</v>
      </c>
      <c r="E130" s="177" t="s">
        <v>620</v>
      </c>
      <c r="F130" s="181" t="s">
        <v>878</v>
      </c>
      <c r="G130" s="186">
        <v>7.4</v>
      </c>
      <c r="H130" s="87">
        <v>53.5</v>
      </c>
      <c r="I130" s="156">
        <f t="shared" si="27"/>
        <v>0.05</v>
      </c>
      <c r="J130" s="190">
        <f t="shared" si="28"/>
        <v>1.5</v>
      </c>
      <c r="K130" s="155">
        <v>16</v>
      </c>
      <c r="L130" s="187">
        <v>0.23300000000000001</v>
      </c>
      <c r="M130" s="190">
        <v>1.69</v>
      </c>
      <c r="N130" s="190">
        <v>2.33</v>
      </c>
      <c r="O130" s="190">
        <v>10.7</v>
      </c>
      <c r="P130" s="187">
        <v>3.8300000000000001E-3</v>
      </c>
      <c r="Q130" s="87">
        <v>133</v>
      </c>
      <c r="R130" s="156">
        <f t="shared" si="26"/>
        <v>0.2</v>
      </c>
      <c r="S130" s="190">
        <v>2.15</v>
      </c>
      <c r="T130" s="190">
        <f>0.5*1</f>
        <v>0.5</v>
      </c>
      <c r="U130" s="156">
        <f t="shared" si="25"/>
        <v>1</v>
      </c>
      <c r="V130" s="190">
        <f>0.5*0.3</f>
        <v>0.15</v>
      </c>
      <c r="W130" s="124">
        <f t="shared" si="15"/>
        <v>3.9893617021276594E-4</v>
      </c>
      <c r="X130" s="190">
        <v>1.43</v>
      </c>
      <c r="Y130" s="155">
        <v>72.5</v>
      </c>
      <c r="Z130" s="187">
        <v>376</v>
      </c>
      <c r="AA130" s="188">
        <v>5.66</v>
      </c>
      <c r="AB130" s="187">
        <v>1711</v>
      </c>
      <c r="AC130" s="155">
        <v>203</v>
      </c>
      <c r="AD130" s="87">
        <v>65.400000000000006</v>
      </c>
      <c r="AE130" s="92">
        <v>26.8</v>
      </c>
      <c r="AF130" s="155">
        <v>20.100000000000001</v>
      </c>
      <c r="AG130" s="187">
        <v>513</v>
      </c>
      <c r="AH130" s="87">
        <f>0.5*100</f>
        <v>50</v>
      </c>
      <c r="AI130" s="156">
        <v>2.5</v>
      </c>
      <c r="AJ130" s="156">
        <v>2.5</v>
      </c>
      <c r="AK130" s="156">
        <v>2.5</v>
      </c>
      <c r="AL130" s="156">
        <v>2.5</v>
      </c>
      <c r="AM130" s="156">
        <v>2.5</v>
      </c>
      <c r="AN130" s="156">
        <v>2.5</v>
      </c>
      <c r="AO130" s="156">
        <v>2.5</v>
      </c>
      <c r="AP130" s="156">
        <v>2.5</v>
      </c>
      <c r="AQ130" s="156">
        <v>2.5</v>
      </c>
      <c r="AR130" s="156">
        <v>1.5</v>
      </c>
      <c r="AS130" s="156">
        <v>2.5</v>
      </c>
      <c r="AT130" s="156">
        <v>2.5</v>
      </c>
      <c r="AU130" s="156">
        <v>2.5</v>
      </c>
      <c r="AV130" s="156">
        <v>2.5</v>
      </c>
      <c r="AW130" s="156">
        <v>2.5</v>
      </c>
      <c r="AX130" s="156">
        <v>2.5</v>
      </c>
      <c r="AY130" s="156">
        <v>2.5</v>
      </c>
      <c r="AZ130" s="156">
        <v>2.5</v>
      </c>
      <c r="BA130" s="156">
        <v>2.5</v>
      </c>
      <c r="BB130" s="156">
        <f t="shared" si="16"/>
        <v>31.5</v>
      </c>
      <c r="BC130" s="123">
        <v>0.5</v>
      </c>
      <c r="BD130" s="123">
        <v>0.5</v>
      </c>
      <c r="BE130" s="123">
        <v>0.5</v>
      </c>
      <c r="BF130" s="123">
        <v>0.5</v>
      </c>
      <c r="BG130" s="123">
        <v>0.5</v>
      </c>
      <c r="BH130" s="123">
        <v>0.5</v>
      </c>
      <c r="BI130" s="123">
        <v>0.5</v>
      </c>
      <c r="BJ130" s="123">
        <v>0.5</v>
      </c>
      <c r="BK130" s="123">
        <v>5.0000000000000001E-3</v>
      </c>
      <c r="BL130" s="123">
        <v>0.5</v>
      </c>
      <c r="BM130" s="123">
        <v>0.05</v>
      </c>
      <c r="BN130" s="123">
        <v>0.05</v>
      </c>
      <c r="BO130" s="123">
        <v>0.05</v>
      </c>
      <c r="BP130" s="123">
        <v>0.05</v>
      </c>
      <c r="BQ130" s="93">
        <v>0.05</v>
      </c>
      <c r="BR130" s="123">
        <v>0.4</v>
      </c>
      <c r="BS130" s="123">
        <v>0.05</v>
      </c>
      <c r="BT130" s="123">
        <v>0.05</v>
      </c>
      <c r="BU130" s="123">
        <v>0.05</v>
      </c>
      <c r="BV130" s="123">
        <v>0.05</v>
      </c>
      <c r="BW130" s="123">
        <v>0.05</v>
      </c>
      <c r="BX130" s="123">
        <v>0.1</v>
      </c>
      <c r="BY130" s="123">
        <v>0.15</v>
      </c>
      <c r="BZ130" s="194"/>
      <c r="CA130" s="194"/>
      <c r="CB130" s="194"/>
      <c r="CC130" s="194"/>
      <c r="CD130" s="194"/>
      <c r="CE130" s="194"/>
      <c r="CF130" s="194"/>
      <c r="CG130" s="194"/>
      <c r="CH130" s="194"/>
      <c r="CI130" s="194"/>
      <c r="CJ130" s="194"/>
      <c r="CK130" s="194"/>
      <c r="CL130" s="194"/>
      <c r="CM130" s="194"/>
      <c r="CN130" s="194"/>
      <c r="CO130" s="194"/>
      <c r="CP130" s="194"/>
      <c r="CQ130" s="194"/>
      <c r="CR130" s="194"/>
      <c r="CS130" s="194"/>
      <c r="CT130" s="194"/>
      <c r="CU130" s="194"/>
      <c r="CV130" s="194"/>
      <c r="CW130" s="194"/>
      <c r="CX130" s="194"/>
      <c r="CY130" s="207"/>
      <c r="CZ130" s="194"/>
      <c r="DA130" s="194"/>
      <c r="DB130" s="194"/>
      <c r="DC130" s="194"/>
      <c r="DD130" s="194"/>
      <c r="DE130" s="123">
        <v>0.05</v>
      </c>
      <c r="DF130" s="123">
        <v>0.05</v>
      </c>
      <c r="DG130" s="155">
        <v>122.5</v>
      </c>
      <c r="DH130" s="194"/>
      <c r="DI130" s="194"/>
      <c r="DJ130" s="194"/>
      <c r="DK130" s="194"/>
      <c r="DL130" s="194"/>
    </row>
    <row r="131" spans="1:116" x14ac:dyDescent="0.2">
      <c r="A131" s="120">
        <v>125</v>
      </c>
      <c r="B131" s="200">
        <v>283</v>
      </c>
      <c r="C131" s="122" t="s">
        <v>372</v>
      </c>
      <c r="D131" s="264" t="s">
        <v>1753</v>
      </c>
      <c r="E131" s="177" t="s">
        <v>621</v>
      </c>
      <c r="F131" s="182" t="s">
        <v>879</v>
      </c>
      <c r="G131" s="186">
        <v>7.4</v>
      </c>
      <c r="H131" s="87">
        <v>193</v>
      </c>
      <c r="I131" s="156">
        <f t="shared" si="27"/>
        <v>0.05</v>
      </c>
      <c r="J131" s="156">
        <f t="shared" si="28"/>
        <v>1.5</v>
      </c>
      <c r="K131" s="155">
        <v>18.3</v>
      </c>
      <c r="L131" s="124">
        <v>7.4499999999999997E-2</v>
      </c>
      <c r="M131" s="190">
        <v>2.39</v>
      </c>
      <c r="N131" s="155">
        <v>2.5499999999999998</v>
      </c>
      <c r="O131" s="190">
        <v>4.88</v>
      </c>
      <c r="P131" s="187">
        <v>2.3199999999999998E-2</v>
      </c>
      <c r="Q131" s="87">
        <v>492</v>
      </c>
      <c r="R131" s="124">
        <f t="shared" si="26"/>
        <v>0.2</v>
      </c>
      <c r="S131" s="187">
        <v>2.87</v>
      </c>
      <c r="T131" s="156">
        <v>3.21</v>
      </c>
      <c r="U131" s="156">
        <f t="shared" si="25"/>
        <v>1</v>
      </c>
      <c r="V131" s="155">
        <v>13.6</v>
      </c>
      <c r="W131" s="124">
        <f t="shared" si="15"/>
        <v>5.811965811965812E-3</v>
      </c>
      <c r="X131" s="156">
        <v>2.06</v>
      </c>
      <c r="Y131" s="155">
        <v>37.1</v>
      </c>
      <c r="Z131" s="87">
        <v>2340</v>
      </c>
      <c r="AA131" s="188">
        <v>7.8900000000000006</v>
      </c>
      <c r="AB131" s="87">
        <v>2590</v>
      </c>
      <c r="AC131" s="87">
        <v>354</v>
      </c>
      <c r="AD131" s="87">
        <v>284</v>
      </c>
      <c r="AE131" s="87">
        <v>845</v>
      </c>
      <c r="AF131" s="155">
        <v>47.2</v>
      </c>
      <c r="AG131" s="87">
        <v>1380</v>
      </c>
      <c r="AH131" s="87">
        <v>251</v>
      </c>
      <c r="AI131" s="156">
        <v>2.5</v>
      </c>
      <c r="AJ131" s="156">
        <v>2.5</v>
      </c>
      <c r="AK131" s="156">
        <v>2.5</v>
      </c>
      <c r="AL131" s="156">
        <v>5</v>
      </c>
      <c r="AM131" s="156">
        <v>2.5</v>
      </c>
      <c r="AN131" s="156">
        <v>2.5</v>
      </c>
      <c r="AO131" s="156">
        <v>2.5</v>
      </c>
      <c r="AP131" s="156">
        <v>2.5</v>
      </c>
      <c r="AQ131" s="156">
        <v>2.5</v>
      </c>
      <c r="AR131" s="156">
        <v>1.5</v>
      </c>
      <c r="AS131" s="156">
        <v>2.5</v>
      </c>
      <c r="AT131" s="156">
        <v>2.5</v>
      </c>
      <c r="AU131" s="156">
        <v>2.5</v>
      </c>
      <c r="AV131" s="156">
        <v>2.5</v>
      </c>
      <c r="AW131" s="156">
        <v>2.5</v>
      </c>
      <c r="AX131" s="156">
        <v>2.5</v>
      </c>
      <c r="AY131" s="156">
        <v>2.5</v>
      </c>
      <c r="AZ131" s="156">
        <v>2.5</v>
      </c>
      <c r="BA131" s="156">
        <v>2.5</v>
      </c>
      <c r="BB131" s="156">
        <f t="shared" si="16"/>
        <v>34</v>
      </c>
      <c r="BC131" s="123">
        <v>0.5</v>
      </c>
      <c r="BD131" s="123">
        <v>0.5</v>
      </c>
      <c r="BE131" s="123">
        <v>0.5</v>
      </c>
      <c r="BF131" s="123">
        <v>0.5</v>
      </c>
      <c r="BG131" s="123">
        <v>0.5</v>
      </c>
      <c r="BH131" s="123">
        <v>0.5</v>
      </c>
      <c r="BI131" s="123">
        <v>0.5</v>
      </c>
      <c r="BJ131" s="123">
        <v>0.5</v>
      </c>
      <c r="BK131" s="123">
        <v>5.0000000000000001E-3</v>
      </c>
      <c r="BL131" s="123">
        <v>0.5</v>
      </c>
      <c r="BM131" s="123">
        <v>0.05</v>
      </c>
      <c r="BN131" s="123">
        <v>0.05</v>
      </c>
      <c r="BO131" s="123">
        <v>0.05</v>
      </c>
      <c r="BP131" s="123">
        <v>0.05</v>
      </c>
      <c r="BQ131" s="93">
        <v>0.05</v>
      </c>
      <c r="BR131" s="123">
        <v>0.4</v>
      </c>
      <c r="BS131" s="123">
        <v>0.05</v>
      </c>
      <c r="BT131" s="123">
        <v>0.05</v>
      </c>
      <c r="BU131" s="123">
        <v>0.05</v>
      </c>
      <c r="BV131" s="123">
        <v>0.05</v>
      </c>
      <c r="BW131" s="123">
        <v>0.05</v>
      </c>
      <c r="BX131" s="123">
        <v>0.1</v>
      </c>
      <c r="BY131" s="123">
        <v>0.15</v>
      </c>
      <c r="BZ131" s="194"/>
      <c r="CA131" s="194"/>
      <c r="CB131" s="194"/>
      <c r="CC131" s="194"/>
      <c r="CD131" s="194"/>
      <c r="CE131" s="194"/>
      <c r="CF131" s="194"/>
      <c r="CG131" s="194"/>
      <c r="CH131" s="194"/>
      <c r="CI131" s="194"/>
      <c r="CJ131" s="194"/>
      <c r="CK131" s="194"/>
      <c r="CL131" s="194"/>
      <c r="CM131" s="194"/>
      <c r="CN131" s="194"/>
      <c r="CO131" s="194"/>
      <c r="CP131" s="194"/>
      <c r="CQ131" s="194"/>
      <c r="CR131" s="194"/>
      <c r="CS131" s="194"/>
      <c r="CT131" s="194"/>
      <c r="CU131" s="194"/>
      <c r="CV131" s="194"/>
      <c r="CW131" s="194"/>
      <c r="CX131" s="194"/>
      <c r="CY131" s="207"/>
      <c r="CZ131" s="194"/>
      <c r="DA131" s="194"/>
      <c r="DB131" s="194"/>
      <c r="DC131" s="194"/>
      <c r="DD131" s="194"/>
      <c r="DE131" s="123">
        <v>0.05</v>
      </c>
      <c r="DF131" s="123">
        <v>0.05</v>
      </c>
      <c r="DG131" s="155">
        <v>489</v>
      </c>
      <c r="DH131" s="194"/>
      <c r="DI131" s="194"/>
      <c r="DJ131" s="194"/>
      <c r="DK131" s="194"/>
      <c r="DL131" s="194"/>
    </row>
    <row r="132" spans="1:116" x14ac:dyDescent="0.2">
      <c r="A132" s="120">
        <v>126</v>
      </c>
      <c r="B132" s="200">
        <v>284</v>
      </c>
      <c r="C132" s="122" t="s">
        <v>373</v>
      </c>
      <c r="D132" s="264" t="s">
        <v>1754</v>
      </c>
      <c r="E132" s="177" t="s">
        <v>622</v>
      </c>
      <c r="F132" s="181" t="s">
        <v>880</v>
      </c>
      <c r="G132" s="186">
        <v>6.1</v>
      </c>
      <c r="H132" s="87">
        <v>304</v>
      </c>
      <c r="I132" s="156">
        <f t="shared" si="27"/>
        <v>0.05</v>
      </c>
      <c r="J132" s="93">
        <f t="shared" si="28"/>
        <v>1.5</v>
      </c>
      <c r="K132" s="187">
        <v>8.7799999999999994</v>
      </c>
      <c r="L132" s="191">
        <f>0.5*0.05</f>
        <v>2.5000000000000001E-2</v>
      </c>
      <c r="M132" s="187">
        <v>2.36</v>
      </c>
      <c r="N132" s="190">
        <v>1.38</v>
      </c>
      <c r="O132" s="155">
        <f>0.5*0.4</f>
        <v>0.2</v>
      </c>
      <c r="P132" s="187">
        <v>3.16E-3</v>
      </c>
      <c r="Q132" s="87">
        <v>173</v>
      </c>
      <c r="R132" s="190">
        <f t="shared" si="26"/>
        <v>0.2</v>
      </c>
      <c r="S132" s="190">
        <v>3.03</v>
      </c>
      <c r="T132" s="155">
        <v>4.43</v>
      </c>
      <c r="U132" s="156">
        <f t="shared" si="25"/>
        <v>1</v>
      </c>
      <c r="V132" s="155">
        <v>14.8</v>
      </c>
      <c r="W132" s="124">
        <f t="shared" si="15"/>
        <v>1.9245773732119637E-3</v>
      </c>
      <c r="X132" s="190">
        <v>0.77900000000000003</v>
      </c>
      <c r="Y132" s="155">
        <v>5.29</v>
      </c>
      <c r="Z132" s="187">
        <v>7690</v>
      </c>
      <c r="AA132" s="188">
        <v>1.8100000000000003</v>
      </c>
      <c r="AB132" s="187">
        <v>1510</v>
      </c>
      <c r="AC132" s="187">
        <v>42.4</v>
      </c>
      <c r="AD132" s="87">
        <v>49.9</v>
      </c>
      <c r="AE132" s="87">
        <v>261</v>
      </c>
      <c r="AF132" s="187">
        <v>31.3</v>
      </c>
      <c r="AG132" s="187">
        <v>1010</v>
      </c>
      <c r="AH132" s="87">
        <v>192</v>
      </c>
      <c r="AI132" s="156">
        <v>2.5</v>
      </c>
      <c r="AJ132" s="156">
        <v>2.5</v>
      </c>
      <c r="AK132" s="156">
        <v>2.5</v>
      </c>
      <c r="AL132" s="156">
        <v>2.5</v>
      </c>
      <c r="AM132" s="156">
        <v>2.5</v>
      </c>
      <c r="AN132" s="156">
        <v>2.5</v>
      </c>
      <c r="AO132" s="156">
        <v>2.5</v>
      </c>
      <c r="AP132" s="156">
        <v>2.5</v>
      </c>
      <c r="AQ132" s="156">
        <v>2.5</v>
      </c>
      <c r="AR132" s="156">
        <v>1.5</v>
      </c>
      <c r="AS132" s="156">
        <v>2.5</v>
      </c>
      <c r="AT132" s="156">
        <v>2.5</v>
      </c>
      <c r="AU132" s="156">
        <v>2.5</v>
      </c>
      <c r="AV132" s="156">
        <v>2.5</v>
      </c>
      <c r="AW132" s="156">
        <v>2.5</v>
      </c>
      <c r="AX132" s="156">
        <v>2.5</v>
      </c>
      <c r="AY132" s="156">
        <v>2.5</v>
      </c>
      <c r="AZ132" s="156">
        <v>2.5</v>
      </c>
      <c r="BA132" s="156">
        <v>2.5</v>
      </c>
      <c r="BB132" s="156">
        <f t="shared" si="16"/>
        <v>31.5</v>
      </c>
      <c r="BC132" s="123">
        <v>0.5</v>
      </c>
      <c r="BD132" s="123">
        <v>0.5</v>
      </c>
      <c r="BE132" s="123">
        <v>0.5</v>
      </c>
      <c r="BF132" s="123">
        <v>0.5</v>
      </c>
      <c r="BG132" s="123">
        <v>0.5</v>
      </c>
      <c r="BH132" s="123">
        <v>0.5</v>
      </c>
      <c r="BI132" s="123">
        <v>0.5</v>
      </c>
      <c r="BJ132" s="123">
        <v>0.5</v>
      </c>
      <c r="BK132" s="123">
        <v>5.0000000000000001E-3</v>
      </c>
      <c r="BL132" s="123">
        <v>0.5</v>
      </c>
      <c r="BM132" s="123">
        <v>0.05</v>
      </c>
      <c r="BN132" s="123">
        <v>0.05</v>
      </c>
      <c r="BO132" s="123">
        <v>0.05</v>
      </c>
      <c r="BP132" s="123">
        <v>0.05</v>
      </c>
      <c r="BQ132" s="93">
        <v>0.05</v>
      </c>
      <c r="BR132" s="123">
        <v>0.4</v>
      </c>
      <c r="BS132" s="123">
        <v>0.05</v>
      </c>
      <c r="BT132" s="123">
        <v>0.05</v>
      </c>
      <c r="BU132" s="123">
        <v>0.05</v>
      </c>
      <c r="BV132" s="123">
        <v>0.05</v>
      </c>
      <c r="BW132" s="123">
        <v>0.05</v>
      </c>
      <c r="BX132" s="123">
        <v>0.1</v>
      </c>
      <c r="BY132" s="123">
        <v>0.15</v>
      </c>
      <c r="BZ132" s="194"/>
      <c r="CA132" s="194"/>
      <c r="CB132" s="194"/>
      <c r="CC132" s="194"/>
      <c r="CD132" s="194"/>
      <c r="CE132" s="194"/>
      <c r="CF132" s="194"/>
      <c r="CG132" s="194"/>
      <c r="CH132" s="194"/>
      <c r="CI132" s="194"/>
      <c r="CJ132" s="194"/>
      <c r="CK132" s="194"/>
      <c r="CL132" s="194"/>
      <c r="CM132" s="194"/>
      <c r="CN132" s="194"/>
      <c r="CO132" s="194"/>
      <c r="CP132" s="194"/>
      <c r="CQ132" s="194"/>
      <c r="CR132" s="194"/>
      <c r="CS132" s="194"/>
      <c r="CT132" s="194"/>
      <c r="CU132" s="194"/>
      <c r="CV132" s="194"/>
      <c r="CW132" s="194"/>
      <c r="CX132" s="194"/>
      <c r="CY132" s="207"/>
      <c r="CZ132" s="194"/>
      <c r="DA132" s="194"/>
      <c r="DB132" s="194"/>
      <c r="DC132" s="194"/>
      <c r="DD132" s="194"/>
      <c r="DE132" s="123">
        <v>0.05</v>
      </c>
      <c r="DF132" s="123">
        <v>0.05</v>
      </c>
      <c r="DG132" s="155">
        <v>170</v>
      </c>
      <c r="DH132" s="194"/>
      <c r="DI132" s="194"/>
      <c r="DJ132" s="194"/>
      <c r="DK132" s="194"/>
      <c r="DL132" s="194"/>
    </row>
    <row r="133" spans="1:116" x14ac:dyDescent="0.2">
      <c r="A133" s="120">
        <v>127</v>
      </c>
      <c r="B133" s="200">
        <v>285</v>
      </c>
      <c r="C133" s="122" t="s">
        <v>374</v>
      </c>
      <c r="D133" s="264" t="s">
        <v>1755</v>
      </c>
      <c r="E133" s="177" t="s">
        <v>623</v>
      </c>
      <c r="F133" s="181" t="s">
        <v>881</v>
      </c>
      <c r="G133" s="186">
        <v>7.8</v>
      </c>
      <c r="H133" s="87">
        <v>99</v>
      </c>
      <c r="I133" s="156">
        <f t="shared" si="27"/>
        <v>0.05</v>
      </c>
      <c r="J133" s="156">
        <f t="shared" si="28"/>
        <v>1.5</v>
      </c>
      <c r="K133" s="93">
        <v>31.8</v>
      </c>
      <c r="L133" s="124">
        <f>0.5*0.05</f>
        <v>2.5000000000000001E-2</v>
      </c>
      <c r="M133" s="156">
        <v>3.24</v>
      </c>
      <c r="N133" s="92">
        <v>0.90800000000000003</v>
      </c>
      <c r="O133" s="93">
        <f>0.5*0.4</f>
        <v>0.2</v>
      </c>
      <c r="P133" s="187">
        <v>1.07E-3</v>
      </c>
      <c r="Q133" s="92">
        <v>138</v>
      </c>
      <c r="R133" s="156">
        <f t="shared" si="26"/>
        <v>0.2</v>
      </c>
      <c r="S133" s="93">
        <v>3.29</v>
      </c>
      <c r="T133" s="92">
        <v>1.08</v>
      </c>
      <c r="U133" s="156">
        <f t="shared" si="25"/>
        <v>1</v>
      </c>
      <c r="V133" s="93">
        <v>3.27</v>
      </c>
      <c r="W133" s="124">
        <f t="shared" si="15"/>
        <v>4.3951612903225809E-3</v>
      </c>
      <c r="X133" s="93">
        <f>0.5*0.5</f>
        <v>0.25</v>
      </c>
      <c r="Y133" s="92">
        <v>11.8</v>
      </c>
      <c r="Z133" s="92">
        <v>744</v>
      </c>
      <c r="AA133" s="188">
        <v>11.350000000000001</v>
      </c>
      <c r="AB133" s="92">
        <v>1470</v>
      </c>
      <c r="AC133" s="92">
        <v>397</v>
      </c>
      <c r="AD133" s="92">
        <v>40.799999999999997</v>
      </c>
      <c r="AE133" s="92">
        <v>122</v>
      </c>
      <c r="AF133" s="92">
        <v>20.7</v>
      </c>
      <c r="AG133" s="92">
        <v>569</v>
      </c>
      <c r="AH133" s="92">
        <f>0.5*100</f>
        <v>50</v>
      </c>
      <c r="AI133" s="156">
        <v>2.5</v>
      </c>
      <c r="AJ133" s="156">
        <v>2.5</v>
      </c>
      <c r="AK133" s="156">
        <v>2.5</v>
      </c>
      <c r="AL133" s="156">
        <v>2.5</v>
      </c>
      <c r="AM133" s="156">
        <v>2.5</v>
      </c>
      <c r="AN133" s="156">
        <v>2.5</v>
      </c>
      <c r="AO133" s="156">
        <v>2.5</v>
      </c>
      <c r="AP133" s="156">
        <v>2.5</v>
      </c>
      <c r="AQ133" s="156">
        <v>2.5</v>
      </c>
      <c r="AR133" s="156">
        <v>1.5</v>
      </c>
      <c r="AS133" s="156">
        <v>2.5</v>
      </c>
      <c r="AT133" s="156">
        <v>2.5</v>
      </c>
      <c r="AU133" s="156">
        <v>2.5</v>
      </c>
      <c r="AV133" s="156">
        <v>2.5</v>
      </c>
      <c r="AW133" s="156">
        <v>2.5</v>
      </c>
      <c r="AX133" s="156">
        <v>2.5</v>
      </c>
      <c r="AY133" s="156">
        <v>2.5</v>
      </c>
      <c r="AZ133" s="156">
        <v>2.5</v>
      </c>
      <c r="BA133" s="156">
        <v>2.5</v>
      </c>
      <c r="BB133" s="156">
        <f t="shared" si="16"/>
        <v>31.5</v>
      </c>
      <c r="BC133" s="123">
        <v>0.5</v>
      </c>
      <c r="BD133" s="123">
        <v>0.5</v>
      </c>
      <c r="BE133" s="123">
        <v>0.5</v>
      </c>
      <c r="BF133" s="123">
        <v>0.5</v>
      </c>
      <c r="BG133" s="123">
        <v>0.5</v>
      </c>
      <c r="BH133" s="123">
        <v>0.5</v>
      </c>
      <c r="BI133" s="123">
        <v>0.5</v>
      </c>
      <c r="BJ133" s="123">
        <v>0.5</v>
      </c>
      <c r="BK133" s="123">
        <v>5.0000000000000001E-3</v>
      </c>
      <c r="BL133" s="123">
        <v>0.5</v>
      </c>
      <c r="BM133" s="123">
        <v>0.05</v>
      </c>
      <c r="BN133" s="123">
        <v>0.05</v>
      </c>
      <c r="BO133" s="123">
        <v>0.05</v>
      </c>
      <c r="BP133" s="123">
        <v>0.05</v>
      </c>
      <c r="BQ133" s="93">
        <v>0.05</v>
      </c>
      <c r="BR133" s="123">
        <v>0.4</v>
      </c>
      <c r="BS133" s="123">
        <v>0.05</v>
      </c>
      <c r="BT133" s="123">
        <v>0.05</v>
      </c>
      <c r="BU133" s="123">
        <v>0.05</v>
      </c>
      <c r="BV133" s="123">
        <v>0.05</v>
      </c>
      <c r="BW133" s="123">
        <v>0.05</v>
      </c>
      <c r="BX133" s="123">
        <v>0.1</v>
      </c>
      <c r="BY133" s="123">
        <v>0.15</v>
      </c>
      <c r="BZ133" s="194"/>
      <c r="CA133" s="194"/>
      <c r="CB133" s="194"/>
      <c r="CC133" s="194"/>
      <c r="CD133" s="194"/>
      <c r="CE133" s="194"/>
      <c r="CF133" s="194"/>
      <c r="CG133" s="194"/>
      <c r="CH133" s="194"/>
      <c r="CI133" s="194"/>
      <c r="CJ133" s="194"/>
      <c r="CK133" s="194"/>
      <c r="CL133" s="194"/>
      <c r="CM133" s="194"/>
      <c r="CN133" s="194"/>
      <c r="CO133" s="194"/>
      <c r="CP133" s="194"/>
      <c r="CQ133" s="194"/>
      <c r="CR133" s="194"/>
      <c r="CS133" s="194"/>
      <c r="CT133" s="194"/>
      <c r="CU133" s="194"/>
      <c r="CV133" s="194"/>
      <c r="CW133" s="194"/>
      <c r="CX133" s="194"/>
      <c r="CY133" s="207"/>
      <c r="CZ133" s="194"/>
      <c r="DA133" s="194"/>
      <c r="DB133" s="194"/>
      <c r="DC133" s="194"/>
      <c r="DD133" s="194"/>
      <c r="DE133" s="123">
        <v>0.05</v>
      </c>
      <c r="DF133" s="123">
        <v>0.05</v>
      </c>
      <c r="DG133" s="155">
        <v>371</v>
      </c>
      <c r="DH133" s="194"/>
      <c r="DI133" s="194"/>
      <c r="DJ133" s="194"/>
      <c r="DK133" s="194"/>
      <c r="DL133" s="194"/>
    </row>
    <row r="134" spans="1:116" x14ac:dyDescent="0.2">
      <c r="A134" s="120">
        <v>128</v>
      </c>
      <c r="B134" s="200">
        <v>286</v>
      </c>
      <c r="C134" s="122" t="s">
        <v>375</v>
      </c>
      <c r="D134" s="264" t="s">
        <v>1756</v>
      </c>
      <c r="E134" s="177" t="s">
        <v>624</v>
      </c>
      <c r="F134" s="181" t="s">
        <v>882</v>
      </c>
      <c r="G134" s="186">
        <v>7.3</v>
      </c>
      <c r="H134" s="87">
        <v>177.6</v>
      </c>
      <c r="I134" s="156">
        <f t="shared" si="27"/>
        <v>0.05</v>
      </c>
      <c r="J134" s="187">
        <f t="shared" si="28"/>
        <v>1.5</v>
      </c>
      <c r="K134" s="155">
        <v>43.6</v>
      </c>
      <c r="L134" s="191">
        <f>0.5*0.05</f>
        <v>2.5000000000000001E-2</v>
      </c>
      <c r="M134" s="190">
        <v>3.6</v>
      </c>
      <c r="N134" s="190">
        <v>15.6</v>
      </c>
      <c r="O134" s="190">
        <v>18.100000000000001</v>
      </c>
      <c r="P134" s="187">
        <v>5.7999999999999996E-3</v>
      </c>
      <c r="Q134" s="87">
        <v>3958</v>
      </c>
      <c r="R134" s="190">
        <f t="shared" si="26"/>
        <v>0.2</v>
      </c>
      <c r="S134" s="190">
        <v>7.8</v>
      </c>
      <c r="T134" s="190">
        <v>11.3</v>
      </c>
      <c r="U134" s="156">
        <f t="shared" si="25"/>
        <v>1</v>
      </c>
      <c r="V134" s="190">
        <v>37.6</v>
      </c>
      <c r="W134" s="124">
        <f t="shared" si="15"/>
        <v>1.7594759007955078E-3</v>
      </c>
      <c r="X134" s="190">
        <v>13</v>
      </c>
      <c r="Y134" s="155">
        <v>60.1</v>
      </c>
      <c r="Z134" s="187">
        <v>21370</v>
      </c>
      <c r="AA134" s="188">
        <v>6.38</v>
      </c>
      <c r="AB134" s="187">
        <v>11250</v>
      </c>
      <c r="AC134" s="87">
        <v>339</v>
      </c>
      <c r="AD134" s="87">
        <v>809</v>
      </c>
      <c r="AE134" s="155">
        <v>1180</v>
      </c>
      <c r="AF134" s="155">
        <v>128</v>
      </c>
      <c r="AG134" s="187">
        <v>4854</v>
      </c>
      <c r="AH134" s="87">
        <v>2015</v>
      </c>
      <c r="AI134" s="156">
        <v>2.5</v>
      </c>
      <c r="AJ134" s="156">
        <v>2.5</v>
      </c>
      <c r="AK134" s="156">
        <v>2.5</v>
      </c>
      <c r="AL134" s="156">
        <v>18</v>
      </c>
      <c r="AM134" s="156">
        <v>6</v>
      </c>
      <c r="AN134" s="156">
        <v>7</v>
      </c>
      <c r="AO134" s="156">
        <v>10</v>
      </c>
      <c r="AP134" s="156">
        <v>2.5</v>
      </c>
      <c r="AQ134" s="156">
        <v>2.5</v>
      </c>
      <c r="AR134" s="156">
        <v>1.5</v>
      </c>
      <c r="AS134" s="156">
        <v>2.5</v>
      </c>
      <c r="AT134" s="156">
        <v>2.5</v>
      </c>
      <c r="AU134" s="156">
        <v>12</v>
      </c>
      <c r="AV134" s="156">
        <v>14</v>
      </c>
      <c r="AW134" s="156">
        <v>2.5</v>
      </c>
      <c r="AX134" s="156">
        <v>9</v>
      </c>
      <c r="AY134" s="156">
        <v>13</v>
      </c>
      <c r="AZ134" s="156">
        <v>2.5</v>
      </c>
      <c r="BA134" s="156">
        <v>2.5</v>
      </c>
      <c r="BB134" s="156">
        <f t="shared" si="16"/>
        <v>83.5</v>
      </c>
      <c r="BC134" s="123">
        <v>0.5</v>
      </c>
      <c r="BD134" s="123">
        <v>0.5</v>
      </c>
      <c r="BE134" s="123">
        <v>0.5</v>
      </c>
      <c r="BF134" s="123">
        <v>0.5</v>
      </c>
      <c r="BG134" s="123">
        <v>0.5</v>
      </c>
      <c r="BH134" s="123">
        <v>0.5</v>
      </c>
      <c r="BI134" s="123">
        <v>0.5</v>
      </c>
      <c r="BJ134" s="123">
        <v>0.5</v>
      </c>
      <c r="BK134" s="123">
        <v>5.0000000000000001E-3</v>
      </c>
      <c r="BL134" s="123">
        <v>0.5</v>
      </c>
      <c r="BM134" s="123">
        <v>0.05</v>
      </c>
      <c r="BN134" s="123">
        <v>0.05</v>
      </c>
      <c r="BO134" s="123">
        <v>0.05</v>
      </c>
      <c r="BP134" s="123">
        <v>0.05</v>
      </c>
      <c r="BQ134" s="93">
        <v>0.05</v>
      </c>
      <c r="BR134" s="123">
        <v>0.4</v>
      </c>
      <c r="BS134" s="123">
        <v>0.05</v>
      </c>
      <c r="BT134" s="123">
        <v>0.05</v>
      </c>
      <c r="BU134" s="123">
        <v>0.05</v>
      </c>
      <c r="BV134" s="123">
        <v>0.05</v>
      </c>
      <c r="BW134" s="123">
        <v>0.05</v>
      </c>
      <c r="BX134" s="123">
        <v>0.1</v>
      </c>
      <c r="BY134" s="123">
        <v>0.15</v>
      </c>
      <c r="BZ134" s="194"/>
      <c r="CA134" s="194"/>
      <c r="CB134" s="194"/>
      <c r="CC134" s="194"/>
      <c r="CD134" s="194"/>
      <c r="CE134" s="194"/>
      <c r="CF134" s="194"/>
      <c r="CG134" s="194"/>
      <c r="CH134" s="194"/>
      <c r="CI134" s="194"/>
      <c r="CJ134" s="194"/>
      <c r="CK134" s="194"/>
      <c r="CL134" s="194"/>
      <c r="CM134" s="194"/>
      <c r="CN134" s="194"/>
      <c r="CO134" s="194"/>
      <c r="CP134" s="194"/>
      <c r="CQ134" s="194"/>
      <c r="CR134" s="194"/>
      <c r="CS134" s="194"/>
      <c r="CT134" s="194"/>
      <c r="CU134" s="194"/>
      <c r="CV134" s="194"/>
      <c r="CW134" s="194"/>
      <c r="CX134" s="194"/>
      <c r="CY134" s="207"/>
      <c r="CZ134" s="194"/>
      <c r="DA134" s="194"/>
      <c r="DB134" s="194"/>
      <c r="DC134" s="194"/>
      <c r="DD134" s="194"/>
      <c r="DE134" s="123">
        <v>0.05</v>
      </c>
      <c r="DF134" s="123">
        <v>0.05</v>
      </c>
      <c r="DG134" s="155">
        <v>203</v>
      </c>
      <c r="DH134" s="194"/>
      <c r="DI134" s="194"/>
      <c r="DJ134" s="194"/>
      <c r="DK134" s="194"/>
      <c r="DL134" s="194"/>
    </row>
    <row r="135" spans="1:116" x14ac:dyDescent="0.2">
      <c r="A135" s="120">
        <v>129</v>
      </c>
      <c r="B135" s="200">
        <v>287</v>
      </c>
      <c r="C135" s="122" t="s">
        <v>376</v>
      </c>
      <c r="D135" s="264" t="s">
        <v>1757</v>
      </c>
      <c r="E135" s="177" t="s">
        <v>625</v>
      </c>
      <c r="F135" s="181" t="s">
        <v>883</v>
      </c>
      <c r="G135" s="186">
        <v>7.1</v>
      </c>
      <c r="H135" s="87">
        <v>226</v>
      </c>
      <c r="I135" s="156">
        <v>0.11</v>
      </c>
      <c r="J135" s="156">
        <v>6.27</v>
      </c>
      <c r="K135" s="93">
        <v>115</v>
      </c>
      <c r="L135" s="124">
        <v>0.33200000000000002</v>
      </c>
      <c r="M135" s="156">
        <v>10.9</v>
      </c>
      <c r="N135" s="124">
        <v>44.8</v>
      </c>
      <c r="O135" s="156">
        <v>20.7</v>
      </c>
      <c r="P135" s="187">
        <v>8.8599999999999998E-2</v>
      </c>
      <c r="Q135" s="92">
        <v>7390</v>
      </c>
      <c r="R135" s="156">
        <v>0.502</v>
      </c>
      <c r="S135" s="124">
        <v>40.6</v>
      </c>
      <c r="T135" s="156">
        <v>15.8</v>
      </c>
      <c r="U135" s="156">
        <f t="shared" si="25"/>
        <v>1</v>
      </c>
      <c r="V135" s="156">
        <v>64.8</v>
      </c>
      <c r="W135" s="124">
        <f t="shared" si="15"/>
        <v>2.1107491856677523E-3</v>
      </c>
      <c r="X135" s="156">
        <v>25.1</v>
      </c>
      <c r="Y135" s="92">
        <v>96.8</v>
      </c>
      <c r="Z135" s="92">
        <v>30700</v>
      </c>
      <c r="AA135" s="188">
        <v>9.6900000000000013</v>
      </c>
      <c r="AB135" s="92">
        <v>21800</v>
      </c>
      <c r="AC135" s="93">
        <v>1020</v>
      </c>
      <c r="AD135" s="92">
        <v>838</v>
      </c>
      <c r="AE135" s="92">
        <v>1300</v>
      </c>
      <c r="AF135" s="93">
        <v>13.1</v>
      </c>
      <c r="AG135" s="92">
        <v>12750</v>
      </c>
      <c r="AH135" s="92">
        <v>2190</v>
      </c>
      <c r="AI135" s="156">
        <v>2.5</v>
      </c>
      <c r="AJ135" s="156">
        <v>24</v>
      </c>
      <c r="AK135" s="156">
        <v>2.5</v>
      </c>
      <c r="AL135" s="156">
        <v>44</v>
      </c>
      <c r="AM135" s="156">
        <v>24</v>
      </c>
      <c r="AN135" s="156">
        <v>15</v>
      </c>
      <c r="AO135" s="156">
        <v>13</v>
      </c>
      <c r="AP135" s="156">
        <v>2.5</v>
      </c>
      <c r="AQ135" s="156">
        <v>2.5</v>
      </c>
      <c r="AR135" s="156">
        <v>1.5</v>
      </c>
      <c r="AS135" s="156">
        <v>2.5</v>
      </c>
      <c r="AT135" s="156">
        <v>2.5</v>
      </c>
      <c r="AU135" s="156">
        <v>24</v>
      </c>
      <c r="AV135" s="156">
        <v>23</v>
      </c>
      <c r="AW135" s="156">
        <v>2.5</v>
      </c>
      <c r="AX135" s="156">
        <v>10</v>
      </c>
      <c r="AY135" s="156">
        <v>14</v>
      </c>
      <c r="AZ135" s="156">
        <v>2.5</v>
      </c>
      <c r="BA135" s="156">
        <v>2.5</v>
      </c>
      <c r="BB135" s="156">
        <f t="shared" si="16"/>
        <v>181</v>
      </c>
      <c r="BC135" s="123">
        <v>0.5</v>
      </c>
      <c r="BD135" s="123">
        <v>0.5</v>
      </c>
      <c r="BE135" s="123">
        <v>0.5</v>
      </c>
      <c r="BF135" s="123">
        <v>0.5</v>
      </c>
      <c r="BG135" s="123">
        <v>0.5</v>
      </c>
      <c r="BH135" s="123">
        <v>0.5</v>
      </c>
      <c r="BI135" s="123">
        <v>0.5</v>
      </c>
      <c r="BJ135" s="123">
        <v>0.5</v>
      </c>
      <c r="BK135" s="123">
        <v>5.0000000000000001E-3</v>
      </c>
      <c r="BL135" s="123">
        <v>0.5</v>
      </c>
      <c r="BM135" s="123">
        <v>0.05</v>
      </c>
      <c r="BN135" s="123">
        <v>0.05</v>
      </c>
      <c r="BO135" s="123">
        <v>0.05</v>
      </c>
      <c r="BP135" s="123">
        <v>0.05</v>
      </c>
      <c r="BQ135" s="93">
        <v>0.05</v>
      </c>
      <c r="BR135" s="123">
        <v>0.4</v>
      </c>
      <c r="BS135" s="123">
        <v>0.05</v>
      </c>
      <c r="BT135" s="123">
        <v>0.05</v>
      </c>
      <c r="BU135" s="123">
        <v>0.05</v>
      </c>
      <c r="BV135" s="123">
        <v>0.05</v>
      </c>
      <c r="BW135" s="123">
        <v>0.05</v>
      </c>
      <c r="BX135" s="123">
        <v>0.1</v>
      </c>
      <c r="BY135" s="123">
        <v>0.15</v>
      </c>
      <c r="BZ135" s="194"/>
      <c r="CA135" s="194"/>
      <c r="CB135" s="194"/>
      <c r="CC135" s="194"/>
      <c r="CD135" s="194"/>
      <c r="CE135" s="194"/>
      <c r="CF135" s="194"/>
      <c r="CG135" s="194"/>
      <c r="CH135" s="194"/>
      <c r="CI135" s="194"/>
      <c r="CJ135" s="194"/>
      <c r="CK135" s="194"/>
      <c r="CL135" s="194"/>
      <c r="CM135" s="194"/>
      <c r="CN135" s="194"/>
      <c r="CO135" s="194"/>
      <c r="CP135" s="194"/>
      <c r="CQ135" s="194"/>
      <c r="CR135" s="194"/>
      <c r="CS135" s="194"/>
      <c r="CT135" s="194"/>
      <c r="CU135" s="194"/>
      <c r="CV135" s="194"/>
      <c r="CW135" s="194"/>
      <c r="CX135" s="194"/>
      <c r="CY135" s="207"/>
      <c r="CZ135" s="194"/>
      <c r="DA135" s="194"/>
      <c r="DB135" s="194"/>
      <c r="DC135" s="194"/>
      <c r="DD135" s="194"/>
      <c r="DE135" s="123">
        <v>0.05</v>
      </c>
      <c r="DF135" s="123">
        <v>0.05</v>
      </c>
      <c r="DG135" s="155">
        <v>4277</v>
      </c>
      <c r="DH135" s="194"/>
      <c r="DI135" s="194"/>
      <c r="DJ135" s="194"/>
      <c r="DK135" s="194"/>
      <c r="DL135" s="194"/>
    </row>
    <row r="136" spans="1:116" x14ac:dyDescent="0.2">
      <c r="A136" s="120">
        <v>130</v>
      </c>
      <c r="B136" s="200">
        <v>288</v>
      </c>
      <c r="C136" s="122" t="s">
        <v>377</v>
      </c>
      <c r="D136" s="264" t="s">
        <v>1758</v>
      </c>
      <c r="E136" s="177" t="s">
        <v>626</v>
      </c>
      <c r="F136" s="181" t="s">
        <v>884</v>
      </c>
      <c r="G136" s="186">
        <v>8.1</v>
      </c>
      <c r="H136" s="87">
        <v>65.8</v>
      </c>
      <c r="I136" s="156">
        <f>0.5*0.1</f>
        <v>0.05</v>
      </c>
      <c r="J136" s="156">
        <f>0.5*3</f>
        <v>1.5</v>
      </c>
      <c r="K136" s="93">
        <v>11.6</v>
      </c>
      <c r="L136" s="124">
        <v>0.17399999999999999</v>
      </c>
      <c r="M136" s="156">
        <v>1.6</v>
      </c>
      <c r="N136" s="156">
        <v>3.32</v>
      </c>
      <c r="O136" s="156">
        <v>1.48</v>
      </c>
      <c r="P136" s="187">
        <v>2.6700000000000001E-3</v>
      </c>
      <c r="Q136" s="92">
        <v>524</v>
      </c>
      <c r="R136" s="124">
        <f>0.5*0.4</f>
        <v>0.2</v>
      </c>
      <c r="S136" s="93">
        <v>3.88</v>
      </c>
      <c r="T136" s="156">
        <v>10.199999999999999</v>
      </c>
      <c r="U136" s="156">
        <f t="shared" si="25"/>
        <v>1</v>
      </c>
      <c r="V136" s="156">
        <v>2.48</v>
      </c>
      <c r="W136" s="124">
        <f t="shared" ref="W136:W199" si="29">V136/Z136</f>
        <v>2.5488180883864336E-3</v>
      </c>
      <c r="X136" s="156">
        <v>3.88</v>
      </c>
      <c r="Y136" s="93">
        <v>21.8</v>
      </c>
      <c r="Z136" s="92">
        <v>973</v>
      </c>
      <c r="AA136" s="188">
        <v>16.309999999999999</v>
      </c>
      <c r="AB136" s="92">
        <v>2980</v>
      </c>
      <c r="AC136" s="92">
        <v>117</v>
      </c>
      <c r="AD136" s="92">
        <v>79.5</v>
      </c>
      <c r="AE136" s="92">
        <v>24.4</v>
      </c>
      <c r="AF136" s="93">
        <v>27.2</v>
      </c>
      <c r="AG136" s="92">
        <v>2240</v>
      </c>
      <c r="AH136" s="92">
        <v>660</v>
      </c>
      <c r="AI136" s="156">
        <v>2.5</v>
      </c>
      <c r="AJ136" s="156">
        <v>6</v>
      </c>
      <c r="AK136" s="156">
        <v>2.5</v>
      </c>
      <c r="AL136" s="156">
        <v>14</v>
      </c>
      <c r="AM136" s="156">
        <v>7</v>
      </c>
      <c r="AN136" s="156">
        <v>6</v>
      </c>
      <c r="AO136" s="156">
        <v>7</v>
      </c>
      <c r="AP136" s="156">
        <v>2.5</v>
      </c>
      <c r="AQ136" s="156">
        <v>14</v>
      </c>
      <c r="AR136" s="156">
        <v>1.5</v>
      </c>
      <c r="AS136" s="156">
        <v>2.5</v>
      </c>
      <c r="AT136" s="156">
        <v>2.5</v>
      </c>
      <c r="AU136" s="156">
        <v>9</v>
      </c>
      <c r="AV136" s="156">
        <v>2.5</v>
      </c>
      <c r="AW136" s="156">
        <v>2.5</v>
      </c>
      <c r="AX136" s="156">
        <v>2.5</v>
      </c>
      <c r="AY136" s="156">
        <v>8</v>
      </c>
      <c r="AZ136" s="156">
        <v>2.5</v>
      </c>
      <c r="BA136" s="156">
        <v>2.5</v>
      </c>
      <c r="BB136" s="156">
        <f t="shared" ref="BB136:BB199" si="30">SUM(AI136:AO136,AR136:AW136)</f>
        <v>65.5</v>
      </c>
      <c r="BC136" s="123">
        <v>0.5</v>
      </c>
      <c r="BD136" s="123">
        <v>0.5</v>
      </c>
      <c r="BE136" s="123">
        <v>0.5</v>
      </c>
      <c r="BF136" s="123">
        <v>0.5</v>
      </c>
      <c r="BG136" s="123">
        <v>0.5</v>
      </c>
      <c r="BH136" s="123">
        <v>0.5</v>
      </c>
      <c r="BI136" s="123">
        <v>0.5</v>
      </c>
      <c r="BJ136" s="123">
        <v>0.5</v>
      </c>
      <c r="BK136" s="123">
        <v>5.0000000000000001E-3</v>
      </c>
      <c r="BL136" s="123">
        <v>0.5</v>
      </c>
      <c r="BM136" s="123">
        <v>0.05</v>
      </c>
      <c r="BN136" s="123">
        <v>0.05</v>
      </c>
      <c r="BO136" s="123">
        <v>0.05</v>
      </c>
      <c r="BP136" s="123">
        <v>0.05</v>
      </c>
      <c r="BQ136" s="93">
        <v>0.05</v>
      </c>
      <c r="BR136" s="123">
        <v>0.4</v>
      </c>
      <c r="BS136" s="123">
        <v>0.05</v>
      </c>
      <c r="BT136" s="123">
        <v>0.05</v>
      </c>
      <c r="BU136" s="123">
        <v>0.05</v>
      </c>
      <c r="BV136" s="123">
        <v>0.05</v>
      </c>
      <c r="BW136" s="123">
        <v>0.05</v>
      </c>
      <c r="BX136" s="123">
        <v>0.1</v>
      </c>
      <c r="BY136" s="123">
        <v>0.15</v>
      </c>
      <c r="BZ136" s="194"/>
      <c r="CA136" s="194"/>
      <c r="CB136" s="194"/>
      <c r="CC136" s="194"/>
      <c r="CD136" s="194"/>
      <c r="CE136" s="194"/>
      <c r="CF136" s="194"/>
      <c r="CG136" s="194"/>
      <c r="CH136" s="194"/>
      <c r="CI136" s="194"/>
      <c r="CJ136" s="194"/>
      <c r="CK136" s="194"/>
      <c r="CL136" s="194"/>
      <c r="CM136" s="194"/>
      <c r="CN136" s="194"/>
      <c r="CO136" s="194"/>
      <c r="CP136" s="194"/>
      <c r="CQ136" s="194"/>
      <c r="CR136" s="194"/>
      <c r="CS136" s="194"/>
      <c r="CT136" s="194"/>
      <c r="CU136" s="194"/>
      <c r="CV136" s="194"/>
      <c r="CW136" s="194"/>
      <c r="CX136" s="194"/>
      <c r="CY136" s="207"/>
      <c r="CZ136" s="194"/>
      <c r="DA136" s="194"/>
      <c r="DB136" s="194"/>
      <c r="DC136" s="194"/>
      <c r="DD136" s="194"/>
      <c r="DE136" s="123">
        <v>0.05</v>
      </c>
      <c r="DF136" s="123">
        <v>0.05</v>
      </c>
      <c r="DG136" s="155">
        <v>1018</v>
      </c>
      <c r="DH136" s="194"/>
      <c r="DI136" s="194"/>
      <c r="DJ136" s="194"/>
      <c r="DK136" s="194"/>
      <c r="DL136" s="194"/>
    </row>
    <row r="137" spans="1:116" x14ac:dyDescent="0.2">
      <c r="A137" s="120">
        <v>131</v>
      </c>
      <c r="B137" s="200">
        <v>289</v>
      </c>
      <c r="C137" s="122" t="s">
        <v>378</v>
      </c>
      <c r="D137" s="264" t="s">
        <v>1759</v>
      </c>
      <c r="E137" s="177" t="s">
        <v>627</v>
      </c>
      <c r="F137" s="181" t="s">
        <v>885</v>
      </c>
      <c r="G137" s="186">
        <v>7.4</v>
      </c>
      <c r="H137" s="87">
        <v>111.4</v>
      </c>
      <c r="I137" s="156">
        <f>0.5*0.1</f>
        <v>0.05</v>
      </c>
      <c r="J137" s="156">
        <f>0.5*3</f>
        <v>1.5</v>
      </c>
      <c r="K137" s="93">
        <v>44.8</v>
      </c>
      <c r="L137" s="124">
        <f>0.5*0.05</f>
        <v>2.5000000000000001E-2</v>
      </c>
      <c r="M137" s="156">
        <v>0.878</v>
      </c>
      <c r="N137" s="93">
        <v>3.66</v>
      </c>
      <c r="O137" s="93">
        <v>0.43099999999999999</v>
      </c>
      <c r="P137" s="187">
        <v>1.82E-3</v>
      </c>
      <c r="Q137" s="92">
        <v>656</v>
      </c>
      <c r="R137" s="156">
        <f>0.5*0.4</f>
        <v>0.2</v>
      </c>
      <c r="S137" s="156">
        <v>1.53</v>
      </c>
      <c r="T137" s="93">
        <v>1.24</v>
      </c>
      <c r="U137" s="156">
        <f t="shared" si="25"/>
        <v>1</v>
      </c>
      <c r="V137" s="93">
        <v>2.97</v>
      </c>
      <c r="W137" s="124">
        <f t="shared" si="29"/>
        <v>1.5153061224489797E-3</v>
      </c>
      <c r="X137" s="156">
        <v>1.17</v>
      </c>
      <c r="Y137" s="93">
        <v>13.4</v>
      </c>
      <c r="Z137" s="92">
        <v>1960</v>
      </c>
      <c r="AA137" s="188">
        <v>6.48</v>
      </c>
      <c r="AB137" s="92">
        <v>2080</v>
      </c>
      <c r="AC137" s="92">
        <v>618</v>
      </c>
      <c r="AD137" s="92">
        <v>88.6</v>
      </c>
      <c r="AE137" s="92">
        <v>66.400000000000006</v>
      </c>
      <c r="AF137" s="93">
        <v>25.9</v>
      </c>
      <c r="AG137" s="92">
        <v>469</v>
      </c>
      <c r="AH137" s="92">
        <f>0.5*100</f>
        <v>50</v>
      </c>
      <c r="AI137" s="156">
        <v>2.5</v>
      </c>
      <c r="AJ137" s="156">
        <v>2.5</v>
      </c>
      <c r="AK137" s="156">
        <v>2.5</v>
      </c>
      <c r="AL137" s="156">
        <v>2.5</v>
      </c>
      <c r="AM137" s="156">
        <v>2.5</v>
      </c>
      <c r="AN137" s="156">
        <v>2.5</v>
      </c>
      <c r="AO137" s="156">
        <v>5</v>
      </c>
      <c r="AP137" s="156">
        <v>2.5</v>
      </c>
      <c r="AQ137" s="156">
        <v>2.5</v>
      </c>
      <c r="AR137" s="156">
        <v>1.5</v>
      </c>
      <c r="AS137" s="156">
        <v>2.5</v>
      </c>
      <c r="AT137" s="156">
        <v>2.5</v>
      </c>
      <c r="AU137" s="156">
        <v>2.5</v>
      </c>
      <c r="AV137" s="156">
        <v>2.5</v>
      </c>
      <c r="AW137" s="156">
        <v>2.5</v>
      </c>
      <c r="AX137" s="156">
        <v>2.5</v>
      </c>
      <c r="AY137" s="156">
        <v>6</v>
      </c>
      <c r="AZ137" s="156">
        <v>2.5</v>
      </c>
      <c r="BA137" s="156">
        <v>2.5</v>
      </c>
      <c r="BB137" s="156">
        <f t="shared" si="30"/>
        <v>34</v>
      </c>
      <c r="BC137" s="123">
        <v>0.5</v>
      </c>
      <c r="BD137" s="123">
        <v>0.5</v>
      </c>
      <c r="BE137" s="123">
        <v>0.5</v>
      </c>
      <c r="BF137" s="123">
        <v>0.5</v>
      </c>
      <c r="BG137" s="123">
        <v>0.5</v>
      </c>
      <c r="BH137" s="123">
        <v>0.5</v>
      </c>
      <c r="BI137" s="123">
        <v>0.5</v>
      </c>
      <c r="BJ137" s="123">
        <v>0.5</v>
      </c>
      <c r="BK137" s="123">
        <v>5.0000000000000001E-3</v>
      </c>
      <c r="BL137" s="123">
        <v>0.5</v>
      </c>
      <c r="BM137" s="123">
        <v>0.05</v>
      </c>
      <c r="BN137" s="123">
        <v>0.05</v>
      </c>
      <c r="BO137" s="123">
        <v>0.05</v>
      </c>
      <c r="BP137" s="123">
        <v>0.05</v>
      </c>
      <c r="BQ137" s="93">
        <v>0.05</v>
      </c>
      <c r="BR137" s="123">
        <v>0.4</v>
      </c>
      <c r="BS137" s="123">
        <v>0.05</v>
      </c>
      <c r="BT137" s="123">
        <v>0.05</v>
      </c>
      <c r="BU137" s="123">
        <v>0.05</v>
      </c>
      <c r="BV137" s="123">
        <v>0.05</v>
      </c>
      <c r="BW137" s="123">
        <v>0.05</v>
      </c>
      <c r="BX137" s="123">
        <v>0.1</v>
      </c>
      <c r="BY137" s="123">
        <v>0.15</v>
      </c>
      <c r="BZ137" s="194"/>
      <c r="CA137" s="194"/>
      <c r="CB137" s="194"/>
      <c r="CC137" s="194"/>
      <c r="CD137" s="194"/>
      <c r="CE137" s="194"/>
      <c r="CF137" s="194"/>
      <c r="CG137" s="194"/>
      <c r="CH137" s="194"/>
      <c r="CI137" s="194"/>
      <c r="CJ137" s="194"/>
      <c r="CK137" s="194"/>
      <c r="CL137" s="194"/>
      <c r="CM137" s="194"/>
      <c r="CN137" s="194"/>
      <c r="CO137" s="194"/>
      <c r="CP137" s="194"/>
      <c r="CQ137" s="194"/>
      <c r="CR137" s="194"/>
      <c r="CS137" s="194"/>
      <c r="CT137" s="194"/>
      <c r="CU137" s="194"/>
      <c r="CV137" s="194"/>
      <c r="CW137" s="194"/>
      <c r="CX137" s="194"/>
      <c r="CY137" s="207"/>
      <c r="CZ137" s="194"/>
      <c r="DA137" s="194"/>
      <c r="DB137" s="194"/>
      <c r="DC137" s="194"/>
      <c r="DD137" s="194"/>
      <c r="DE137" s="123">
        <v>0.05</v>
      </c>
      <c r="DF137" s="123">
        <v>0.05</v>
      </c>
      <c r="DG137" s="155">
        <v>186</v>
      </c>
      <c r="DH137" s="194"/>
      <c r="DI137" s="194"/>
      <c r="DJ137" s="194"/>
      <c r="DK137" s="194"/>
      <c r="DL137" s="194"/>
    </row>
    <row r="138" spans="1:116" x14ac:dyDescent="0.2">
      <c r="A138" s="120">
        <v>132</v>
      </c>
      <c r="B138" s="200">
        <v>290</v>
      </c>
      <c r="C138" s="122" t="s">
        <v>379</v>
      </c>
      <c r="D138" s="264" t="s">
        <v>1760</v>
      </c>
      <c r="E138" s="177" t="s">
        <v>628</v>
      </c>
      <c r="F138" s="181" t="s">
        <v>886</v>
      </c>
      <c r="G138" s="186">
        <v>6.5</v>
      </c>
      <c r="H138" s="87">
        <v>958</v>
      </c>
      <c r="I138" s="156">
        <v>2.56</v>
      </c>
      <c r="J138" s="156">
        <v>55</v>
      </c>
      <c r="K138" s="93">
        <v>362</v>
      </c>
      <c r="L138" s="124">
        <v>63.1</v>
      </c>
      <c r="M138" s="156">
        <v>21.6</v>
      </c>
      <c r="N138" s="156">
        <v>54</v>
      </c>
      <c r="O138" s="156">
        <v>149</v>
      </c>
      <c r="P138" s="187">
        <v>0.624</v>
      </c>
      <c r="Q138" s="92">
        <v>860</v>
      </c>
      <c r="R138" s="156">
        <v>3.89</v>
      </c>
      <c r="S138" s="156">
        <v>40.9</v>
      </c>
      <c r="T138" s="156">
        <v>1460</v>
      </c>
      <c r="U138" s="156">
        <v>10.4</v>
      </c>
      <c r="V138" s="156">
        <v>78</v>
      </c>
      <c r="W138" s="124">
        <f t="shared" si="29"/>
        <v>2.8260869565217391E-2</v>
      </c>
      <c r="X138" s="156">
        <v>29.2</v>
      </c>
      <c r="Y138" s="93">
        <v>5540</v>
      </c>
      <c r="Z138" s="92">
        <v>2760</v>
      </c>
      <c r="AA138" s="188">
        <v>6</v>
      </c>
      <c r="AB138" s="92">
        <v>36750</v>
      </c>
      <c r="AC138" s="93">
        <v>1520</v>
      </c>
      <c r="AD138" s="92">
        <v>4400</v>
      </c>
      <c r="AE138" s="92">
        <v>96.5</v>
      </c>
      <c r="AF138" s="93">
        <v>290</v>
      </c>
      <c r="AG138" s="92">
        <v>6640</v>
      </c>
      <c r="AH138" s="92">
        <v>129</v>
      </c>
      <c r="AI138" s="156">
        <v>267</v>
      </c>
      <c r="AJ138" s="156">
        <v>290</v>
      </c>
      <c r="AK138" s="156">
        <v>98</v>
      </c>
      <c r="AL138" s="156">
        <v>990</v>
      </c>
      <c r="AM138" s="156">
        <v>273</v>
      </c>
      <c r="AN138" s="156">
        <v>286</v>
      </c>
      <c r="AO138" s="156">
        <v>112</v>
      </c>
      <c r="AP138" s="156">
        <v>30</v>
      </c>
      <c r="AQ138" s="156">
        <v>90</v>
      </c>
      <c r="AR138" s="156">
        <v>1.5</v>
      </c>
      <c r="AS138" s="156">
        <v>2.5</v>
      </c>
      <c r="AT138" s="156">
        <v>41</v>
      </c>
      <c r="AU138" s="156">
        <v>519</v>
      </c>
      <c r="AV138" s="156">
        <v>232</v>
      </c>
      <c r="AW138" s="156">
        <v>83</v>
      </c>
      <c r="AX138" s="156">
        <v>109</v>
      </c>
      <c r="AY138" s="156">
        <v>80</v>
      </c>
      <c r="AZ138" s="156">
        <v>77</v>
      </c>
      <c r="BA138" s="156">
        <v>2.5</v>
      </c>
      <c r="BB138" s="156">
        <f t="shared" si="30"/>
        <v>3195</v>
      </c>
      <c r="BC138" s="123">
        <v>0.5</v>
      </c>
      <c r="BD138" s="123">
        <v>0.5</v>
      </c>
      <c r="BE138" s="123">
        <v>0.5</v>
      </c>
      <c r="BF138" s="123">
        <v>0.5</v>
      </c>
      <c r="BG138" s="123">
        <v>0.5</v>
      </c>
      <c r="BH138" s="123">
        <v>0.5</v>
      </c>
      <c r="BI138" s="123">
        <v>0.5</v>
      </c>
      <c r="BJ138" s="123">
        <v>0.5</v>
      </c>
      <c r="BK138" s="123">
        <v>5.0000000000000001E-3</v>
      </c>
      <c r="BL138" s="123">
        <v>0.5</v>
      </c>
      <c r="BM138" s="123">
        <v>0.05</v>
      </c>
      <c r="BN138" s="123">
        <v>0.05</v>
      </c>
      <c r="BO138" s="123">
        <v>0.05</v>
      </c>
      <c r="BP138" s="123">
        <v>0.05</v>
      </c>
      <c r="BQ138" s="93">
        <v>0.05</v>
      </c>
      <c r="BR138" s="123">
        <v>0.4</v>
      </c>
      <c r="BS138" s="123">
        <v>0.05</v>
      </c>
      <c r="BT138" s="123">
        <v>0.05</v>
      </c>
      <c r="BU138" s="123">
        <v>0.05</v>
      </c>
      <c r="BV138" s="123">
        <v>0.05</v>
      </c>
      <c r="BW138" s="123">
        <v>0.05</v>
      </c>
      <c r="BX138" s="123">
        <v>0.1</v>
      </c>
      <c r="BY138" s="123">
        <v>0.15</v>
      </c>
      <c r="BZ138" s="194"/>
      <c r="CA138" s="194"/>
      <c r="CB138" s="194"/>
      <c r="CC138" s="194"/>
      <c r="CD138" s="194"/>
      <c r="CE138" s="194"/>
      <c r="CF138" s="194"/>
      <c r="CG138" s="194"/>
      <c r="CH138" s="194"/>
      <c r="CI138" s="194"/>
      <c r="CJ138" s="194"/>
      <c r="CK138" s="194"/>
      <c r="CL138" s="194"/>
      <c r="CM138" s="194"/>
      <c r="CN138" s="194"/>
      <c r="CO138" s="194"/>
      <c r="CP138" s="194"/>
      <c r="CQ138" s="194"/>
      <c r="CR138" s="194"/>
      <c r="CS138" s="194"/>
      <c r="CT138" s="194"/>
      <c r="CU138" s="194"/>
      <c r="CV138" s="194"/>
      <c r="CW138" s="194"/>
      <c r="CX138" s="194"/>
      <c r="CY138" s="207"/>
      <c r="CZ138" s="194"/>
      <c r="DA138" s="194"/>
      <c r="DB138" s="194"/>
      <c r="DC138" s="194"/>
      <c r="DD138" s="194"/>
      <c r="DE138" s="123">
        <v>0.05</v>
      </c>
      <c r="DF138" s="123">
        <v>0.05</v>
      </c>
      <c r="DG138" s="155">
        <v>9875</v>
      </c>
      <c r="DH138" s="194"/>
      <c r="DI138" s="194"/>
      <c r="DJ138" s="194"/>
      <c r="DK138" s="194"/>
      <c r="DL138" s="194"/>
    </row>
    <row r="139" spans="1:116" x14ac:dyDescent="0.2">
      <c r="A139" s="120">
        <v>133</v>
      </c>
      <c r="B139" s="200">
        <v>291</v>
      </c>
      <c r="C139" s="122" t="s">
        <v>380</v>
      </c>
      <c r="D139" s="264" t="s">
        <v>1761</v>
      </c>
      <c r="E139" s="177" t="s">
        <v>629</v>
      </c>
      <c r="F139" s="181" t="s">
        <v>887</v>
      </c>
      <c r="G139" s="186">
        <v>6.7</v>
      </c>
      <c r="H139" s="87">
        <v>309</v>
      </c>
      <c r="I139" s="156">
        <f t="shared" ref="I139:I175" si="31">0.5*0.1</f>
        <v>0.05</v>
      </c>
      <c r="J139" s="156">
        <v>9.57</v>
      </c>
      <c r="K139" s="93">
        <v>637</v>
      </c>
      <c r="L139" s="156">
        <v>0.92900000000000005</v>
      </c>
      <c r="M139" s="156">
        <v>0.79400000000000004</v>
      </c>
      <c r="N139" s="93">
        <v>6.5</v>
      </c>
      <c r="O139" s="93">
        <v>9.67</v>
      </c>
      <c r="P139" s="187">
        <v>3.7699999999999997E-2</v>
      </c>
      <c r="Q139" s="92">
        <v>698</v>
      </c>
      <c r="R139" s="156">
        <f t="shared" ref="R139:R175" si="32">0.5*0.4</f>
        <v>0.2</v>
      </c>
      <c r="S139" s="156">
        <v>8.11</v>
      </c>
      <c r="T139" s="93">
        <v>8.74</v>
      </c>
      <c r="U139" s="156">
        <f t="shared" ref="U139:U170" si="33">0.5*2</f>
        <v>1</v>
      </c>
      <c r="V139" s="93">
        <v>56.7</v>
      </c>
      <c r="W139" s="124">
        <f t="shared" si="29"/>
        <v>4.9304347826086958E-3</v>
      </c>
      <c r="X139" s="156">
        <v>9.5299999999999994</v>
      </c>
      <c r="Y139" s="93">
        <v>99.6</v>
      </c>
      <c r="Z139" s="92">
        <v>11500</v>
      </c>
      <c r="AA139" s="188">
        <v>4.25</v>
      </c>
      <c r="AB139" s="92">
        <v>267000</v>
      </c>
      <c r="AC139" s="92">
        <v>2380</v>
      </c>
      <c r="AD139" s="92">
        <v>1014</v>
      </c>
      <c r="AE139" s="92">
        <v>267</v>
      </c>
      <c r="AF139" s="93">
        <v>74</v>
      </c>
      <c r="AG139" s="92">
        <v>3070</v>
      </c>
      <c r="AH139" s="92">
        <v>377</v>
      </c>
      <c r="AI139" s="156">
        <v>2.5</v>
      </c>
      <c r="AJ139" s="156">
        <v>32</v>
      </c>
      <c r="AK139" s="156">
        <v>2.5</v>
      </c>
      <c r="AL139" s="156">
        <v>61</v>
      </c>
      <c r="AM139" s="156">
        <v>32</v>
      </c>
      <c r="AN139" s="156">
        <v>33</v>
      </c>
      <c r="AO139" s="156">
        <v>25</v>
      </c>
      <c r="AP139" s="156">
        <v>2.5</v>
      </c>
      <c r="AQ139" s="156">
        <v>2.5</v>
      </c>
      <c r="AR139" s="156">
        <v>1.5</v>
      </c>
      <c r="AS139" s="156">
        <v>2.5</v>
      </c>
      <c r="AT139" s="156">
        <v>2.5</v>
      </c>
      <c r="AU139" s="156">
        <v>39</v>
      </c>
      <c r="AV139" s="156">
        <v>58</v>
      </c>
      <c r="AW139" s="156">
        <v>2.5</v>
      </c>
      <c r="AX139" s="156">
        <v>30</v>
      </c>
      <c r="AY139" s="156">
        <v>35</v>
      </c>
      <c r="AZ139" s="156">
        <v>64</v>
      </c>
      <c r="BA139" s="156">
        <v>2.5</v>
      </c>
      <c r="BB139" s="156">
        <f t="shared" si="30"/>
        <v>294</v>
      </c>
      <c r="BC139" s="123">
        <v>0.5</v>
      </c>
      <c r="BD139" s="123">
        <v>0.5</v>
      </c>
      <c r="BE139" s="123">
        <v>0.5</v>
      </c>
      <c r="BF139" s="123">
        <v>0.5</v>
      </c>
      <c r="BG139" s="123">
        <v>0.5</v>
      </c>
      <c r="BH139" s="123">
        <v>0.5</v>
      </c>
      <c r="BI139" s="123">
        <v>0.5</v>
      </c>
      <c r="BJ139" s="123">
        <v>0.5</v>
      </c>
      <c r="BK139" s="123">
        <v>5.0000000000000001E-3</v>
      </c>
      <c r="BL139" s="123">
        <v>0.5</v>
      </c>
      <c r="BM139" s="123">
        <v>0.05</v>
      </c>
      <c r="BN139" s="123">
        <v>0.05</v>
      </c>
      <c r="BO139" s="123">
        <v>0.05</v>
      </c>
      <c r="BP139" s="123">
        <v>0.05</v>
      </c>
      <c r="BQ139" s="93">
        <v>0.05</v>
      </c>
      <c r="BR139" s="123">
        <v>0.4</v>
      </c>
      <c r="BS139" s="123">
        <v>0.05</v>
      </c>
      <c r="BT139" s="123">
        <v>0.05</v>
      </c>
      <c r="BU139" s="123">
        <v>0.05</v>
      </c>
      <c r="BV139" s="123">
        <v>0.05</v>
      </c>
      <c r="BW139" s="123">
        <v>0.05</v>
      </c>
      <c r="BX139" s="123">
        <v>0.1</v>
      </c>
      <c r="BY139" s="123">
        <v>0.15</v>
      </c>
      <c r="BZ139" s="194"/>
      <c r="CA139" s="194"/>
      <c r="CB139" s="194"/>
      <c r="CC139" s="194"/>
      <c r="CD139" s="194"/>
      <c r="CE139" s="194"/>
      <c r="CF139" s="194"/>
      <c r="CG139" s="194"/>
      <c r="CH139" s="194"/>
      <c r="CI139" s="194"/>
      <c r="CJ139" s="194"/>
      <c r="CK139" s="194"/>
      <c r="CL139" s="194"/>
      <c r="CM139" s="194"/>
      <c r="CN139" s="194"/>
      <c r="CO139" s="194"/>
      <c r="CP139" s="194"/>
      <c r="CQ139" s="194"/>
      <c r="CR139" s="194"/>
      <c r="CS139" s="194"/>
      <c r="CT139" s="194"/>
      <c r="CU139" s="194"/>
      <c r="CV139" s="194"/>
      <c r="CW139" s="194"/>
      <c r="CX139" s="194"/>
      <c r="CY139" s="207"/>
      <c r="CZ139" s="194"/>
      <c r="DA139" s="194"/>
      <c r="DB139" s="194"/>
      <c r="DC139" s="194"/>
      <c r="DD139" s="194"/>
      <c r="DE139" s="123">
        <v>0.05</v>
      </c>
      <c r="DF139" s="123">
        <v>0.05</v>
      </c>
      <c r="DG139" s="155">
        <v>559</v>
      </c>
      <c r="DH139" s="194"/>
      <c r="DI139" s="194"/>
      <c r="DJ139" s="194"/>
      <c r="DK139" s="194"/>
      <c r="DL139" s="194"/>
    </row>
    <row r="140" spans="1:116" x14ac:dyDescent="0.2">
      <c r="A140" s="120">
        <v>134</v>
      </c>
      <c r="B140" s="200">
        <v>292</v>
      </c>
      <c r="C140" s="122" t="s">
        <v>381</v>
      </c>
      <c r="D140" s="264" t="s">
        <v>1762</v>
      </c>
      <c r="E140" s="177" t="s">
        <v>630</v>
      </c>
      <c r="F140" s="181" t="s">
        <v>888</v>
      </c>
      <c r="G140" s="186">
        <v>6.9</v>
      </c>
      <c r="H140" s="87">
        <v>950</v>
      </c>
      <c r="I140" s="156">
        <f t="shared" si="31"/>
        <v>0.05</v>
      </c>
      <c r="J140" s="156">
        <v>36.200000000000003</v>
      </c>
      <c r="K140" s="155">
        <v>270</v>
      </c>
      <c r="L140" s="156">
        <v>11.9</v>
      </c>
      <c r="M140" s="155">
        <v>14.9</v>
      </c>
      <c r="N140" s="155">
        <v>27.5</v>
      </c>
      <c r="O140" s="155">
        <v>60.8</v>
      </c>
      <c r="P140" s="187">
        <v>8.0600000000000005E-2</v>
      </c>
      <c r="Q140" s="87">
        <v>2510</v>
      </c>
      <c r="R140" s="124">
        <f t="shared" si="32"/>
        <v>0.2</v>
      </c>
      <c r="S140" s="190">
        <v>25.4</v>
      </c>
      <c r="T140" s="155">
        <v>18.7</v>
      </c>
      <c r="U140" s="156">
        <f t="shared" si="33"/>
        <v>1</v>
      </c>
      <c r="V140" s="155">
        <v>109</v>
      </c>
      <c r="W140" s="124">
        <f t="shared" si="29"/>
        <v>1.4789687924016283E-2</v>
      </c>
      <c r="X140" s="190">
        <v>37.200000000000003</v>
      </c>
      <c r="Y140" s="155">
        <v>882</v>
      </c>
      <c r="Z140" s="87">
        <v>7370</v>
      </c>
      <c r="AA140" s="188">
        <v>1.2800000000000002</v>
      </c>
      <c r="AB140" s="87">
        <v>63300</v>
      </c>
      <c r="AC140" s="87">
        <v>1420</v>
      </c>
      <c r="AD140" s="87">
        <v>5520</v>
      </c>
      <c r="AE140" s="87">
        <v>1808</v>
      </c>
      <c r="AF140" s="155">
        <v>185</v>
      </c>
      <c r="AG140" s="87">
        <v>39700</v>
      </c>
      <c r="AH140" s="87">
        <v>1780</v>
      </c>
      <c r="AI140" s="156">
        <v>2.5</v>
      </c>
      <c r="AJ140" s="156">
        <v>170</v>
      </c>
      <c r="AK140" s="156">
        <v>29</v>
      </c>
      <c r="AL140" s="156">
        <v>496</v>
      </c>
      <c r="AM140" s="156">
        <v>274</v>
      </c>
      <c r="AN140" s="156">
        <v>184</v>
      </c>
      <c r="AO140" s="156">
        <v>206</v>
      </c>
      <c r="AP140" s="156">
        <v>43</v>
      </c>
      <c r="AQ140" s="156">
        <v>216</v>
      </c>
      <c r="AR140" s="156">
        <v>1.5</v>
      </c>
      <c r="AS140" s="156">
        <v>2.5</v>
      </c>
      <c r="AT140" s="156">
        <v>36</v>
      </c>
      <c r="AU140" s="156">
        <v>372</v>
      </c>
      <c r="AV140" s="156">
        <v>351</v>
      </c>
      <c r="AW140" s="156">
        <v>138</v>
      </c>
      <c r="AX140" s="156">
        <v>185</v>
      </c>
      <c r="AY140" s="156">
        <v>225</v>
      </c>
      <c r="AZ140" s="156">
        <v>68</v>
      </c>
      <c r="BA140" s="156">
        <v>2.5</v>
      </c>
      <c r="BB140" s="156">
        <f t="shared" si="30"/>
        <v>2262.5</v>
      </c>
      <c r="BC140" s="123">
        <v>0.5</v>
      </c>
      <c r="BD140" s="123">
        <v>0.5</v>
      </c>
      <c r="BE140" s="123">
        <v>0.5</v>
      </c>
      <c r="BF140" s="123">
        <v>0.5</v>
      </c>
      <c r="BG140" s="123">
        <v>0.5</v>
      </c>
      <c r="BH140" s="123">
        <v>0.5</v>
      </c>
      <c r="BI140" s="123">
        <v>0.5</v>
      </c>
      <c r="BJ140" s="123">
        <v>0.5</v>
      </c>
      <c r="BK140" s="123">
        <v>5.0000000000000001E-3</v>
      </c>
      <c r="BL140" s="123">
        <v>0.5</v>
      </c>
      <c r="BM140" s="123">
        <v>0.05</v>
      </c>
      <c r="BN140" s="123">
        <v>0.05</v>
      </c>
      <c r="BO140" s="123">
        <v>0.05</v>
      </c>
      <c r="BP140" s="123">
        <v>0.05</v>
      </c>
      <c r="BQ140" s="93">
        <v>0.05</v>
      </c>
      <c r="BR140" s="123">
        <v>0.4</v>
      </c>
      <c r="BS140" s="123">
        <v>0.05</v>
      </c>
      <c r="BT140" s="123">
        <v>0.05</v>
      </c>
      <c r="BU140" s="123">
        <v>0.05</v>
      </c>
      <c r="BV140" s="123">
        <v>0.05</v>
      </c>
      <c r="BW140" s="123">
        <v>0.05</v>
      </c>
      <c r="BX140" s="123">
        <v>0.1</v>
      </c>
      <c r="BY140" s="123">
        <v>0.15</v>
      </c>
      <c r="BZ140" s="194"/>
      <c r="CA140" s="194"/>
      <c r="CB140" s="194"/>
      <c r="CC140" s="194"/>
      <c r="CD140" s="194"/>
      <c r="CE140" s="194"/>
      <c r="CF140" s="194"/>
      <c r="CG140" s="194"/>
      <c r="CH140" s="194"/>
      <c r="CI140" s="194"/>
      <c r="CJ140" s="194"/>
      <c r="CK140" s="194"/>
      <c r="CL140" s="194"/>
      <c r="CM140" s="194"/>
      <c r="CN140" s="194"/>
      <c r="CO140" s="194"/>
      <c r="CP140" s="194"/>
      <c r="CQ140" s="194"/>
      <c r="CR140" s="194"/>
      <c r="CS140" s="194"/>
      <c r="CT140" s="194"/>
      <c r="CU140" s="194"/>
      <c r="CV140" s="194"/>
      <c r="CW140" s="194"/>
      <c r="CX140" s="194"/>
      <c r="CY140" s="207"/>
      <c r="CZ140" s="194"/>
      <c r="DA140" s="194"/>
      <c r="DB140" s="194"/>
      <c r="DC140" s="194"/>
      <c r="DD140" s="194"/>
      <c r="DE140" s="123">
        <v>0.05</v>
      </c>
      <c r="DF140" s="123">
        <v>0.05</v>
      </c>
      <c r="DG140" s="155">
        <v>4320</v>
      </c>
      <c r="DH140" s="194"/>
      <c r="DI140" s="194"/>
      <c r="DJ140" s="194"/>
      <c r="DK140" s="194"/>
      <c r="DL140" s="194"/>
    </row>
    <row r="141" spans="1:116" x14ac:dyDescent="0.2">
      <c r="A141" s="120">
        <v>135</v>
      </c>
      <c r="B141" s="200">
        <v>293</v>
      </c>
      <c r="C141" s="122" t="s">
        <v>382</v>
      </c>
      <c r="D141" s="264" t="s">
        <v>1763</v>
      </c>
      <c r="E141" s="177" t="s">
        <v>631</v>
      </c>
      <c r="F141" s="181" t="s">
        <v>889</v>
      </c>
      <c r="G141" s="186">
        <v>7.8</v>
      </c>
      <c r="H141" s="87">
        <v>140.69999999999999</v>
      </c>
      <c r="I141" s="156">
        <f t="shared" si="31"/>
        <v>0.05</v>
      </c>
      <c r="J141" s="190">
        <f t="shared" ref="J141:J162" si="34">0.5*3</f>
        <v>1.5</v>
      </c>
      <c r="K141" s="187">
        <v>16.100000000000001</v>
      </c>
      <c r="L141" s="191">
        <f>0.5*0.05</f>
        <v>2.5000000000000001E-2</v>
      </c>
      <c r="M141" s="155">
        <v>2.4</v>
      </c>
      <c r="N141" s="190">
        <v>4.8499999999999996</v>
      </c>
      <c r="O141" s="190">
        <v>4.04</v>
      </c>
      <c r="P141" s="187">
        <v>7.2899999999999996E-3</v>
      </c>
      <c r="Q141" s="87">
        <v>636</v>
      </c>
      <c r="R141" s="156">
        <f t="shared" si="32"/>
        <v>0.2</v>
      </c>
      <c r="S141" s="190">
        <v>7.39</v>
      </c>
      <c r="T141" s="190">
        <v>4.1399999999999997</v>
      </c>
      <c r="U141" s="156">
        <f t="shared" si="33"/>
        <v>1</v>
      </c>
      <c r="V141" s="155">
        <v>7.81</v>
      </c>
      <c r="W141" s="124">
        <f t="shared" si="29"/>
        <v>2.9360902255639097E-3</v>
      </c>
      <c r="X141" s="187">
        <v>5.48</v>
      </c>
      <c r="Y141" s="155">
        <v>15.1</v>
      </c>
      <c r="Z141" s="87">
        <v>2660</v>
      </c>
      <c r="AA141" s="188">
        <v>4.59</v>
      </c>
      <c r="AB141" s="87">
        <v>6290</v>
      </c>
      <c r="AC141" s="155">
        <v>148</v>
      </c>
      <c r="AD141" s="87">
        <v>69.8</v>
      </c>
      <c r="AE141" s="87">
        <v>920</v>
      </c>
      <c r="AF141" s="155">
        <v>37.1</v>
      </c>
      <c r="AG141" s="87">
        <v>1870</v>
      </c>
      <c r="AH141" s="87">
        <v>597</v>
      </c>
      <c r="AI141" s="156">
        <v>2.5</v>
      </c>
      <c r="AJ141" s="156">
        <v>12</v>
      </c>
      <c r="AK141" s="156">
        <v>2.5</v>
      </c>
      <c r="AL141" s="156">
        <v>25</v>
      </c>
      <c r="AM141" s="156">
        <v>6</v>
      </c>
      <c r="AN141" s="156">
        <v>2.5</v>
      </c>
      <c r="AO141" s="156">
        <v>2.5</v>
      </c>
      <c r="AP141" s="156">
        <v>2.5</v>
      </c>
      <c r="AQ141" s="156">
        <v>2.5</v>
      </c>
      <c r="AR141" s="156">
        <v>1.5</v>
      </c>
      <c r="AS141" s="156">
        <v>2.5</v>
      </c>
      <c r="AT141" s="156">
        <v>2.5</v>
      </c>
      <c r="AU141" s="156">
        <v>2.5</v>
      </c>
      <c r="AV141" s="156">
        <v>2.5</v>
      </c>
      <c r="AW141" s="156">
        <v>2.5</v>
      </c>
      <c r="AX141" s="156">
        <v>2.5</v>
      </c>
      <c r="AY141" s="156">
        <v>2.5</v>
      </c>
      <c r="AZ141" s="156">
        <v>2.5</v>
      </c>
      <c r="BA141" s="156">
        <v>2.5</v>
      </c>
      <c r="BB141" s="156">
        <f t="shared" si="30"/>
        <v>67</v>
      </c>
      <c r="BC141" s="123">
        <v>0.5</v>
      </c>
      <c r="BD141" s="123">
        <v>0.5</v>
      </c>
      <c r="BE141" s="123">
        <v>0.5</v>
      </c>
      <c r="BF141" s="123">
        <v>0.5</v>
      </c>
      <c r="BG141" s="123">
        <v>0.5</v>
      </c>
      <c r="BH141" s="123">
        <v>0.5</v>
      </c>
      <c r="BI141" s="123">
        <v>0.5</v>
      </c>
      <c r="BJ141" s="123">
        <v>0.5</v>
      </c>
      <c r="BK141" s="123">
        <v>5.0000000000000001E-3</v>
      </c>
      <c r="BL141" s="123">
        <v>0.5</v>
      </c>
      <c r="BM141" s="123">
        <v>0.05</v>
      </c>
      <c r="BN141" s="123">
        <v>0.05</v>
      </c>
      <c r="BO141" s="123">
        <v>0.05</v>
      </c>
      <c r="BP141" s="123">
        <v>0.05</v>
      </c>
      <c r="BQ141" s="93">
        <v>0.05</v>
      </c>
      <c r="BR141" s="123">
        <v>0.4</v>
      </c>
      <c r="BS141" s="123">
        <v>0.05</v>
      </c>
      <c r="BT141" s="123">
        <v>0.05</v>
      </c>
      <c r="BU141" s="123">
        <v>0.05</v>
      </c>
      <c r="BV141" s="123">
        <v>0.05</v>
      </c>
      <c r="BW141" s="123">
        <v>0.05</v>
      </c>
      <c r="BX141" s="123">
        <v>0.1</v>
      </c>
      <c r="BY141" s="123">
        <v>0.15</v>
      </c>
      <c r="BZ141" s="194"/>
      <c r="CA141" s="194"/>
      <c r="CB141" s="194"/>
      <c r="CC141" s="194"/>
      <c r="CD141" s="194"/>
      <c r="CE141" s="194"/>
      <c r="CF141" s="194"/>
      <c r="CG141" s="194"/>
      <c r="CH141" s="194"/>
      <c r="CI141" s="194"/>
      <c r="CJ141" s="194"/>
      <c r="CK141" s="194"/>
      <c r="CL141" s="194"/>
      <c r="CM141" s="194"/>
      <c r="CN141" s="194"/>
      <c r="CO141" s="194"/>
      <c r="CP141" s="194"/>
      <c r="CQ141" s="194"/>
      <c r="CR141" s="194"/>
      <c r="CS141" s="194"/>
      <c r="CT141" s="194"/>
      <c r="CU141" s="194"/>
      <c r="CV141" s="194"/>
      <c r="CW141" s="194"/>
      <c r="CX141" s="194"/>
      <c r="CY141" s="207"/>
      <c r="CZ141" s="194"/>
      <c r="DA141" s="194"/>
      <c r="DB141" s="194"/>
      <c r="DC141" s="194"/>
      <c r="DD141" s="194"/>
      <c r="DE141" s="123">
        <v>0.05</v>
      </c>
      <c r="DF141" s="123">
        <v>0.05</v>
      </c>
      <c r="DG141" s="155">
        <v>209</v>
      </c>
      <c r="DH141" s="194"/>
      <c r="DI141" s="194"/>
      <c r="DJ141" s="194"/>
      <c r="DK141" s="194"/>
      <c r="DL141" s="194"/>
    </row>
    <row r="142" spans="1:116" x14ac:dyDescent="0.2">
      <c r="A142" s="120">
        <v>136</v>
      </c>
      <c r="B142" s="200">
        <v>294</v>
      </c>
      <c r="C142" s="122" t="s">
        <v>383</v>
      </c>
      <c r="D142" s="264" t="s">
        <v>1764</v>
      </c>
      <c r="E142" s="177" t="s">
        <v>632</v>
      </c>
      <c r="F142" s="181" t="s">
        <v>890</v>
      </c>
      <c r="G142" s="186">
        <v>6.2</v>
      </c>
      <c r="H142" s="87">
        <v>84</v>
      </c>
      <c r="I142" s="156">
        <f t="shared" si="31"/>
        <v>0.05</v>
      </c>
      <c r="J142" s="156">
        <f t="shared" si="34"/>
        <v>1.5</v>
      </c>
      <c r="K142" s="93">
        <v>20.8</v>
      </c>
      <c r="L142" s="124">
        <v>0.158</v>
      </c>
      <c r="M142" s="156">
        <v>0.876</v>
      </c>
      <c r="N142" s="156">
        <v>8.4700000000000006</v>
      </c>
      <c r="O142" s="156">
        <v>3.55</v>
      </c>
      <c r="P142" s="187">
        <v>3.5000000000000001E-3</v>
      </c>
      <c r="Q142" s="92">
        <v>129</v>
      </c>
      <c r="R142" s="156">
        <f t="shared" si="32"/>
        <v>0.2</v>
      </c>
      <c r="S142" s="156">
        <v>1.82</v>
      </c>
      <c r="T142" s="156">
        <f>0.5*1</f>
        <v>0.5</v>
      </c>
      <c r="U142" s="156">
        <f t="shared" si="33"/>
        <v>1</v>
      </c>
      <c r="V142" s="156">
        <v>1.42</v>
      </c>
      <c r="W142" s="124">
        <f t="shared" si="29"/>
        <v>4.0804597701149421E-3</v>
      </c>
      <c r="X142" s="156">
        <v>2.2999999999999998</v>
      </c>
      <c r="Y142" s="93">
        <v>26.5</v>
      </c>
      <c r="Z142" s="92">
        <v>348</v>
      </c>
      <c r="AA142" s="188">
        <v>3</v>
      </c>
      <c r="AB142" s="92">
        <v>2798</v>
      </c>
      <c r="AC142" s="92">
        <v>144</v>
      </c>
      <c r="AD142" s="92">
        <v>190</v>
      </c>
      <c r="AE142" s="92">
        <v>76.8</v>
      </c>
      <c r="AF142" s="93">
        <v>30.6</v>
      </c>
      <c r="AG142" s="92">
        <v>747</v>
      </c>
      <c r="AH142" s="92">
        <v>122</v>
      </c>
      <c r="AI142" s="156">
        <v>2.5</v>
      </c>
      <c r="AJ142" s="156">
        <v>2.5</v>
      </c>
      <c r="AK142" s="156">
        <v>2.5</v>
      </c>
      <c r="AL142" s="156">
        <v>9</v>
      </c>
      <c r="AM142" s="156">
        <v>7</v>
      </c>
      <c r="AN142" s="156">
        <v>5</v>
      </c>
      <c r="AO142" s="156">
        <v>7</v>
      </c>
      <c r="AP142" s="156">
        <v>2.5</v>
      </c>
      <c r="AQ142" s="156">
        <v>2.5</v>
      </c>
      <c r="AR142" s="156">
        <v>1.5</v>
      </c>
      <c r="AS142" s="156">
        <v>2.5</v>
      </c>
      <c r="AT142" s="156">
        <v>2.5</v>
      </c>
      <c r="AU142" s="156">
        <v>7</v>
      </c>
      <c r="AV142" s="156">
        <v>9</v>
      </c>
      <c r="AW142" s="156">
        <v>2.5</v>
      </c>
      <c r="AX142" s="156">
        <v>2.5</v>
      </c>
      <c r="AY142" s="156">
        <v>8</v>
      </c>
      <c r="AZ142" s="156">
        <v>2.5</v>
      </c>
      <c r="BA142" s="156">
        <v>2.5</v>
      </c>
      <c r="BB142" s="156">
        <f t="shared" si="30"/>
        <v>60.5</v>
      </c>
      <c r="BC142" s="123">
        <v>0.5</v>
      </c>
      <c r="BD142" s="123">
        <v>0.5</v>
      </c>
      <c r="BE142" s="123">
        <v>0.5</v>
      </c>
      <c r="BF142" s="123">
        <v>0.5</v>
      </c>
      <c r="BG142" s="123">
        <v>0.5</v>
      </c>
      <c r="BH142" s="123">
        <v>0.5</v>
      </c>
      <c r="BI142" s="123">
        <v>0.5</v>
      </c>
      <c r="BJ142" s="123">
        <v>0.5</v>
      </c>
      <c r="BK142" s="123">
        <v>5.0000000000000001E-3</v>
      </c>
      <c r="BL142" s="123">
        <v>0.5</v>
      </c>
      <c r="BM142" s="123">
        <v>0.05</v>
      </c>
      <c r="BN142" s="123">
        <v>0.05</v>
      </c>
      <c r="BO142" s="123">
        <v>0.05</v>
      </c>
      <c r="BP142" s="123">
        <v>0.05</v>
      </c>
      <c r="BQ142" s="93">
        <v>0.05</v>
      </c>
      <c r="BR142" s="123">
        <v>0.4</v>
      </c>
      <c r="BS142" s="123">
        <v>0.05</v>
      </c>
      <c r="BT142" s="123">
        <v>0.05</v>
      </c>
      <c r="BU142" s="123">
        <v>0.05</v>
      </c>
      <c r="BV142" s="123">
        <v>0.05</v>
      </c>
      <c r="BW142" s="123">
        <v>0.05</v>
      </c>
      <c r="BX142" s="123">
        <v>0.1</v>
      </c>
      <c r="BY142" s="123">
        <v>0.15</v>
      </c>
      <c r="BZ142" s="194"/>
      <c r="CA142" s="194"/>
      <c r="CB142" s="194"/>
      <c r="CC142" s="194"/>
      <c r="CD142" s="194"/>
      <c r="CE142" s="194"/>
      <c r="CF142" s="194"/>
      <c r="CG142" s="194"/>
      <c r="CH142" s="194"/>
      <c r="CI142" s="194"/>
      <c r="CJ142" s="194"/>
      <c r="CK142" s="194"/>
      <c r="CL142" s="194"/>
      <c r="CM142" s="194"/>
      <c r="CN142" s="194"/>
      <c r="CO142" s="194"/>
      <c r="CP142" s="194"/>
      <c r="CQ142" s="194"/>
      <c r="CR142" s="194"/>
      <c r="CS142" s="194"/>
      <c r="CT142" s="194"/>
      <c r="CU142" s="194"/>
      <c r="CV142" s="194"/>
      <c r="CW142" s="194"/>
      <c r="CX142" s="194"/>
      <c r="CY142" s="207"/>
      <c r="CZ142" s="194"/>
      <c r="DA142" s="194"/>
      <c r="DB142" s="194"/>
      <c r="DC142" s="194"/>
      <c r="DD142" s="194"/>
      <c r="DE142" s="123">
        <v>0.05</v>
      </c>
      <c r="DF142" s="123">
        <v>0.05</v>
      </c>
      <c r="DG142" s="155">
        <v>153.6</v>
      </c>
      <c r="DH142" s="194"/>
      <c r="DI142" s="194"/>
      <c r="DJ142" s="194"/>
      <c r="DK142" s="194"/>
      <c r="DL142" s="194"/>
    </row>
    <row r="143" spans="1:116" x14ac:dyDescent="0.2">
      <c r="A143" s="120">
        <v>137</v>
      </c>
      <c r="B143" s="200">
        <v>295</v>
      </c>
      <c r="C143" s="122" t="s">
        <v>384</v>
      </c>
      <c r="D143" s="264" t="s">
        <v>1765</v>
      </c>
      <c r="E143" s="177" t="s">
        <v>633</v>
      </c>
      <c r="F143" s="181" t="s">
        <v>891</v>
      </c>
      <c r="G143" s="186">
        <v>7.6</v>
      </c>
      <c r="H143" s="87">
        <v>132.9</v>
      </c>
      <c r="I143" s="156">
        <f t="shared" si="31"/>
        <v>0.05</v>
      </c>
      <c r="J143" s="124">
        <f t="shared" si="34"/>
        <v>1.5</v>
      </c>
      <c r="K143" s="93">
        <v>12.8</v>
      </c>
      <c r="L143" s="124">
        <f t="shared" ref="L143:L151" si="35">0.5*0.05</f>
        <v>2.5000000000000001E-2</v>
      </c>
      <c r="M143" s="156">
        <v>1.33</v>
      </c>
      <c r="N143" s="156">
        <v>5.51</v>
      </c>
      <c r="O143" s="156">
        <v>3.66</v>
      </c>
      <c r="P143" s="187">
        <v>1.6899999999999998E-2</v>
      </c>
      <c r="Q143" s="93">
        <v>539</v>
      </c>
      <c r="R143" s="156">
        <f t="shared" si="32"/>
        <v>0.2</v>
      </c>
      <c r="S143" s="156">
        <v>3.56</v>
      </c>
      <c r="T143" s="156">
        <v>4.28</v>
      </c>
      <c r="U143" s="156">
        <f t="shared" si="33"/>
        <v>1</v>
      </c>
      <c r="V143" s="156">
        <v>9.11</v>
      </c>
      <c r="W143" s="124">
        <f t="shared" si="29"/>
        <v>1.5706896551724136E-3</v>
      </c>
      <c r="X143" s="156">
        <v>4.1100000000000003</v>
      </c>
      <c r="Y143" s="93">
        <v>35.299999999999997</v>
      </c>
      <c r="Z143" s="92">
        <v>5800</v>
      </c>
      <c r="AA143" s="188">
        <v>9.5200000000000014</v>
      </c>
      <c r="AB143" s="92">
        <v>5460</v>
      </c>
      <c r="AC143" s="92">
        <v>167</v>
      </c>
      <c r="AD143" s="93">
        <v>205</v>
      </c>
      <c r="AE143" s="93">
        <v>2015</v>
      </c>
      <c r="AF143" s="93">
        <v>135</v>
      </c>
      <c r="AG143" s="92">
        <v>1540</v>
      </c>
      <c r="AH143" s="92">
        <v>402</v>
      </c>
      <c r="AI143" s="156">
        <v>2.5</v>
      </c>
      <c r="AJ143" s="156">
        <v>22</v>
      </c>
      <c r="AK143" s="156">
        <v>9</v>
      </c>
      <c r="AL143" s="156">
        <v>177</v>
      </c>
      <c r="AM143" s="156">
        <v>61</v>
      </c>
      <c r="AN143" s="156">
        <v>54</v>
      </c>
      <c r="AO143" s="156">
        <v>39</v>
      </c>
      <c r="AP143" s="156">
        <v>6</v>
      </c>
      <c r="AQ143" s="156">
        <v>21</v>
      </c>
      <c r="AR143" s="156">
        <v>1.5</v>
      </c>
      <c r="AS143" s="156">
        <v>2.5</v>
      </c>
      <c r="AT143" s="156">
        <v>9</v>
      </c>
      <c r="AU143" s="156">
        <v>102</v>
      </c>
      <c r="AV143" s="156">
        <v>59</v>
      </c>
      <c r="AW143" s="156">
        <v>23</v>
      </c>
      <c r="AX143" s="156">
        <v>26</v>
      </c>
      <c r="AY143" s="156">
        <v>24</v>
      </c>
      <c r="AZ143" s="156">
        <v>2.5</v>
      </c>
      <c r="BA143" s="156">
        <v>2.5</v>
      </c>
      <c r="BB143" s="156">
        <f t="shared" si="30"/>
        <v>561.5</v>
      </c>
      <c r="BC143" s="123">
        <v>0.5</v>
      </c>
      <c r="BD143" s="123">
        <v>0.5</v>
      </c>
      <c r="BE143" s="123">
        <v>0.5</v>
      </c>
      <c r="BF143" s="123">
        <v>0.5</v>
      </c>
      <c r="BG143" s="123">
        <v>0.5</v>
      </c>
      <c r="BH143" s="123">
        <v>0.5</v>
      </c>
      <c r="BI143" s="123">
        <v>0.5</v>
      </c>
      <c r="BJ143" s="123">
        <v>0.5</v>
      </c>
      <c r="BK143" s="123">
        <v>5.0000000000000001E-3</v>
      </c>
      <c r="BL143" s="123">
        <v>0.5</v>
      </c>
      <c r="BM143" s="123">
        <v>0.05</v>
      </c>
      <c r="BN143" s="123">
        <v>0.05</v>
      </c>
      <c r="BO143" s="123">
        <v>0.05</v>
      </c>
      <c r="BP143" s="123">
        <v>0.05</v>
      </c>
      <c r="BQ143" s="93">
        <v>0.05</v>
      </c>
      <c r="BR143" s="123">
        <v>0.4</v>
      </c>
      <c r="BS143" s="123">
        <v>0.05</v>
      </c>
      <c r="BT143" s="123">
        <v>0.05</v>
      </c>
      <c r="BU143" s="123">
        <v>0.05</v>
      </c>
      <c r="BV143" s="123">
        <v>0.05</v>
      </c>
      <c r="BW143" s="123">
        <v>0.05</v>
      </c>
      <c r="BX143" s="123">
        <v>0.1</v>
      </c>
      <c r="BY143" s="123">
        <v>0.15</v>
      </c>
      <c r="BZ143" s="123">
        <v>25</v>
      </c>
      <c r="CA143" s="123">
        <v>50</v>
      </c>
      <c r="CB143" s="123">
        <v>1140</v>
      </c>
      <c r="CC143" s="123">
        <v>0.01</v>
      </c>
      <c r="CD143" s="123">
        <v>2.5000000000000001E-2</v>
      </c>
      <c r="CE143" s="123">
        <v>2.5000000000000001E-2</v>
      </c>
      <c r="CF143" s="123">
        <v>2.5000000000000001E-2</v>
      </c>
      <c r="CG143" s="123">
        <v>2.5000000000000001E-2</v>
      </c>
      <c r="CH143" s="123">
        <v>2.5000000000000001E-2</v>
      </c>
      <c r="CI143" s="123">
        <v>2.5000000000000001E-2</v>
      </c>
      <c r="CJ143" s="123">
        <v>2.5000000000000001E-2</v>
      </c>
      <c r="CK143" s="123">
        <v>0.11</v>
      </c>
      <c r="CL143" s="123">
        <v>0.15</v>
      </c>
      <c r="CM143" s="123">
        <v>0.5</v>
      </c>
      <c r="CN143" s="123">
        <v>0.5</v>
      </c>
      <c r="CO143" s="123">
        <v>0.5</v>
      </c>
      <c r="CP143" s="123">
        <f t="shared" si="21"/>
        <v>1.5</v>
      </c>
      <c r="CQ143" s="123">
        <v>0.3</v>
      </c>
      <c r="CR143" s="123">
        <v>5</v>
      </c>
      <c r="CS143" s="123">
        <v>0.5</v>
      </c>
      <c r="CT143" s="123">
        <v>0.5</v>
      </c>
      <c r="CU143" s="123">
        <v>0.05</v>
      </c>
      <c r="CV143" s="123">
        <v>0.05</v>
      </c>
      <c r="CW143" s="123">
        <v>0.05</v>
      </c>
      <c r="CX143" s="194"/>
      <c r="CY143" s="208">
        <v>9.2800000000000001E-3</v>
      </c>
      <c r="CZ143" s="123">
        <v>0.05</v>
      </c>
      <c r="DA143" s="123">
        <v>0.05</v>
      </c>
      <c r="DB143" s="123">
        <v>0.05</v>
      </c>
      <c r="DC143" s="123">
        <v>0.05</v>
      </c>
      <c r="DD143" s="123">
        <v>0.05</v>
      </c>
      <c r="DE143" s="123">
        <v>0.05</v>
      </c>
      <c r="DF143" s="123">
        <v>0.05</v>
      </c>
      <c r="DG143" s="155">
        <v>638</v>
      </c>
      <c r="DH143" s="123">
        <v>0.5</v>
      </c>
      <c r="DI143" s="123">
        <v>0.05</v>
      </c>
      <c r="DJ143" s="123">
        <v>0.25</v>
      </c>
      <c r="DK143" s="123">
        <v>0.25</v>
      </c>
      <c r="DL143" s="123">
        <v>0.05</v>
      </c>
    </row>
    <row r="144" spans="1:116" x14ac:dyDescent="0.2">
      <c r="A144" s="120">
        <v>138</v>
      </c>
      <c r="B144" s="200">
        <v>296</v>
      </c>
      <c r="C144" s="122" t="s">
        <v>385</v>
      </c>
      <c r="D144" s="264" t="s">
        <v>1766</v>
      </c>
      <c r="E144" s="177" t="s">
        <v>634</v>
      </c>
      <c r="F144" s="181" t="s">
        <v>892</v>
      </c>
      <c r="G144" s="186">
        <v>7.2</v>
      </c>
      <c r="H144" s="87">
        <v>80.5</v>
      </c>
      <c r="I144" s="156">
        <f t="shared" si="31"/>
        <v>0.05</v>
      </c>
      <c r="J144" s="156">
        <f t="shared" si="34"/>
        <v>1.5</v>
      </c>
      <c r="K144" s="155">
        <v>20.2</v>
      </c>
      <c r="L144" s="156">
        <f t="shared" si="35"/>
        <v>2.5000000000000001E-2</v>
      </c>
      <c r="M144" s="190">
        <v>0.55900000000000005</v>
      </c>
      <c r="N144" s="155">
        <v>1.54</v>
      </c>
      <c r="O144" s="93">
        <f>0.5*0.4</f>
        <v>0.2</v>
      </c>
      <c r="P144" s="187">
        <v>5.1500000000000001E-3</v>
      </c>
      <c r="Q144" s="87">
        <v>268</v>
      </c>
      <c r="R144" s="124">
        <f t="shared" si="32"/>
        <v>0.2</v>
      </c>
      <c r="S144" s="190">
        <v>0.89800000000000002</v>
      </c>
      <c r="T144" s="93">
        <v>2.15</v>
      </c>
      <c r="U144" s="156">
        <f t="shared" si="33"/>
        <v>1</v>
      </c>
      <c r="V144" s="155">
        <v>6.54</v>
      </c>
      <c r="W144" s="124">
        <f t="shared" si="29"/>
        <v>5.2319999999999997E-3</v>
      </c>
      <c r="X144" s="93">
        <v>1.94</v>
      </c>
      <c r="Y144" s="155">
        <v>53.1</v>
      </c>
      <c r="Z144" s="87">
        <v>1250</v>
      </c>
      <c r="AA144" s="188">
        <v>4.7200000000000006</v>
      </c>
      <c r="AB144" s="87">
        <v>6880</v>
      </c>
      <c r="AC144" s="87">
        <v>123</v>
      </c>
      <c r="AD144" s="87">
        <v>410</v>
      </c>
      <c r="AE144" s="87">
        <v>549</v>
      </c>
      <c r="AF144" s="155">
        <v>32.299999999999997</v>
      </c>
      <c r="AG144" s="87">
        <v>771</v>
      </c>
      <c r="AH144" s="87">
        <v>165</v>
      </c>
      <c r="AI144" s="156">
        <v>2.5</v>
      </c>
      <c r="AJ144" s="156">
        <v>2.5</v>
      </c>
      <c r="AK144" s="156">
        <v>2.5</v>
      </c>
      <c r="AL144" s="156">
        <v>2.5</v>
      </c>
      <c r="AM144" s="156">
        <v>2.5</v>
      </c>
      <c r="AN144" s="156">
        <v>2.5</v>
      </c>
      <c r="AO144" s="156">
        <v>5</v>
      </c>
      <c r="AP144" s="156">
        <v>2.5</v>
      </c>
      <c r="AQ144" s="156">
        <v>2.5</v>
      </c>
      <c r="AR144" s="156">
        <v>1.5</v>
      </c>
      <c r="AS144" s="156">
        <v>2.5</v>
      </c>
      <c r="AT144" s="156">
        <v>2.5</v>
      </c>
      <c r="AU144" s="156">
        <v>2.5</v>
      </c>
      <c r="AV144" s="156">
        <v>2.5</v>
      </c>
      <c r="AW144" s="156">
        <v>2.5</v>
      </c>
      <c r="AX144" s="156">
        <v>2.5</v>
      </c>
      <c r="AY144" s="156">
        <v>6</v>
      </c>
      <c r="AZ144" s="156">
        <v>2.5</v>
      </c>
      <c r="BA144" s="156">
        <v>2.5</v>
      </c>
      <c r="BB144" s="156">
        <f t="shared" si="30"/>
        <v>34</v>
      </c>
      <c r="BC144" s="123">
        <v>0.5</v>
      </c>
      <c r="BD144" s="123">
        <v>0.5</v>
      </c>
      <c r="BE144" s="123">
        <v>0.5</v>
      </c>
      <c r="BF144" s="123">
        <v>0.5</v>
      </c>
      <c r="BG144" s="123">
        <v>0.5</v>
      </c>
      <c r="BH144" s="123">
        <v>0.5</v>
      </c>
      <c r="BI144" s="123">
        <v>0.5</v>
      </c>
      <c r="BJ144" s="123">
        <v>0.5</v>
      </c>
      <c r="BK144" s="123">
        <v>5.0000000000000001E-3</v>
      </c>
      <c r="BL144" s="123">
        <v>0.5</v>
      </c>
      <c r="BM144" s="123">
        <v>0.05</v>
      </c>
      <c r="BN144" s="123">
        <v>0.05</v>
      </c>
      <c r="BO144" s="123">
        <v>0.05</v>
      </c>
      <c r="BP144" s="123">
        <v>0.05</v>
      </c>
      <c r="BQ144" s="93">
        <v>0.05</v>
      </c>
      <c r="BR144" s="123">
        <v>0.4</v>
      </c>
      <c r="BS144" s="123">
        <v>0.05</v>
      </c>
      <c r="BT144" s="123">
        <v>0.05</v>
      </c>
      <c r="BU144" s="123">
        <v>0.05</v>
      </c>
      <c r="BV144" s="123">
        <v>0.05</v>
      </c>
      <c r="BW144" s="123">
        <v>0.05</v>
      </c>
      <c r="BX144" s="123">
        <v>0.1</v>
      </c>
      <c r="BY144" s="123">
        <v>0.15</v>
      </c>
      <c r="BZ144" s="194"/>
      <c r="CA144" s="194"/>
      <c r="CB144" s="194"/>
      <c r="CC144" s="194"/>
      <c r="CD144" s="194"/>
      <c r="CE144" s="194"/>
      <c r="CF144" s="194"/>
      <c r="CG144" s="194"/>
      <c r="CH144" s="194"/>
      <c r="CI144" s="194"/>
      <c r="CJ144" s="194"/>
      <c r="CK144" s="194"/>
      <c r="CL144" s="194"/>
      <c r="CM144" s="194"/>
      <c r="CN144" s="194"/>
      <c r="CO144" s="194"/>
      <c r="CP144" s="194"/>
      <c r="CQ144" s="194"/>
      <c r="CR144" s="194"/>
      <c r="CS144" s="194"/>
      <c r="CT144" s="194"/>
      <c r="CU144" s="194"/>
      <c r="CV144" s="194"/>
      <c r="CW144" s="194"/>
      <c r="CX144" s="194"/>
      <c r="CY144" s="207"/>
      <c r="CZ144" s="194"/>
      <c r="DA144" s="194"/>
      <c r="DB144" s="194"/>
      <c r="DC144" s="194"/>
      <c r="DD144" s="194"/>
      <c r="DE144" s="123">
        <v>0.05</v>
      </c>
      <c r="DF144" s="123">
        <v>0.05</v>
      </c>
      <c r="DG144" s="155">
        <v>426</v>
      </c>
      <c r="DH144" s="194"/>
      <c r="DI144" s="194"/>
      <c r="DJ144" s="194"/>
      <c r="DK144" s="194"/>
      <c r="DL144" s="194"/>
    </row>
    <row r="145" spans="1:116" x14ac:dyDescent="0.2">
      <c r="A145" s="120">
        <v>139</v>
      </c>
      <c r="B145" s="200">
        <v>298</v>
      </c>
      <c r="C145" s="122" t="s">
        <v>386</v>
      </c>
      <c r="D145" s="264" t="s">
        <v>1767</v>
      </c>
      <c r="E145" s="177" t="s">
        <v>635</v>
      </c>
      <c r="F145" s="181" t="s">
        <v>893</v>
      </c>
      <c r="G145" s="186">
        <v>7.7</v>
      </c>
      <c r="H145" s="87">
        <v>106.8</v>
      </c>
      <c r="I145" s="156">
        <f t="shared" si="31"/>
        <v>0.05</v>
      </c>
      <c r="J145" s="156">
        <f t="shared" si="34"/>
        <v>1.5</v>
      </c>
      <c r="K145" s="93">
        <v>16.3</v>
      </c>
      <c r="L145" s="124">
        <f t="shared" si="35"/>
        <v>2.5000000000000001E-2</v>
      </c>
      <c r="M145" s="156">
        <v>3.48</v>
      </c>
      <c r="N145" s="156">
        <v>5.37</v>
      </c>
      <c r="O145" s="156">
        <v>4.66</v>
      </c>
      <c r="P145" s="187">
        <v>6.6400000000000001E-3</v>
      </c>
      <c r="Q145" s="92">
        <v>1710</v>
      </c>
      <c r="R145" s="156">
        <f t="shared" si="32"/>
        <v>0.2</v>
      </c>
      <c r="S145" s="156">
        <v>9.5299999999999994</v>
      </c>
      <c r="T145" s="156">
        <v>2.56</v>
      </c>
      <c r="U145" s="156">
        <f t="shared" si="33"/>
        <v>1</v>
      </c>
      <c r="V145" s="156">
        <v>8.07</v>
      </c>
      <c r="W145" s="124">
        <f t="shared" si="29"/>
        <v>2.1520000000000003E-3</v>
      </c>
      <c r="X145" s="156">
        <v>5.08</v>
      </c>
      <c r="Y145" s="93">
        <v>17.3</v>
      </c>
      <c r="Z145" s="92">
        <v>3750</v>
      </c>
      <c r="AA145" s="188">
        <v>6.66</v>
      </c>
      <c r="AB145" s="92">
        <v>5150</v>
      </c>
      <c r="AC145" s="92">
        <v>111</v>
      </c>
      <c r="AD145" s="92">
        <v>108</v>
      </c>
      <c r="AE145" s="93">
        <v>539</v>
      </c>
      <c r="AF145" s="93">
        <v>59.5</v>
      </c>
      <c r="AG145" s="92">
        <v>2310</v>
      </c>
      <c r="AH145" s="92">
        <v>4920</v>
      </c>
      <c r="AI145" s="156">
        <v>2.5</v>
      </c>
      <c r="AJ145" s="156">
        <v>2.5</v>
      </c>
      <c r="AK145" s="156">
        <v>2.5</v>
      </c>
      <c r="AL145" s="156">
        <v>13</v>
      </c>
      <c r="AM145" s="156">
        <v>11</v>
      </c>
      <c r="AN145" s="156">
        <v>7</v>
      </c>
      <c r="AO145" s="156">
        <v>8</v>
      </c>
      <c r="AP145" s="156">
        <v>2.5</v>
      </c>
      <c r="AQ145" s="156">
        <v>11</v>
      </c>
      <c r="AR145" s="156">
        <v>1.5</v>
      </c>
      <c r="AS145" s="156">
        <v>2.5</v>
      </c>
      <c r="AT145" s="156">
        <v>2.5</v>
      </c>
      <c r="AU145" s="156">
        <v>9</v>
      </c>
      <c r="AV145" s="156">
        <v>11</v>
      </c>
      <c r="AW145" s="156">
        <v>5</v>
      </c>
      <c r="AX145" s="156">
        <v>6</v>
      </c>
      <c r="AY145" s="156">
        <v>9</v>
      </c>
      <c r="AZ145" s="156">
        <v>2.5</v>
      </c>
      <c r="BA145" s="156">
        <v>2.5</v>
      </c>
      <c r="BB145" s="156">
        <f t="shared" si="30"/>
        <v>78</v>
      </c>
      <c r="BC145" s="123">
        <v>0.5</v>
      </c>
      <c r="BD145" s="123">
        <v>0.5</v>
      </c>
      <c r="BE145" s="123">
        <v>0.5</v>
      </c>
      <c r="BF145" s="123">
        <v>0.5</v>
      </c>
      <c r="BG145" s="123">
        <v>0.5</v>
      </c>
      <c r="BH145" s="123">
        <v>0.5</v>
      </c>
      <c r="BI145" s="123">
        <v>0.5</v>
      </c>
      <c r="BJ145" s="123">
        <v>0.5</v>
      </c>
      <c r="BK145" s="123">
        <v>5.0000000000000001E-3</v>
      </c>
      <c r="BL145" s="123">
        <v>0.5</v>
      </c>
      <c r="BM145" s="123">
        <v>0.05</v>
      </c>
      <c r="BN145" s="123">
        <v>0.05</v>
      </c>
      <c r="BO145" s="123">
        <v>0.05</v>
      </c>
      <c r="BP145" s="123">
        <v>0.05</v>
      </c>
      <c r="BQ145" s="93">
        <v>0.05</v>
      </c>
      <c r="BR145" s="123">
        <v>0.4</v>
      </c>
      <c r="BS145" s="123">
        <v>0.05</v>
      </c>
      <c r="BT145" s="123">
        <v>0.05</v>
      </c>
      <c r="BU145" s="123">
        <v>0.05</v>
      </c>
      <c r="BV145" s="123">
        <v>0.05</v>
      </c>
      <c r="BW145" s="123">
        <v>0.05</v>
      </c>
      <c r="BX145" s="123">
        <v>0.1</v>
      </c>
      <c r="BY145" s="123">
        <v>0.15</v>
      </c>
      <c r="BZ145" s="194"/>
      <c r="CA145" s="194"/>
      <c r="CB145" s="194"/>
      <c r="CC145" s="194"/>
      <c r="CD145" s="194"/>
      <c r="CE145" s="194"/>
      <c r="CF145" s="194"/>
      <c r="CG145" s="194"/>
      <c r="CH145" s="194"/>
      <c r="CI145" s="194"/>
      <c r="CJ145" s="194"/>
      <c r="CK145" s="194"/>
      <c r="CL145" s="194"/>
      <c r="CM145" s="194"/>
      <c r="CN145" s="194"/>
      <c r="CO145" s="194"/>
      <c r="CP145" s="194"/>
      <c r="CQ145" s="194"/>
      <c r="CR145" s="194"/>
      <c r="CS145" s="194"/>
      <c r="CT145" s="194"/>
      <c r="CU145" s="194"/>
      <c r="CV145" s="194"/>
      <c r="CW145" s="194"/>
      <c r="CX145" s="194"/>
      <c r="CY145" s="207"/>
      <c r="CZ145" s="194"/>
      <c r="DA145" s="194"/>
      <c r="DB145" s="194"/>
      <c r="DC145" s="194"/>
      <c r="DD145" s="194"/>
      <c r="DE145" s="123">
        <v>0.05</v>
      </c>
      <c r="DF145" s="123">
        <v>0.05</v>
      </c>
      <c r="DG145" s="155">
        <v>1538</v>
      </c>
      <c r="DH145" s="194"/>
      <c r="DI145" s="194"/>
      <c r="DJ145" s="194"/>
      <c r="DK145" s="194"/>
      <c r="DL145" s="194"/>
    </row>
    <row r="146" spans="1:116" x14ac:dyDescent="0.2">
      <c r="A146" s="120">
        <v>140</v>
      </c>
      <c r="B146" s="200">
        <v>299</v>
      </c>
      <c r="C146" s="122" t="s">
        <v>387</v>
      </c>
      <c r="D146" s="264" t="s">
        <v>1768</v>
      </c>
      <c r="E146" s="177" t="s">
        <v>636</v>
      </c>
      <c r="F146" s="181" t="s">
        <v>894</v>
      </c>
      <c r="G146" s="186">
        <v>8.1999999999999993</v>
      </c>
      <c r="H146" s="87">
        <v>120</v>
      </c>
      <c r="I146" s="156">
        <f t="shared" si="31"/>
        <v>0.05</v>
      </c>
      <c r="J146" s="93">
        <f t="shared" si="34"/>
        <v>1.5</v>
      </c>
      <c r="K146" s="155">
        <v>22.5</v>
      </c>
      <c r="L146" s="191">
        <f t="shared" si="35"/>
        <v>2.5000000000000001E-2</v>
      </c>
      <c r="M146" s="190">
        <v>3.42</v>
      </c>
      <c r="N146" s="190">
        <v>1.76</v>
      </c>
      <c r="O146" s="190">
        <v>1.76</v>
      </c>
      <c r="P146" s="187">
        <v>2.0600000000000002E-3</v>
      </c>
      <c r="Q146" s="87">
        <v>845</v>
      </c>
      <c r="R146" s="190">
        <f t="shared" si="32"/>
        <v>0.2</v>
      </c>
      <c r="S146" s="187">
        <v>2.72</v>
      </c>
      <c r="T146" s="187">
        <v>2.1800000000000002</v>
      </c>
      <c r="U146" s="156">
        <f t="shared" si="33"/>
        <v>1</v>
      </c>
      <c r="V146" s="190">
        <v>11.8</v>
      </c>
      <c r="W146" s="124">
        <f t="shared" si="29"/>
        <v>3.3908045977011497E-3</v>
      </c>
      <c r="X146" s="190">
        <v>1.33</v>
      </c>
      <c r="Y146" s="155">
        <v>32.1</v>
      </c>
      <c r="Z146" s="187">
        <v>3480</v>
      </c>
      <c r="AA146" s="188">
        <v>6.46</v>
      </c>
      <c r="AB146" s="187">
        <v>3210</v>
      </c>
      <c r="AC146" s="155">
        <v>276</v>
      </c>
      <c r="AD146" s="87">
        <v>65.400000000000006</v>
      </c>
      <c r="AE146" s="92">
        <v>165</v>
      </c>
      <c r="AF146" s="155">
        <v>34.799999999999997</v>
      </c>
      <c r="AG146" s="187">
        <v>845</v>
      </c>
      <c r="AH146" s="187">
        <v>267</v>
      </c>
      <c r="AI146" s="156">
        <v>2.5</v>
      </c>
      <c r="AJ146" s="156">
        <v>2.5</v>
      </c>
      <c r="AK146" s="156">
        <v>2.5</v>
      </c>
      <c r="AL146" s="156">
        <v>2.5</v>
      </c>
      <c r="AM146" s="156">
        <v>2.5</v>
      </c>
      <c r="AN146" s="156">
        <v>2.5</v>
      </c>
      <c r="AO146" s="156">
        <v>2.5</v>
      </c>
      <c r="AP146" s="156">
        <v>2.5</v>
      </c>
      <c r="AQ146" s="156">
        <v>2.5</v>
      </c>
      <c r="AR146" s="156">
        <v>1.5</v>
      </c>
      <c r="AS146" s="156">
        <v>2.5</v>
      </c>
      <c r="AT146" s="156">
        <v>2.5</v>
      </c>
      <c r="AU146" s="156">
        <v>2.5</v>
      </c>
      <c r="AV146" s="156">
        <v>2.5</v>
      </c>
      <c r="AW146" s="156">
        <v>2.5</v>
      </c>
      <c r="AX146" s="156">
        <v>2.5</v>
      </c>
      <c r="AY146" s="156">
        <v>2.5</v>
      </c>
      <c r="AZ146" s="156">
        <v>2.5</v>
      </c>
      <c r="BA146" s="156">
        <v>2.5</v>
      </c>
      <c r="BB146" s="156">
        <f t="shared" si="30"/>
        <v>31.5</v>
      </c>
      <c r="BC146" s="123">
        <v>0.5</v>
      </c>
      <c r="BD146" s="123">
        <v>0.5</v>
      </c>
      <c r="BE146" s="123">
        <v>0.5</v>
      </c>
      <c r="BF146" s="123">
        <v>0.5</v>
      </c>
      <c r="BG146" s="123">
        <v>0.5</v>
      </c>
      <c r="BH146" s="123">
        <v>0.5</v>
      </c>
      <c r="BI146" s="123">
        <v>0.5</v>
      </c>
      <c r="BJ146" s="123">
        <v>0.5</v>
      </c>
      <c r="BK146" s="123">
        <v>5.0000000000000001E-3</v>
      </c>
      <c r="BL146" s="123">
        <v>0.5</v>
      </c>
      <c r="BM146" s="123">
        <v>0.05</v>
      </c>
      <c r="BN146" s="123">
        <v>0.05</v>
      </c>
      <c r="BO146" s="123">
        <v>0.05</v>
      </c>
      <c r="BP146" s="123">
        <v>0.05</v>
      </c>
      <c r="BQ146" s="93">
        <v>0.05</v>
      </c>
      <c r="BR146" s="123">
        <v>0.4</v>
      </c>
      <c r="BS146" s="123">
        <v>0.05</v>
      </c>
      <c r="BT146" s="123">
        <v>0.05</v>
      </c>
      <c r="BU146" s="123">
        <v>0.05</v>
      </c>
      <c r="BV146" s="123">
        <v>0.05</v>
      </c>
      <c r="BW146" s="123">
        <v>0.05</v>
      </c>
      <c r="BX146" s="123">
        <v>0.1</v>
      </c>
      <c r="BY146" s="123">
        <v>0.15</v>
      </c>
      <c r="BZ146" s="194"/>
      <c r="CA146" s="194"/>
      <c r="CB146" s="194"/>
      <c r="CC146" s="194"/>
      <c r="CD146" s="194"/>
      <c r="CE146" s="194"/>
      <c r="CF146" s="194"/>
      <c r="CG146" s="194"/>
      <c r="CH146" s="194"/>
      <c r="CI146" s="194"/>
      <c r="CJ146" s="194"/>
      <c r="CK146" s="194"/>
      <c r="CL146" s="194"/>
      <c r="CM146" s="194"/>
      <c r="CN146" s="194"/>
      <c r="CO146" s="194"/>
      <c r="CP146" s="194"/>
      <c r="CQ146" s="194"/>
      <c r="CR146" s="194"/>
      <c r="CS146" s="194"/>
      <c r="CT146" s="194"/>
      <c r="CU146" s="194"/>
      <c r="CV146" s="194"/>
      <c r="CW146" s="194"/>
      <c r="CX146" s="194"/>
      <c r="CY146" s="207"/>
      <c r="CZ146" s="194"/>
      <c r="DA146" s="194"/>
      <c r="DB146" s="194"/>
      <c r="DC146" s="194"/>
      <c r="DD146" s="194"/>
      <c r="DE146" s="123">
        <v>0.05</v>
      </c>
      <c r="DF146" s="123">
        <v>0.05</v>
      </c>
      <c r="DG146" s="155">
        <v>140</v>
      </c>
      <c r="DH146" s="194"/>
      <c r="DI146" s="194"/>
      <c r="DJ146" s="194"/>
      <c r="DK146" s="194"/>
      <c r="DL146" s="194"/>
    </row>
    <row r="147" spans="1:116" x14ac:dyDescent="0.2">
      <c r="A147" s="120">
        <v>141</v>
      </c>
      <c r="B147" s="200">
        <v>300</v>
      </c>
      <c r="C147" s="122" t="s">
        <v>388</v>
      </c>
      <c r="D147" s="264" t="s">
        <v>1769</v>
      </c>
      <c r="E147" s="177" t="s">
        <v>637</v>
      </c>
      <c r="F147" s="182" t="s">
        <v>895</v>
      </c>
      <c r="G147" s="186">
        <v>7.4</v>
      </c>
      <c r="H147" s="87">
        <v>98.6</v>
      </c>
      <c r="I147" s="156">
        <f t="shared" si="31"/>
        <v>0.05</v>
      </c>
      <c r="J147" s="124">
        <f t="shared" si="34"/>
        <v>1.5</v>
      </c>
      <c r="K147" s="93">
        <v>12.8</v>
      </c>
      <c r="L147" s="124">
        <f t="shared" si="35"/>
        <v>2.5000000000000001E-2</v>
      </c>
      <c r="M147" s="156">
        <v>1.34</v>
      </c>
      <c r="N147" s="156">
        <v>6.67</v>
      </c>
      <c r="O147" s="93">
        <v>8.9499999999999993</v>
      </c>
      <c r="P147" s="187">
        <v>5.2299999999999999E-2</v>
      </c>
      <c r="Q147" s="92">
        <v>1169</v>
      </c>
      <c r="R147" s="156">
        <f t="shared" si="32"/>
        <v>0.2</v>
      </c>
      <c r="S147" s="156">
        <v>2.0499999999999998</v>
      </c>
      <c r="T147" s="156">
        <f>0.5*1</f>
        <v>0.5</v>
      </c>
      <c r="U147" s="156">
        <f t="shared" si="33"/>
        <v>1</v>
      </c>
      <c r="V147" s="156">
        <v>10.9</v>
      </c>
      <c r="W147" s="124">
        <f t="shared" si="29"/>
        <v>1.7901133191000165E-3</v>
      </c>
      <c r="X147" s="156">
        <v>5.14</v>
      </c>
      <c r="Y147" s="156">
        <v>12.6</v>
      </c>
      <c r="Z147" s="92">
        <v>6089</v>
      </c>
      <c r="AA147" s="188">
        <v>12.63</v>
      </c>
      <c r="AB147" s="92">
        <v>3663</v>
      </c>
      <c r="AC147" s="93">
        <v>93.4</v>
      </c>
      <c r="AD147" s="93">
        <v>206</v>
      </c>
      <c r="AE147" s="93">
        <v>302</v>
      </c>
      <c r="AF147" s="93">
        <v>120</v>
      </c>
      <c r="AG147" s="92">
        <v>1695</v>
      </c>
      <c r="AH147" s="92">
        <v>701</v>
      </c>
      <c r="AI147" s="156">
        <v>2.5</v>
      </c>
      <c r="AJ147" s="156">
        <v>41</v>
      </c>
      <c r="AK147" s="156">
        <v>12</v>
      </c>
      <c r="AL147" s="156">
        <v>194</v>
      </c>
      <c r="AM147" s="156">
        <v>134</v>
      </c>
      <c r="AN147" s="156">
        <v>89</v>
      </c>
      <c r="AO147" s="156">
        <v>108</v>
      </c>
      <c r="AP147" s="156">
        <v>18</v>
      </c>
      <c r="AQ147" s="156">
        <v>84</v>
      </c>
      <c r="AR147" s="156">
        <v>1.5</v>
      </c>
      <c r="AS147" s="156">
        <v>2.5</v>
      </c>
      <c r="AT147" s="156">
        <v>7</v>
      </c>
      <c r="AU147" s="156">
        <v>127</v>
      </c>
      <c r="AV147" s="156">
        <v>168</v>
      </c>
      <c r="AW147" s="156">
        <v>64</v>
      </c>
      <c r="AX147" s="156">
        <v>78</v>
      </c>
      <c r="AY147" s="156">
        <v>117</v>
      </c>
      <c r="AZ147" s="156">
        <v>19</v>
      </c>
      <c r="BA147" s="156">
        <v>2.5</v>
      </c>
      <c r="BB147" s="156">
        <f t="shared" si="30"/>
        <v>950.5</v>
      </c>
      <c r="BC147" s="123">
        <v>0.5</v>
      </c>
      <c r="BD147" s="123">
        <v>0.5</v>
      </c>
      <c r="BE147" s="123">
        <v>0.5</v>
      </c>
      <c r="BF147" s="123">
        <v>0.5</v>
      </c>
      <c r="BG147" s="123">
        <v>0.5</v>
      </c>
      <c r="BH147" s="123">
        <v>0.5</v>
      </c>
      <c r="BI147" s="123">
        <v>0.5</v>
      </c>
      <c r="BJ147" s="123">
        <v>0.5</v>
      </c>
      <c r="BK147" s="123">
        <v>5.0000000000000001E-3</v>
      </c>
      <c r="BL147" s="123">
        <v>0.5</v>
      </c>
      <c r="BM147" s="123">
        <v>0.05</v>
      </c>
      <c r="BN147" s="123">
        <v>0.05</v>
      </c>
      <c r="BO147" s="123">
        <v>0.05</v>
      </c>
      <c r="BP147" s="123">
        <v>0.05</v>
      </c>
      <c r="BQ147" s="93">
        <v>0.05</v>
      </c>
      <c r="BR147" s="123">
        <v>0.4</v>
      </c>
      <c r="BS147" s="123">
        <v>0.05</v>
      </c>
      <c r="BT147" s="123">
        <v>0.05</v>
      </c>
      <c r="BU147" s="123">
        <v>0.05</v>
      </c>
      <c r="BV147" s="123">
        <v>0.05</v>
      </c>
      <c r="BW147" s="123">
        <v>0.05</v>
      </c>
      <c r="BX147" s="123">
        <v>0.1</v>
      </c>
      <c r="BY147" s="123">
        <v>0.15</v>
      </c>
      <c r="BZ147" s="194"/>
      <c r="CA147" s="194"/>
      <c r="CB147" s="194"/>
      <c r="CC147" s="194"/>
      <c r="CD147" s="194"/>
      <c r="CE147" s="194"/>
      <c r="CF147" s="194"/>
      <c r="CG147" s="194"/>
      <c r="CH147" s="194"/>
      <c r="CI147" s="194"/>
      <c r="CJ147" s="194"/>
      <c r="CK147" s="194"/>
      <c r="CL147" s="194"/>
      <c r="CM147" s="194"/>
      <c r="CN147" s="194"/>
      <c r="CO147" s="194"/>
      <c r="CP147" s="194"/>
      <c r="CQ147" s="194"/>
      <c r="CR147" s="194"/>
      <c r="CS147" s="194"/>
      <c r="CT147" s="194"/>
      <c r="CU147" s="194"/>
      <c r="CV147" s="194"/>
      <c r="CW147" s="194"/>
      <c r="CX147" s="194"/>
      <c r="CY147" s="207"/>
      <c r="CZ147" s="194"/>
      <c r="DA147" s="194"/>
      <c r="DB147" s="194"/>
      <c r="DC147" s="194"/>
      <c r="DD147" s="194"/>
      <c r="DE147" s="123">
        <v>0.05</v>
      </c>
      <c r="DF147" s="123">
        <v>0.05</v>
      </c>
      <c r="DG147" s="155">
        <v>1920</v>
      </c>
      <c r="DH147" s="194"/>
      <c r="DI147" s="194"/>
      <c r="DJ147" s="194"/>
      <c r="DK147" s="194"/>
      <c r="DL147" s="194"/>
    </row>
    <row r="148" spans="1:116" x14ac:dyDescent="0.2">
      <c r="A148" s="120">
        <v>142</v>
      </c>
      <c r="B148" s="200">
        <v>301</v>
      </c>
      <c r="C148" s="122" t="s">
        <v>389</v>
      </c>
      <c r="D148" s="264" t="s">
        <v>1770</v>
      </c>
      <c r="E148" s="177" t="s">
        <v>638</v>
      </c>
      <c r="F148" s="181" t="s">
        <v>896</v>
      </c>
      <c r="G148" s="186">
        <v>7.3</v>
      </c>
      <c r="H148" s="87">
        <v>148</v>
      </c>
      <c r="I148" s="124">
        <f t="shared" si="31"/>
        <v>0.05</v>
      </c>
      <c r="J148" s="156">
        <f t="shared" si="34"/>
        <v>1.5</v>
      </c>
      <c r="K148" s="93">
        <v>11.7</v>
      </c>
      <c r="L148" s="124">
        <f t="shared" si="35"/>
        <v>2.5000000000000001E-2</v>
      </c>
      <c r="M148" s="156">
        <v>0.99399999999999999</v>
      </c>
      <c r="N148" s="156">
        <v>4.79</v>
      </c>
      <c r="O148" s="156">
        <v>4.3099999999999996</v>
      </c>
      <c r="P148" s="187">
        <v>3.2100000000000002E-3</v>
      </c>
      <c r="Q148" s="93">
        <v>291</v>
      </c>
      <c r="R148" s="156">
        <f t="shared" si="32"/>
        <v>0.2</v>
      </c>
      <c r="S148" s="156">
        <v>2.21</v>
      </c>
      <c r="T148" s="156">
        <v>2.5099999999999998</v>
      </c>
      <c r="U148" s="156">
        <f t="shared" si="33"/>
        <v>1</v>
      </c>
      <c r="V148" s="156">
        <v>4.2</v>
      </c>
      <c r="W148" s="124">
        <f t="shared" si="29"/>
        <v>3.0215827338129497E-3</v>
      </c>
      <c r="X148" s="156">
        <v>2.04</v>
      </c>
      <c r="Y148" s="156">
        <v>28.3</v>
      </c>
      <c r="Z148" s="92">
        <v>1390</v>
      </c>
      <c r="AA148" s="188">
        <v>8.08</v>
      </c>
      <c r="AB148" s="92">
        <v>1360</v>
      </c>
      <c r="AC148" s="93">
        <v>22.9</v>
      </c>
      <c r="AD148" s="93">
        <v>93.3</v>
      </c>
      <c r="AE148" s="93">
        <v>296</v>
      </c>
      <c r="AF148" s="93">
        <v>83.9</v>
      </c>
      <c r="AG148" s="92">
        <v>1040</v>
      </c>
      <c r="AH148" s="92">
        <v>265</v>
      </c>
      <c r="AI148" s="156">
        <v>2.5</v>
      </c>
      <c r="AJ148" s="156">
        <v>10</v>
      </c>
      <c r="AK148" s="156">
        <v>2.5</v>
      </c>
      <c r="AL148" s="156">
        <v>38</v>
      </c>
      <c r="AM148" s="156">
        <v>53</v>
      </c>
      <c r="AN148" s="156">
        <v>20</v>
      </c>
      <c r="AO148" s="156">
        <v>27</v>
      </c>
      <c r="AP148" s="156">
        <v>2.5</v>
      </c>
      <c r="AQ148" s="156">
        <v>23</v>
      </c>
      <c r="AR148" s="156">
        <v>1.5</v>
      </c>
      <c r="AS148" s="156">
        <v>2.5</v>
      </c>
      <c r="AT148" s="156">
        <v>2.5</v>
      </c>
      <c r="AU148" s="156">
        <v>26</v>
      </c>
      <c r="AV148" s="156">
        <v>37</v>
      </c>
      <c r="AW148" s="156">
        <v>15</v>
      </c>
      <c r="AX148" s="156">
        <v>19</v>
      </c>
      <c r="AY148" s="156">
        <v>28</v>
      </c>
      <c r="AZ148" s="156">
        <v>2.5</v>
      </c>
      <c r="BA148" s="156">
        <v>2.5</v>
      </c>
      <c r="BB148" s="156">
        <f t="shared" si="30"/>
        <v>237.5</v>
      </c>
      <c r="BC148" s="123">
        <v>0.5</v>
      </c>
      <c r="BD148" s="123">
        <v>0.5</v>
      </c>
      <c r="BE148" s="123">
        <v>0.5</v>
      </c>
      <c r="BF148" s="123">
        <v>0.5</v>
      </c>
      <c r="BG148" s="123">
        <v>0.5</v>
      </c>
      <c r="BH148" s="123">
        <v>0.5</v>
      </c>
      <c r="BI148" s="123">
        <v>0.5</v>
      </c>
      <c r="BJ148" s="123">
        <v>0.5</v>
      </c>
      <c r="BK148" s="123">
        <v>5.0000000000000001E-3</v>
      </c>
      <c r="BL148" s="123">
        <v>0.5</v>
      </c>
      <c r="BM148" s="123">
        <v>0.05</v>
      </c>
      <c r="BN148" s="123">
        <v>0.05</v>
      </c>
      <c r="BO148" s="123">
        <v>0.05</v>
      </c>
      <c r="BP148" s="123">
        <v>0.05</v>
      </c>
      <c r="BQ148" s="93">
        <v>0.05</v>
      </c>
      <c r="BR148" s="123">
        <v>0.4</v>
      </c>
      <c r="BS148" s="123">
        <v>0.05</v>
      </c>
      <c r="BT148" s="123">
        <v>0.05</v>
      </c>
      <c r="BU148" s="123">
        <v>0.05</v>
      </c>
      <c r="BV148" s="123">
        <v>0.05</v>
      </c>
      <c r="BW148" s="123">
        <v>0.05</v>
      </c>
      <c r="BX148" s="123">
        <v>0.1</v>
      </c>
      <c r="BY148" s="123">
        <v>0.15</v>
      </c>
      <c r="BZ148" s="194"/>
      <c r="CA148" s="194"/>
      <c r="CB148" s="194"/>
      <c r="CC148" s="194"/>
      <c r="CD148" s="194"/>
      <c r="CE148" s="194"/>
      <c r="CF148" s="194"/>
      <c r="CG148" s="194"/>
      <c r="CH148" s="194"/>
      <c r="CI148" s="194"/>
      <c r="CJ148" s="194"/>
      <c r="CK148" s="194"/>
      <c r="CL148" s="194"/>
      <c r="CM148" s="194"/>
      <c r="CN148" s="194"/>
      <c r="CO148" s="194"/>
      <c r="CP148" s="194"/>
      <c r="CQ148" s="194"/>
      <c r="CR148" s="194"/>
      <c r="CS148" s="194"/>
      <c r="CT148" s="194"/>
      <c r="CU148" s="194"/>
      <c r="CV148" s="194"/>
      <c r="CW148" s="194"/>
      <c r="CX148" s="194"/>
      <c r="CY148" s="207"/>
      <c r="CZ148" s="194"/>
      <c r="DA148" s="194"/>
      <c r="DB148" s="194"/>
      <c r="DC148" s="194"/>
      <c r="DD148" s="194"/>
      <c r="DE148" s="123">
        <v>0.05</v>
      </c>
      <c r="DF148" s="123">
        <v>0.05</v>
      </c>
      <c r="DG148" s="155">
        <v>632</v>
      </c>
      <c r="DH148" s="194"/>
      <c r="DI148" s="194"/>
      <c r="DJ148" s="194"/>
      <c r="DK148" s="194"/>
      <c r="DL148" s="194"/>
    </row>
    <row r="149" spans="1:116" x14ac:dyDescent="0.2">
      <c r="A149" s="120">
        <v>143</v>
      </c>
      <c r="B149" s="200">
        <v>302</v>
      </c>
      <c r="C149" s="122" t="s">
        <v>249</v>
      </c>
      <c r="D149" s="264" t="s">
        <v>1771</v>
      </c>
      <c r="E149" s="177" t="s">
        <v>639</v>
      </c>
      <c r="F149" s="181" t="s">
        <v>897</v>
      </c>
      <c r="G149" s="186">
        <v>7.8</v>
      </c>
      <c r="H149" s="87">
        <v>129</v>
      </c>
      <c r="I149" s="156">
        <f t="shared" si="31"/>
        <v>0.05</v>
      </c>
      <c r="J149" s="156">
        <f t="shared" si="34"/>
        <v>1.5</v>
      </c>
      <c r="K149" s="93">
        <v>22</v>
      </c>
      <c r="L149" s="124">
        <f t="shared" si="35"/>
        <v>2.5000000000000001E-2</v>
      </c>
      <c r="M149" s="156">
        <v>4.4400000000000004</v>
      </c>
      <c r="N149" s="93">
        <v>229</v>
      </c>
      <c r="O149" s="156">
        <v>16.600000000000001</v>
      </c>
      <c r="P149" s="187">
        <v>5.1799999999999997E-3</v>
      </c>
      <c r="Q149" s="92">
        <v>1756</v>
      </c>
      <c r="R149" s="156">
        <f t="shared" si="32"/>
        <v>0.2</v>
      </c>
      <c r="S149" s="156">
        <v>76.5</v>
      </c>
      <c r="T149" s="93">
        <v>13</v>
      </c>
      <c r="U149" s="156">
        <f t="shared" si="33"/>
        <v>1</v>
      </c>
      <c r="V149" s="156">
        <v>55</v>
      </c>
      <c r="W149" s="124">
        <f t="shared" si="29"/>
        <v>2.5797373358348967E-3</v>
      </c>
      <c r="X149" s="156">
        <v>7.72</v>
      </c>
      <c r="Y149" s="93">
        <v>23.7</v>
      </c>
      <c r="Z149" s="92">
        <v>21320</v>
      </c>
      <c r="AA149" s="188">
        <v>5.49</v>
      </c>
      <c r="AB149" s="92">
        <v>5823</v>
      </c>
      <c r="AC149" s="92">
        <v>241</v>
      </c>
      <c r="AD149" s="92">
        <v>160</v>
      </c>
      <c r="AE149" s="92">
        <v>517</v>
      </c>
      <c r="AF149" s="93">
        <v>29.6</v>
      </c>
      <c r="AG149" s="92">
        <v>2416</v>
      </c>
      <c r="AH149" s="92">
        <v>491</v>
      </c>
      <c r="AI149" s="156">
        <v>2.5</v>
      </c>
      <c r="AJ149" s="156">
        <v>5</v>
      </c>
      <c r="AK149" s="156">
        <v>2.5</v>
      </c>
      <c r="AL149" s="156">
        <v>12</v>
      </c>
      <c r="AM149" s="156">
        <v>7</v>
      </c>
      <c r="AN149" s="156">
        <v>2.5</v>
      </c>
      <c r="AO149" s="156">
        <v>7</v>
      </c>
      <c r="AP149" s="156">
        <v>2.5</v>
      </c>
      <c r="AQ149" s="156">
        <v>2.5</v>
      </c>
      <c r="AR149" s="156">
        <v>1.5</v>
      </c>
      <c r="AS149" s="156">
        <v>2.5</v>
      </c>
      <c r="AT149" s="156">
        <v>2.5</v>
      </c>
      <c r="AU149" s="156">
        <v>8</v>
      </c>
      <c r="AV149" s="156">
        <v>10</v>
      </c>
      <c r="AW149" s="156">
        <v>2.5</v>
      </c>
      <c r="AX149" s="156">
        <v>5</v>
      </c>
      <c r="AY149" s="156">
        <v>8</v>
      </c>
      <c r="AZ149" s="156">
        <v>2.5</v>
      </c>
      <c r="BA149" s="156">
        <v>2.5</v>
      </c>
      <c r="BB149" s="156">
        <f t="shared" si="30"/>
        <v>65.5</v>
      </c>
      <c r="BC149" s="123">
        <v>0.5</v>
      </c>
      <c r="BD149" s="123">
        <v>0.5</v>
      </c>
      <c r="BE149" s="123">
        <v>0.5</v>
      </c>
      <c r="BF149" s="123">
        <v>0.5</v>
      </c>
      <c r="BG149" s="123">
        <v>0.5</v>
      </c>
      <c r="BH149" s="123">
        <v>0.5</v>
      </c>
      <c r="BI149" s="123">
        <v>0.5</v>
      </c>
      <c r="BJ149" s="123">
        <v>0.5</v>
      </c>
      <c r="BK149" s="123">
        <v>5.0000000000000001E-3</v>
      </c>
      <c r="BL149" s="123">
        <v>0.5</v>
      </c>
      <c r="BM149" s="123">
        <v>0.05</v>
      </c>
      <c r="BN149" s="123">
        <v>0.05</v>
      </c>
      <c r="BO149" s="123">
        <v>0.05</v>
      </c>
      <c r="BP149" s="123">
        <v>0.05</v>
      </c>
      <c r="BQ149" s="93">
        <v>0.05</v>
      </c>
      <c r="BR149" s="123">
        <v>0.4</v>
      </c>
      <c r="BS149" s="123">
        <v>0.05</v>
      </c>
      <c r="BT149" s="123">
        <v>0.05</v>
      </c>
      <c r="BU149" s="123">
        <v>0.05</v>
      </c>
      <c r="BV149" s="123">
        <v>0.05</v>
      </c>
      <c r="BW149" s="123">
        <v>0.05</v>
      </c>
      <c r="BX149" s="123">
        <v>0.1</v>
      </c>
      <c r="BY149" s="123">
        <v>0.15</v>
      </c>
      <c r="BZ149" s="194"/>
      <c r="CA149" s="194"/>
      <c r="CB149" s="194"/>
      <c r="CC149" s="194"/>
      <c r="CD149" s="194"/>
      <c r="CE149" s="194"/>
      <c r="CF149" s="194"/>
      <c r="CG149" s="194"/>
      <c r="CH149" s="194"/>
      <c r="CI149" s="194"/>
      <c r="CJ149" s="194"/>
      <c r="CK149" s="194"/>
      <c r="CL149" s="194"/>
      <c r="CM149" s="194"/>
      <c r="CN149" s="194"/>
      <c r="CO149" s="194"/>
      <c r="CP149" s="194"/>
      <c r="CQ149" s="194"/>
      <c r="CR149" s="194"/>
      <c r="CS149" s="194"/>
      <c r="CT149" s="194"/>
      <c r="CU149" s="194"/>
      <c r="CV149" s="194"/>
      <c r="CW149" s="194"/>
      <c r="CX149" s="194"/>
      <c r="CY149" s="207"/>
      <c r="CZ149" s="194"/>
      <c r="DA149" s="194"/>
      <c r="DB149" s="194"/>
      <c r="DC149" s="194"/>
      <c r="DD149" s="194"/>
      <c r="DE149" s="123">
        <v>0.05</v>
      </c>
      <c r="DF149" s="123">
        <v>0.05</v>
      </c>
      <c r="DG149" s="155">
        <v>1280</v>
      </c>
      <c r="DH149" s="194"/>
      <c r="DI149" s="194"/>
      <c r="DJ149" s="194"/>
      <c r="DK149" s="194"/>
      <c r="DL149" s="194"/>
    </row>
    <row r="150" spans="1:116" x14ac:dyDescent="0.2">
      <c r="A150" s="120">
        <v>144</v>
      </c>
      <c r="B150" s="200">
        <v>303</v>
      </c>
      <c r="C150" s="122" t="s">
        <v>390</v>
      </c>
      <c r="D150" s="264" t="s">
        <v>1772</v>
      </c>
      <c r="E150" s="177" t="s">
        <v>640</v>
      </c>
      <c r="F150" s="181" t="s">
        <v>898</v>
      </c>
      <c r="G150" s="186">
        <v>7.1</v>
      </c>
      <c r="H150" s="87">
        <v>171.2</v>
      </c>
      <c r="I150" s="156">
        <f t="shared" si="31"/>
        <v>0.05</v>
      </c>
      <c r="J150" s="190">
        <f t="shared" si="34"/>
        <v>1.5</v>
      </c>
      <c r="K150" s="187">
        <v>51.6</v>
      </c>
      <c r="L150" s="190">
        <f t="shared" si="35"/>
        <v>2.5000000000000001E-2</v>
      </c>
      <c r="M150" s="190">
        <v>6.24</v>
      </c>
      <c r="N150" s="155">
        <v>14.5</v>
      </c>
      <c r="O150" s="155">
        <v>16.899999999999999</v>
      </c>
      <c r="P150" s="187">
        <v>4.2900000000000001E-2</v>
      </c>
      <c r="Q150" s="187">
        <v>3985</v>
      </c>
      <c r="R150" s="187">
        <f t="shared" si="32"/>
        <v>0.2</v>
      </c>
      <c r="S150" s="187">
        <v>20</v>
      </c>
      <c r="T150" s="155">
        <v>8.07</v>
      </c>
      <c r="U150" s="156">
        <f t="shared" si="33"/>
        <v>1</v>
      </c>
      <c r="V150" s="155">
        <v>54.5</v>
      </c>
      <c r="W150" s="124">
        <f t="shared" si="29"/>
        <v>2.2918418839360808E-3</v>
      </c>
      <c r="X150" s="190">
        <v>17.5</v>
      </c>
      <c r="Y150" s="87">
        <v>74.7</v>
      </c>
      <c r="Z150" s="187">
        <v>23780</v>
      </c>
      <c r="AA150" s="188">
        <v>10.25</v>
      </c>
      <c r="AB150" s="187">
        <v>14540</v>
      </c>
      <c r="AC150" s="187">
        <v>461</v>
      </c>
      <c r="AD150" s="187">
        <v>268</v>
      </c>
      <c r="AE150" s="92">
        <v>768</v>
      </c>
      <c r="AF150" s="155">
        <v>88</v>
      </c>
      <c r="AG150" s="187">
        <v>7196</v>
      </c>
      <c r="AH150" s="187">
        <v>1436</v>
      </c>
      <c r="AI150" s="156">
        <v>63</v>
      </c>
      <c r="AJ150" s="156">
        <v>71</v>
      </c>
      <c r="AK150" s="156">
        <v>20</v>
      </c>
      <c r="AL150" s="156">
        <v>203</v>
      </c>
      <c r="AM150" s="156">
        <v>128</v>
      </c>
      <c r="AN150" s="156">
        <v>89</v>
      </c>
      <c r="AO150" s="156">
        <v>70</v>
      </c>
      <c r="AP150" s="156">
        <v>16</v>
      </c>
      <c r="AQ150" s="156">
        <v>104</v>
      </c>
      <c r="AR150" s="156">
        <v>1.5</v>
      </c>
      <c r="AS150" s="156">
        <v>2.5</v>
      </c>
      <c r="AT150" s="156">
        <v>12</v>
      </c>
      <c r="AU150" s="156">
        <v>142</v>
      </c>
      <c r="AV150" s="156">
        <v>108</v>
      </c>
      <c r="AW150" s="156">
        <v>41</v>
      </c>
      <c r="AX150" s="156">
        <v>43</v>
      </c>
      <c r="AY150" s="156">
        <v>59</v>
      </c>
      <c r="AZ150" s="156">
        <v>15</v>
      </c>
      <c r="BA150" s="156">
        <v>2.5</v>
      </c>
      <c r="BB150" s="156">
        <f t="shared" si="30"/>
        <v>951</v>
      </c>
      <c r="BC150" s="123">
        <v>0.5</v>
      </c>
      <c r="BD150" s="123">
        <v>0.5</v>
      </c>
      <c r="BE150" s="123">
        <v>0.5</v>
      </c>
      <c r="BF150" s="123">
        <v>0.5</v>
      </c>
      <c r="BG150" s="123">
        <v>0.5</v>
      </c>
      <c r="BH150" s="123">
        <v>0.5</v>
      </c>
      <c r="BI150" s="123">
        <v>0.5</v>
      </c>
      <c r="BJ150" s="123">
        <v>0.5</v>
      </c>
      <c r="BK150" s="123">
        <v>5.0000000000000001E-3</v>
      </c>
      <c r="BL150" s="123">
        <v>0.5</v>
      </c>
      <c r="BM150" s="123">
        <v>0.05</v>
      </c>
      <c r="BN150" s="123">
        <v>0.05</v>
      </c>
      <c r="BO150" s="123">
        <v>0.05</v>
      </c>
      <c r="BP150" s="123">
        <v>0.05</v>
      </c>
      <c r="BQ150" s="93">
        <v>0.05</v>
      </c>
      <c r="BR150" s="123">
        <v>0.4</v>
      </c>
      <c r="BS150" s="123">
        <v>0.05</v>
      </c>
      <c r="BT150" s="123">
        <v>0.05</v>
      </c>
      <c r="BU150" s="123">
        <v>0.05</v>
      </c>
      <c r="BV150" s="123">
        <v>0.05</v>
      </c>
      <c r="BW150" s="123">
        <v>0.05</v>
      </c>
      <c r="BX150" s="123">
        <v>0.1</v>
      </c>
      <c r="BY150" s="123">
        <v>0.15</v>
      </c>
      <c r="BZ150" s="194"/>
      <c r="CA150" s="194"/>
      <c r="CB150" s="194"/>
      <c r="CC150" s="194"/>
      <c r="CD150" s="194"/>
      <c r="CE150" s="194"/>
      <c r="CF150" s="194"/>
      <c r="CG150" s="194"/>
      <c r="CH150" s="194"/>
      <c r="CI150" s="194"/>
      <c r="CJ150" s="194"/>
      <c r="CK150" s="194"/>
      <c r="CL150" s="194"/>
      <c r="CM150" s="194"/>
      <c r="CN150" s="194"/>
      <c r="CO150" s="194"/>
      <c r="CP150" s="194"/>
      <c r="CQ150" s="194"/>
      <c r="CR150" s="194"/>
      <c r="CS150" s="194"/>
      <c r="CT150" s="194"/>
      <c r="CU150" s="194"/>
      <c r="CV150" s="194"/>
      <c r="CW150" s="194"/>
      <c r="CX150" s="194"/>
      <c r="CY150" s="207"/>
      <c r="CZ150" s="194"/>
      <c r="DA150" s="194"/>
      <c r="DB150" s="194"/>
      <c r="DC150" s="194"/>
      <c r="DD150" s="194"/>
      <c r="DE150" s="123">
        <v>0.05</v>
      </c>
      <c r="DF150" s="123">
        <v>0.05</v>
      </c>
      <c r="DG150" s="155">
        <v>1359</v>
      </c>
      <c r="DH150" s="194"/>
      <c r="DI150" s="194"/>
      <c r="DJ150" s="194"/>
      <c r="DK150" s="194"/>
      <c r="DL150" s="194"/>
    </row>
    <row r="151" spans="1:116" x14ac:dyDescent="0.2">
      <c r="A151" s="120">
        <v>145</v>
      </c>
      <c r="B151" s="200">
        <v>304</v>
      </c>
      <c r="C151" s="122" t="s">
        <v>391</v>
      </c>
      <c r="D151" s="264" t="s">
        <v>1773</v>
      </c>
      <c r="E151" s="177" t="s">
        <v>641</v>
      </c>
      <c r="F151" s="181" t="s">
        <v>899</v>
      </c>
      <c r="G151" s="186">
        <v>7.7</v>
      </c>
      <c r="H151" s="87">
        <v>126</v>
      </c>
      <c r="I151" s="156">
        <f t="shared" si="31"/>
        <v>0.05</v>
      </c>
      <c r="J151" s="156">
        <f t="shared" si="34"/>
        <v>1.5</v>
      </c>
      <c r="K151" s="187">
        <v>43</v>
      </c>
      <c r="L151" s="187">
        <f t="shared" si="35"/>
        <v>2.5000000000000001E-2</v>
      </c>
      <c r="M151" s="187">
        <v>3.94</v>
      </c>
      <c r="N151" s="190">
        <v>7.49</v>
      </c>
      <c r="O151" s="187">
        <v>12.5</v>
      </c>
      <c r="P151" s="187">
        <v>2.18E-2</v>
      </c>
      <c r="Q151" s="87">
        <v>1747</v>
      </c>
      <c r="R151" s="124">
        <f t="shared" si="32"/>
        <v>0.2</v>
      </c>
      <c r="S151" s="187">
        <v>10.199999999999999</v>
      </c>
      <c r="T151" s="187">
        <v>3.81</v>
      </c>
      <c r="U151" s="156">
        <f t="shared" si="33"/>
        <v>1</v>
      </c>
      <c r="V151" s="187">
        <v>24.1</v>
      </c>
      <c r="W151" s="124">
        <f t="shared" si="29"/>
        <v>2.5880584192439866E-3</v>
      </c>
      <c r="X151" s="187">
        <v>8.6999999999999993</v>
      </c>
      <c r="Y151" s="187">
        <v>52.3</v>
      </c>
      <c r="Z151" s="87">
        <v>9312</v>
      </c>
      <c r="AA151" s="188">
        <v>5.59</v>
      </c>
      <c r="AB151" s="87">
        <v>7137</v>
      </c>
      <c r="AC151" s="87">
        <v>647</v>
      </c>
      <c r="AD151" s="87">
        <v>322</v>
      </c>
      <c r="AE151" s="87">
        <v>356</v>
      </c>
      <c r="AF151" s="155">
        <v>64.3</v>
      </c>
      <c r="AG151" s="87">
        <v>3537</v>
      </c>
      <c r="AH151" s="87">
        <v>686</v>
      </c>
      <c r="AI151" s="156">
        <v>95</v>
      </c>
      <c r="AJ151" s="156">
        <v>328</v>
      </c>
      <c r="AK151" s="156">
        <v>124</v>
      </c>
      <c r="AL151" s="156">
        <v>881</v>
      </c>
      <c r="AM151" s="156">
        <v>485</v>
      </c>
      <c r="AN151" s="156">
        <v>322</v>
      </c>
      <c r="AO151" s="156">
        <v>267</v>
      </c>
      <c r="AP151" s="156">
        <v>45</v>
      </c>
      <c r="AQ151" s="156">
        <v>164</v>
      </c>
      <c r="AR151" s="156">
        <v>1.5</v>
      </c>
      <c r="AS151" s="156">
        <v>2.5</v>
      </c>
      <c r="AT151" s="156">
        <v>42</v>
      </c>
      <c r="AU151" s="156">
        <v>512</v>
      </c>
      <c r="AV151" s="156">
        <v>325</v>
      </c>
      <c r="AW151" s="156">
        <v>134</v>
      </c>
      <c r="AX151" s="156">
        <v>124</v>
      </c>
      <c r="AY151" s="156">
        <v>160</v>
      </c>
      <c r="AZ151" s="156">
        <v>64</v>
      </c>
      <c r="BA151" s="156">
        <v>2.5</v>
      </c>
      <c r="BB151" s="156">
        <f t="shared" si="30"/>
        <v>3519</v>
      </c>
      <c r="BC151" s="123">
        <v>0.5</v>
      </c>
      <c r="BD151" s="123">
        <v>0.5</v>
      </c>
      <c r="BE151" s="123">
        <v>0.5</v>
      </c>
      <c r="BF151" s="123">
        <v>0.5</v>
      </c>
      <c r="BG151" s="123">
        <v>0.5</v>
      </c>
      <c r="BH151" s="123">
        <v>0.5</v>
      </c>
      <c r="BI151" s="123">
        <v>0.5</v>
      </c>
      <c r="BJ151" s="123">
        <v>0.5</v>
      </c>
      <c r="BK151" s="123">
        <v>5.0000000000000001E-3</v>
      </c>
      <c r="BL151" s="123">
        <v>0.5</v>
      </c>
      <c r="BM151" s="123">
        <v>0.05</v>
      </c>
      <c r="BN151" s="123">
        <v>0.05</v>
      </c>
      <c r="BO151" s="123">
        <v>0.05</v>
      </c>
      <c r="BP151" s="123">
        <v>0.05</v>
      </c>
      <c r="BQ151" s="93">
        <v>0.05</v>
      </c>
      <c r="BR151" s="123">
        <v>0.4</v>
      </c>
      <c r="BS151" s="123">
        <v>0.05</v>
      </c>
      <c r="BT151" s="123">
        <v>0.05</v>
      </c>
      <c r="BU151" s="123">
        <v>0.05</v>
      </c>
      <c r="BV151" s="123">
        <v>0.05</v>
      </c>
      <c r="BW151" s="123">
        <v>0.05</v>
      </c>
      <c r="BX151" s="123">
        <v>0.1</v>
      </c>
      <c r="BY151" s="123">
        <v>0.15</v>
      </c>
      <c r="BZ151" s="194"/>
      <c r="CA151" s="194"/>
      <c r="CB151" s="194"/>
      <c r="CC151" s="194"/>
      <c r="CD151" s="194"/>
      <c r="CE151" s="194"/>
      <c r="CF151" s="194"/>
      <c r="CG151" s="194"/>
      <c r="CH151" s="194"/>
      <c r="CI151" s="194"/>
      <c r="CJ151" s="194"/>
      <c r="CK151" s="194"/>
      <c r="CL151" s="194"/>
      <c r="CM151" s="194"/>
      <c r="CN151" s="194"/>
      <c r="CO151" s="194"/>
      <c r="CP151" s="194"/>
      <c r="CQ151" s="194"/>
      <c r="CR151" s="194"/>
      <c r="CS151" s="194"/>
      <c r="CT151" s="194"/>
      <c r="CU151" s="194"/>
      <c r="CV151" s="194"/>
      <c r="CW151" s="194"/>
      <c r="CX151" s="194"/>
      <c r="CY151" s="207"/>
      <c r="CZ151" s="194"/>
      <c r="DA151" s="194"/>
      <c r="DB151" s="194"/>
      <c r="DC151" s="194"/>
      <c r="DD151" s="194"/>
      <c r="DE151" s="123">
        <v>0.05</v>
      </c>
      <c r="DF151" s="123">
        <v>0.05</v>
      </c>
      <c r="DG151" s="155">
        <v>670</v>
      </c>
      <c r="DH151" s="194"/>
      <c r="DI151" s="194"/>
      <c r="DJ151" s="194"/>
      <c r="DK151" s="194"/>
      <c r="DL151" s="194"/>
    </row>
    <row r="152" spans="1:116" x14ac:dyDescent="0.2">
      <c r="A152" s="120">
        <v>146</v>
      </c>
      <c r="B152" s="200">
        <v>305</v>
      </c>
      <c r="C152" s="122" t="s">
        <v>392</v>
      </c>
      <c r="D152" s="264" t="s">
        <v>1774</v>
      </c>
      <c r="E152" s="177" t="s">
        <v>642</v>
      </c>
      <c r="F152" s="181" t="s">
        <v>900</v>
      </c>
      <c r="G152" s="186">
        <v>7</v>
      </c>
      <c r="H152" s="87">
        <v>219</v>
      </c>
      <c r="I152" s="156">
        <f t="shared" si="31"/>
        <v>0.05</v>
      </c>
      <c r="J152" s="156">
        <f t="shared" si="34"/>
        <v>1.5</v>
      </c>
      <c r="K152" s="93">
        <v>84.2</v>
      </c>
      <c r="L152" s="124">
        <v>0.30199999999999999</v>
      </c>
      <c r="M152" s="156">
        <v>9.1999999999999993</v>
      </c>
      <c r="N152" s="156">
        <v>21.6</v>
      </c>
      <c r="O152" s="93">
        <v>30.4</v>
      </c>
      <c r="P152" s="187">
        <v>5.1799999999999999E-2</v>
      </c>
      <c r="Q152" s="92">
        <v>7406</v>
      </c>
      <c r="R152" s="124">
        <f t="shared" si="32"/>
        <v>0.2</v>
      </c>
      <c r="S152" s="156">
        <v>31.9</v>
      </c>
      <c r="T152" s="93">
        <v>13.3</v>
      </c>
      <c r="U152" s="156">
        <f t="shared" si="33"/>
        <v>1</v>
      </c>
      <c r="V152" s="93">
        <v>70</v>
      </c>
      <c r="W152" s="124">
        <f t="shared" si="29"/>
        <v>2.2357074417119131E-3</v>
      </c>
      <c r="X152" s="156">
        <v>25.4</v>
      </c>
      <c r="Y152" s="93">
        <v>93.5</v>
      </c>
      <c r="Z152" s="92">
        <v>31310</v>
      </c>
      <c r="AA152" s="188">
        <v>4.4799999999999995</v>
      </c>
      <c r="AB152" s="92">
        <v>17180</v>
      </c>
      <c r="AC152" s="92">
        <v>529</v>
      </c>
      <c r="AD152" s="92">
        <v>394</v>
      </c>
      <c r="AE152" s="92">
        <v>1246</v>
      </c>
      <c r="AF152" s="92">
        <v>112</v>
      </c>
      <c r="AG152" s="92">
        <v>1953</v>
      </c>
      <c r="AH152" s="92">
        <v>1877</v>
      </c>
      <c r="AI152" s="156">
        <v>203</v>
      </c>
      <c r="AJ152" s="156">
        <v>62</v>
      </c>
      <c r="AK152" s="156">
        <v>15</v>
      </c>
      <c r="AL152" s="156">
        <v>142</v>
      </c>
      <c r="AM152" s="156">
        <v>109</v>
      </c>
      <c r="AN152" s="156">
        <v>57</v>
      </c>
      <c r="AO152" s="156">
        <v>53</v>
      </c>
      <c r="AP152" s="156">
        <v>9</v>
      </c>
      <c r="AQ152" s="156">
        <v>47</v>
      </c>
      <c r="AR152" s="156">
        <v>1.5</v>
      </c>
      <c r="AS152" s="156">
        <v>2.5</v>
      </c>
      <c r="AT152" s="156">
        <v>19</v>
      </c>
      <c r="AU152" s="156">
        <v>79</v>
      </c>
      <c r="AV152" s="156">
        <v>80</v>
      </c>
      <c r="AW152" s="156">
        <v>30</v>
      </c>
      <c r="AX152" s="156">
        <v>38</v>
      </c>
      <c r="AY152" s="156">
        <v>47</v>
      </c>
      <c r="AZ152" s="156">
        <v>2.5</v>
      </c>
      <c r="BA152" s="156">
        <v>2.5</v>
      </c>
      <c r="BB152" s="156">
        <f t="shared" si="30"/>
        <v>853</v>
      </c>
      <c r="BC152" s="123">
        <v>0.5</v>
      </c>
      <c r="BD152" s="123">
        <v>0.5</v>
      </c>
      <c r="BE152" s="123">
        <v>0.5</v>
      </c>
      <c r="BF152" s="123">
        <v>0.5</v>
      </c>
      <c r="BG152" s="123">
        <v>0.5</v>
      </c>
      <c r="BH152" s="123">
        <v>0.5</v>
      </c>
      <c r="BI152" s="123">
        <v>0.5</v>
      </c>
      <c r="BJ152" s="123">
        <v>0.5</v>
      </c>
      <c r="BK152" s="123">
        <v>5.0000000000000001E-3</v>
      </c>
      <c r="BL152" s="123">
        <v>0.5</v>
      </c>
      <c r="BM152" s="123">
        <v>0.05</v>
      </c>
      <c r="BN152" s="123">
        <v>0.05</v>
      </c>
      <c r="BO152" s="123">
        <v>0.05</v>
      </c>
      <c r="BP152" s="123">
        <v>0.05</v>
      </c>
      <c r="BQ152" s="93">
        <v>0.05</v>
      </c>
      <c r="BR152" s="123">
        <v>0.4</v>
      </c>
      <c r="BS152" s="123">
        <v>0.05</v>
      </c>
      <c r="BT152" s="123">
        <v>0.05</v>
      </c>
      <c r="BU152" s="123">
        <v>0.05</v>
      </c>
      <c r="BV152" s="123">
        <v>0.05</v>
      </c>
      <c r="BW152" s="123">
        <v>0.05</v>
      </c>
      <c r="BX152" s="123">
        <v>0.1</v>
      </c>
      <c r="BY152" s="123">
        <v>0.15</v>
      </c>
      <c r="BZ152" s="194"/>
      <c r="CA152" s="194"/>
      <c r="CB152" s="194"/>
      <c r="CC152" s="194"/>
      <c r="CD152" s="194"/>
      <c r="CE152" s="194"/>
      <c r="CF152" s="194"/>
      <c r="CG152" s="194"/>
      <c r="CH152" s="194"/>
      <c r="CI152" s="194"/>
      <c r="CJ152" s="194"/>
      <c r="CK152" s="194"/>
      <c r="CL152" s="194"/>
      <c r="CM152" s="194"/>
      <c r="CN152" s="194"/>
      <c r="CO152" s="194"/>
      <c r="CP152" s="194"/>
      <c r="CQ152" s="194"/>
      <c r="CR152" s="194"/>
      <c r="CS152" s="194"/>
      <c r="CT152" s="194"/>
      <c r="CU152" s="194"/>
      <c r="CV152" s="194"/>
      <c r="CW152" s="194"/>
      <c r="CX152" s="194"/>
      <c r="CY152" s="207"/>
      <c r="CZ152" s="194"/>
      <c r="DA152" s="194"/>
      <c r="DB152" s="194"/>
      <c r="DC152" s="194"/>
      <c r="DD152" s="194"/>
      <c r="DE152" s="123">
        <v>0.05</v>
      </c>
      <c r="DF152" s="123">
        <v>0.05</v>
      </c>
      <c r="DG152" s="155">
        <v>2388</v>
      </c>
      <c r="DH152" s="194"/>
      <c r="DI152" s="194"/>
      <c r="DJ152" s="194"/>
      <c r="DK152" s="194"/>
      <c r="DL152" s="194"/>
    </row>
    <row r="153" spans="1:116" x14ac:dyDescent="0.2">
      <c r="A153" s="120">
        <v>147</v>
      </c>
      <c r="B153" s="200">
        <v>306</v>
      </c>
      <c r="C153" s="122" t="s">
        <v>393</v>
      </c>
      <c r="D153" s="264" t="s">
        <v>1775</v>
      </c>
      <c r="E153" s="177" t="s">
        <v>643</v>
      </c>
      <c r="F153" s="181" t="s">
        <v>901</v>
      </c>
      <c r="G153" s="186">
        <v>7.4</v>
      </c>
      <c r="H153" s="87">
        <v>174</v>
      </c>
      <c r="I153" s="156">
        <f t="shared" si="31"/>
        <v>0.05</v>
      </c>
      <c r="J153" s="93">
        <f t="shared" si="34"/>
        <v>1.5</v>
      </c>
      <c r="K153" s="93">
        <v>63.8</v>
      </c>
      <c r="L153" s="124">
        <f>0.5*0.05</f>
        <v>2.5000000000000001E-2</v>
      </c>
      <c r="M153" s="156">
        <v>6.99</v>
      </c>
      <c r="N153" s="93">
        <v>16.8</v>
      </c>
      <c r="O153" s="156">
        <v>21.7</v>
      </c>
      <c r="P153" s="187">
        <v>1.8499999999999999E-2</v>
      </c>
      <c r="Q153" s="92">
        <v>3880</v>
      </c>
      <c r="R153" s="124">
        <f t="shared" si="32"/>
        <v>0.2</v>
      </c>
      <c r="S153" s="156">
        <v>22.6</v>
      </c>
      <c r="T153" s="156">
        <v>13</v>
      </c>
      <c r="U153" s="156">
        <f t="shared" si="33"/>
        <v>1</v>
      </c>
      <c r="V153" s="92">
        <v>68.400000000000006</v>
      </c>
      <c r="W153" s="124">
        <f t="shared" si="29"/>
        <v>2.7175208581644819E-3</v>
      </c>
      <c r="X153" s="93">
        <v>19.899999999999999</v>
      </c>
      <c r="Y153" s="93">
        <v>75</v>
      </c>
      <c r="Z153" s="92">
        <v>25170</v>
      </c>
      <c r="AA153" s="188">
        <v>4.04</v>
      </c>
      <c r="AB153" s="92">
        <v>14580</v>
      </c>
      <c r="AC153" s="92">
        <v>539</v>
      </c>
      <c r="AD153" s="92">
        <v>388</v>
      </c>
      <c r="AE153" s="92">
        <v>798</v>
      </c>
      <c r="AF153" s="92">
        <v>96.1</v>
      </c>
      <c r="AG153" s="92">
        <v>7651</v>
      </c>
      <c r="AH153" s="92">
        <v>1608</v>
      </c>
      <c r="AI153" s="156">
        <v>2.5</v>
      </c>
      <c r="AJ153" s="156">
        <v>38</v>
      </c>
      <c r="AK153" s="156">
        <v>36</v>
      </c>
      <c r="AL153" s="156">
        <v>147</v>
      </c>
      <c r="AM153" s="156">
        <v>132</v>
      </c>
      <c r="AN153" s="156">
        <v>87</v>
      </c>
      <c r="AO153" s="156">
        <v>98</v>
      </c>
      <c r="AP153" s="156">
        <v>18</v>
      </c>
      <c r="AQ153" s="156">
        <v>71</v>
      </c>
      <c r="AR153" s="156">
        <v>1.5</v>
      </c>
      <c r="AS153" s="156">
        <v>2.5</v>
      </c>
      <c r="AT153" s="156">
        <v>7</v>
      </c>
      <c r="AU153" s="156">
        <v>113</v>
      </c>
      <c r="AV153" s="156">
        <v>120</v>
      </c>
      <c r="AW153" s="156">
        <v>48</v>
      </c>
      <c r="AX153" s="156">
        <v>50</v>
      </c>
      <c r="AY153" s="156">
        <v>65</v>
      </c>
      <c r="AZ153" s="156">
        <v>25</v>
      </c>
      <c r="BA153" s="156">
        <v>2.5</v>
      </c>
      <c r="BB153" s="156">
        <f t="shared" si="30"/>
        <v>832.5</v>
      </c>
      <c r="BC153" s="123">
        <v>0.5</v>
      </c>
      <c r="BD153" s="123">
        <v>0.5</v>
      </c>
      <c r="BE153" s="123">
        <v>0.5</v>
      </c>
      <c r="BF153" s="123">
        <v>0.5</v>
      </c>
      <c r="BG153" s="123">
        <v>0.5</v>
      </c>
      <c r="BH153" s="123">
        <v>0.5</v>
      </c>
      <c r="BI153" s="123">
        <v>0.5</v>
      </c>
      <c r="BJ153" s="123">
        <v>0.5</v>
      </c>
      <c r="BK153" s="123">
        <v>5.0000000000000001E-3</v>
      </c>
      <c r="BL153" s="123">
        <v>0.5</v>
      </c>
      <c r="BM153" s="123">
        <v>0.05</v>
      </c>
      <c r="BN153" s="123">
        <v>0.05</v>
      </c>
      <c r="BO153" s="123">
        <v>0.05</v>
      </c>
      <c r="BP153" s="123">
        <v>0.05</v>
      </c>
      <c r="BQ153" s="93">
        <v>0.05</v>
      </c>
      <c r="BR153" s="123">
        <v>0.4</v>
      </c>
      <c r="BS153" s="123">
        <v>0.05</v>
      </c>
      <c r="BT153" s="123">
        <v>0.05</v>
      </c>
      <c r="BU153" s="123">
        <v>0.05</v>
      </c>
      <c r="BV153" s="123">
        <v>0.05</v>
      </c>
      <c r="BW153" s="123">
        <v>0.05</v>
      </c>
      <c r="BX153" s="123">
        <v>0.1</v>
      </c>
      <c r="BY153" s="123">
        <v>0.15</v>
      </c>
      <c r="BZ153" s="194"/>
      <c r="CA153" s="194"/>
      <c r="CB153" s="194"/>
      <c r="CC153" s="194"/>
      <c r="CD153" s="194"/>
      <c r="CE153" s="194"/>
      <c r="CF153" s="194"/>
      <c r="CG153" s="194"/>
      <c r="CH153" s="194"/>
      <c r="CI153" s="194"/>
      <c r="CJ153" s="194"/>
      <c r="CK153" s="194"/>
      <c r="CL153" s="194"/>
      <c r="CM153" s="194"/>
      <c r="CN153" s="194"/>
      <c r="CO153" s="194"/>
      <c r="CP153" s="194"/>
      <c r="CQ153" s="194"/>
      <c r="CR153" s="194"/>
      <c r="CS153" s="194"/>
      <c r="CT153" s="194"/>
      <c r="CU153" s="194"/>
      <c r="CV153" s="194"/>
      <c r="CW153" s="194"/>
      <c r="CX153" s="194"/>
      <c r="CY153" s="207"/>
      <c r="CZ153" s="194"/>
      <c r="DA153" s="194"/>
      <c r="DB153" s="194"/>
      <c r="DC153" s="194"/>
      <c r="DD153" s="194"/>
      <c r="DE153" s="123">
        <v>0.05</v>
      </c>
      <c r="DF153" s="123">
        <v>0.05</v>
      </c>
      <c r="DG153" s="155">
        <v>1247</v>
      </c>
      <c r="DH153" s="194"/>
      <c r="DI153" s="194"/>
      <c r="DJ153" s="194"/>
      <c r="DK153" s="194"/>
      <c r="DL153" s="194"/>
    </row>
    <row r="154" spans="1:116" x14ac:dyDescent="0.2">
      <c r="A154" s="120">
        <v>148</v>
      </c>
      <c r="B154" s="200">
        <v>307</v>
      </c>
      <c r="C154" s="122" t="s">
        <v>234</v>
      </c>
      <c r="D154" s="264" t="s">
        <v>1776</v>
      </c>
      <c r="E154" s="177" t="s">
        <v>644</v>
      </c>
      <c r="F154" s="181" t="s">
        <v>902</v>
      </c>
      <c r="G154" s="186">
        <v>7.4</v>
      </c>
      <c r="H154" s="87">
        <v>176.6</v>
      </c>
      <c r="I154" s="156">
        <f t="shared" si="31"/>
        <v>0.05</v>
      </c>
      <c r="J154" s="156">
        <f t="shared" si="34"/>
        <v>1.5</v>
      </c>
      <c r="K154" s="156">
        <v>43.3</v>
      </c>
      <c r="L154" s="124">
        <v>0.26700000000000002</v>
      </c>
      <c r="M154" s="156">
        <v>5.98</v>
      </c>
      <c r="N154" s="93">
        <v>13.3</v>
      </c>
      <c r="O154" s="156">
        <v>13.1</v>
      </c>
      <c r="P154" s="187">
        <v>5.0699999999999999E-3</v>
      </c>
      <c r="Q154" s="92">
        <v>3851</v>
      </c>
      <c r="R154" s="124">
        <f t="shared" si="32"/>
        <v>0.2</v>
      </c>
      <c r="S154" s="93">
        <v>17.7</v>
      </c>
      <c r="T154" s="156">
        <v>7.74</v>
      </c>
      <c r="U154" s="156">
        <f t="shared" si="33"/>
        <v>1</v>
      </c>
      <c r="V154" s="156">
        <v>28.4</v>
      </c>
      <c r="W154" s="124">
        <f t="shared" si="29"/>
        <v>1.966759002770083E-3</v>
      </c>
      <c r="X154" s="156">
        <v>17.399999999999999</v>
      </c>
      <c r="Y154" s="93">
        <v>38.799999999999997</v>
      </c>
      <c r="Z154" s="92">
        <v>14440</v>
      </c>
      <c r="AA154" s="188">
        <v>9.01</v>
      </c>
      <c r="AB154" s="92">
        <v>12310</v>
      </c>
      <c r="AC154" s="92">
        <v>366</v>
      </c>
      <c r="AD154" s="93">
        <v>223</v>
      </c>
      <c r="AE154" s="92">
        <v>639</v>
      </c>
      <c r="AF154" s="93">
        <v>69</v>
      </c>
      <c r="AG154" s="92">
        <v>5678</v>
      </c>
      <c r="AH154" s="92">
        <v>1039</v>
      </c>
      <c r="AI154" s="156">
        <v>2.5</v>
      </c>
      <c r="AJ154" s="156">
        <v>12</v>
      </c>
      <c r="AK154" s="156">
        <v>2.5</v>
      </c>
      <c r="AL154" s="156">
        <v>26</v>
      </c>
      <c r="AM154" s="156">
        <v>15</v>
      </c>
      <c r="AN154" s="156">
        <v>10</v>
      </c>
      <c r="AO154" s="156">
        <v>11</v>
      </c>
      <c r="AP154" s="156">
        <v>2.5</v>
      </c>
      <c r="AQ154" s="156">
        <v>11</v>
      </c>
      <c r="AR154" s="156">
        <v>1.5</v>
      </c>
      <c r="AS154" s="156">
        <v>2.5</v>
      </c>
      <c r="AT154" s="156">
        <v>2.5</v>
      </c>
      <c r="AU154" s="156">
        <v>17</v>
      </c>
      <c r="AV154" s="156">
        <v>14</v>
      </c>
      <c r="AW154" s="156">
        <v>5</v>
      </c>
      <c r="AX154" s="156">
        <v>7</v>
      </c>
      <c r="AY154" s="156">
        <v>12</v>
      </c>
      <c r="AZ154" s="156">
        <v>2.5</v>
      </c>
      <c r="BA154" s="156">
        <v>2.5</v>
      </c>
      <c r="BB154" s="156">
        <f t="shared" si="30"/>
        <v>121.5</v>
      </c>
      <c r="BC154" s="123">
        <v>0.5</v>
      </c>
      <c r="BD154" s="123">
        <v>0.5</v>
      </c>
      <c r="BE154" s="123">
        <v>0.5</v>
      </c>
      <c r="BF154" s="123">
        <v>0.5</v>
      </c>
      <c r="BG154" s="123">
        <v>0.5</v>
      </c>
      <c r="BH154" s="123">
        <v>0.5</v>
      </c>
      <c r="BI154" s="123">
        <v>0.5</v>
      </c>
      <c r="BJ154" s="123">
        <v>0.5</v>
      </c>
      <c r="BK154" s="123">
        <v>5.0000000000000001E-3</v>
      </c>
      <c r="BL154" s="123">
        <v>0.5</v>
      </c>
      <c r="BM154" s="123">
        <v>0.05</v>
      </c>
      <c r="BN154" s="123">
        <v>0.05</v>
      </c>
      <c r="BO154" s="123">
        <v>0.05</v>
      </c>
      <c r="BP154" s="123">
        <v>0.05</v>
      </c>
      <c r="BQ154" s="93">
        <v>0.05</v>
      </c>
      <c r="BR154" s="123">
        <v>0.4</v>
      </c>
      <c r="BS154" s="123">
        <v>0.05</v>
      </c>
      <c r="BT154" s="123">
        <v>0.05</v>
      </c>
      <c r="BU154" s="123">
        <v>0.05</v>
      </c>
      <c r="BV154" s="123">
        <v>0.05</v>
      </c>
      <c r="BW154" s="123">
        <v>0.05</v>
      </c>
      <c r="BX154" s="123">
        <v>0.1</v>
      </c>
      <c r="BY154" s="123">
        <v>0.15</v>
      </c>
      <c r="BZ154" s="194"/>
      <c r="CA154" s="194"/>
      <c r="CB154" s="194"/>
      <c r="CC154" s="194"/>
      <c r="CD154" s="194"/>
      <c r="CE154" s="194"/>
      <c r="CF154" s="194"/>
      <c r="CG154" s="194"/>
      <c r="CH154" s="194"/>
      <c r="CI154" s="194"/>
      <c r="CJ154" s="194"/>
      <c r="CK154" s="194"/>
      <c r="CL154" s="194"/>
      <c r="CM154" s="194"/>
      <c r="CN154" s="194"/>
      <c r="CO154" s="194"/>
      <c r="CP154" s="194"/>
      <c r="CQ154" s="194"/>
      <c r="CR154" s="194"/>
      <c r="CS154" s="194"/>
      <c r="CT154" s="194"/>
      <c r="CU154" s="194"/>
      <c r="CV154" s="194"/>
      <c r="CW154" s="194"/>
      <c r="CX154" s="194"/>
      <c r="CY154" s="207"/>
      <c r="CZ154" s="194"/>
      <c r="DA154" s="194"/>
      <c r="DB154" s="194"/>
      <c r="DC154" s="194"/>
      <c r="DD154" s="194"/>
      <c r="DE154" s="123">
        <v>0.05</v>
      </c>
      <c r="DF154" s="123">
        <v>0.05</v>
      </c>
      <c r="DG154" s="155">
        <v>783</v>
      </c>
      <c r="DH154" s="194"/>
      <c r="DI154" s="194"/>
      <c r="DJ154" s="194"/>
      <c r="DK154" s="194"/>
      <c r="DL154" s="194"/>
    </row>
    <row r="155" spans="1:116" x14ac:dyDescent="0.2">
      <c r="A155" s="120">
        <v>149</v>
      </c>
      <c r="B155" s="200">
        <v>308</v>
      </c>
      <c r="C155" s="122" t="s">
        <v>394</v>
      </c>
      <c r="D155" s="264" t="s">
        <v>1777</v>
      </c>
      <c r="E155" s="177" t="s">
        <v>645</v>
      </c>
      <c r="F155" s="181" t="s">
        <v>903</v>
      </c>
      <c r="G155" s="186">
        <v>7.1</v>
      </c>
      <c r="H155" s="87">
        <v>161.6</v>
      </c>
      <c r="I155" s="156">
        <f t="shared" si="31"/>
        <v>0.05</v>
      </c>
      <c r="J155" s="156">
        <f t="shared" si="34"/>
        <v>1.5</v>
      </c>
      <c r="K155" s="93">
        <v>49.5</v>
      </c>
      <c r="L155" s="124">
        <v>2.72</v>
      </c>
      <c r="M155" s="156">
        <v>8.27</v>
      </c>
      <c r="N155" s="156">
        <v>15.8</v>
      </c>
      <c r="O155" s="156">
        <v>19.3</v>
      </c>
      <c r="P155" s="189">
        <v>2.1999999999999999E-2</v>
      </c>
      <c r="Q155" s="92">
        <v>3932</v>
      </c>
      <c r="R155" s="156">
        <f t="shared" si="32"/>
        <v>0.2</v>
      </c>
      <c r="S155" s="156">
        <v>19.7</v>
      </c>
      <c r="T155" s="156">
        <v>9.6999999999999993</v>
      </c>
      <c r="U155" s="156">
        <f t="shared" si="33"/>
        <v>1</v>
      </c>
      <c r="V155" s="93">
        <v>29</v>
      </c>
      <c r="W155" s="124">
        <f t="shared" si="29"/>
        <v>1.9541778975741241E-3</v>
      </c>
      <c r="X155" s="156">
        <v>14.2</v>
      </c>
      <c r="Y155" s="93">
        <v>60.2</v>
      </c>
      <c r="Z155" s="92">
        <v>14840</v>
      </c>
      <c r="AA155" s="188">
        <v>3</v>
      </c>
      <c r="AB155" s="92">
        <v>11730</v>
      </c>
      <c r="AC155" s="92">
        <v>322</v>
      </c>
      <c r="AD155" s="92">
        <v>184</v>
      </c>
      <c r="AE155" s="92">
        <v>461</v>
      </c>
      <c r="AF155" s="92">
        <v>97.9</v>
      </c>
      <c r="AG155" s="92">
        <v>5711</v>
      </c>
      <c r="AH155" s="92">
        <v>1018</v>
      </c>
      <c r="AI155" s="156">
        <v>1350</v>
      </c>
      <c r="AJ155" s="156">
        <v>11900</v>
      </c>
      <c r="AK155" s="156">
        <v>6560</v>
      </c>
      <c r="AL155" s="156">
        <v>24400</v>
      </c>
      <c r="AM155" s="156">
        <v>7270</v>
      </c>
      <c r="AN155" s="156">
        <v>6700</v>
      </c>
      <c r="AO155" s="156">
        <v>3810</v>
      </c>
      <c r="AP155" s="156">
        <v>932</v>
      </c>
      <c r="AQ155" s="156">
        <v>1720</v>
      </c>
      <c r="AR155" s="156">
        <v>1.5</v>
      </c>
      <c r="AS155" s="156">
        <v>1530</v>
      </c>
      <c r="AT155" s="156">
        <v>1990</v>
      </c>
      <c r="AU155" s="156">
        <v>13200</v>
      </c>
      <c r="AV155" s="156">
        <v>4800</v>
      </c>
      <c r="AW155" s="156">
        <v>2050</v>
      </c>
      <c r="AX155" s="156">
        <v>1710</v>
      </c>
      <c r="AY155" s="156">
        <v>2150</v>
      </c>
      <c r="AZ155" s="156">
        <v>815</v>
      </c>
      <c r="BA155" s="156">
        <v>2.5</v>
      </c>
      <c r="BB155" s="156">
        <f t="shared" si="30"/>
        <v>85561.5</v>
      </c>
      <c r="BC155" s="123">
        <v>0.5</v>
      </c>
      <c r="BD155" s="123">
        <v>0.5</v>
      </c>
      <c r="BE155" s="123">
        <v>0.5</v>
      </c>
      <c r="BF155" s="123">
        <v>0.5</v>
      </c>
      <c r="BG155" s="123">
        <v>0.5</v>
      </c>
      <c r="BH155" s="123">
        <v>0.5</v>
      </c>
      <c r="BI155" s="123">
        <v>0.5</v>
      </c>
      <c r="BJ155" s="123">
        <v>0.5</v>
      </c>
      <c r="BK155" s="123">
        <v>5.0000000000000001E-3</v>
      </c>
      <c r="BL155" s="123">
        <v>0.5</v>
      </c>
      <c r="BM155" s="123">
        <v>0.05</v>
      </c>
      <c r="BN155" s="123">
        <v>0.05</v>
      </c>
      <c r="BO155" s="123">
        <v>0.05</v>
      </c>
      <c r="BP155" s="123">
        <v>0.05</v>
      </c>
      <c r="BQ155" s="93">
        <v>0.05</v>
      </c>
      <c r="BR155" s="123">
        <v>0.4</v>
      </c>
      <c r="BS155" s="123">
        <v>0.05</v>
      </c>
      <c r="BT155" s="123">
        <v>0.05</v>
      </c>
      <c r="BU155" s="123">
        <v>0.05</v>
      </c>
      <c r="BV155" s="123">
        <v>0.05</v>
      </c>
      <c r="BW155" s="123">
        <v>0.05</v>
      </c>
      <c r="BX155" s="123">
        <v>0.1</v>
      </c>
      <c r="BY155" s="123">
        <v>0.15</v>
      </c>
      <c r="BZ155" s="194"/>
      <c r="CA155" s="194"/>
      <c r="CB155" s="194"/>
      <c r="CC155" s="194"/>
      <c r="CD155" s="194"/>
      <c r="CE155" s="194"/>
      <c r="CF155" s="194"/>
      <c r="CG155" s="194"/>
      <c r="CH155" s="194"/>
      <c r="CI155" s="194"/>
      <c r="CJ155" s="194"/>
      <c r="CK155" s="194"/>
      <c r="CL155" s="194"/>
      <c r="CM155" s="194"/>
      <c r="CN155" s="194"/>
      <c r="CO155" s="194"/>
      <c r="CP155" s="194"/>
      <c r="CQ155" s="194"/>
      <c r="CR155" s="194"/>
      <c r="CS155" s="194"/>
      <c r="CT155" s="194"/>
      <c r="CU155" s="194"/>
      <c r="CV155" s="194"/>
      <c r="CW155" s="194"/>
      <c r="CX155" s="194"/>
      <c r="CY155" s="207"/>
      <c r="CZ155" s="194"/>
      <c r="DA155" s="194"/>
      <c r="DB155" s="194"/>
      <c r="DC155" s="194"/>
      <c r="DD155" s="194"/>
      <c r="DE155" s="123">
        <v>0.05</v>
      </c>
      <c r="DF155" s="123">
        <v>0.05</v>
      </c>
      <c r="DG155" s="155">
        <v>521</v>
      </c>
      <c r="DH155" s="194"/>
      <c r="DI155" s="194"/>
      <c r="DJ155" s="194"/>
      <c r="DK155" s="194"/>
      <c r="DL155" s="194"/>
    </row>
    <row r="156" spans="1:116" x14ac:dyDescent="0.2">
      <c r="A156" s="120">
        <v>150</v>
      </c>
      <c r="B156" s="200">
        <v>309</v>
      </c>
      <c r="C156" s="122" t="s">
        <v>395</v>
      </c>
      <c r="D156" s="264" t="s">
        <v>1778</v>
      </c>
      <c r="E156" s="177" t="s">
        <v>646</v>
      </c>
      <c r="F156" s="181" t="s">
        <v>904</v>
      </c>
      <c r="G156" s="186">
        <v>8</v>
      </c>
      <c r="H156" s="87">
        <v>89.7</v>
      </c>
      <c r="I156" s="156">
        <f t="shared" si="31"/>
        <v>0.05</v>
      </c>
      <c r="J156" s="156">
        <f t="shared" si="34"/>
        <v>1.5</v>
      </c>
      <c r="K156" s="155">
        <v>8.3800000000000008</v>
      </c>
      <c r="L156" s="187">
        <v>1.18</v>
      </c>
      <c r="M156" s="190">
        <v>2.0499999999999998</v>
      </c>
      <c r="N156" s="155">
        <v>2.44</v>
      </c>
      <c r="O156" s="190">
        <v>21.1</v>
      </c>
      <c r="P156" s="187">
        <v>9.4299999999999991E-3</v>
      </c>
      <c r="Q156" s="87">
        <v>452</v>
      </c>
      <c r="R156" s="156">
        <f t="shared" si="32"/>
        <v>0.2</v>
      </c>
      <c r="S156" s="155">
        <v>4.78</v>
      </c>
      <c r="T156" s="155">
        <f>0.5*1</f>
        <v>0.5</v>
      </c>
      <c r="U156" s="156">
        <f t="shared" si="33"/>
        <v>1</v>
      </c>
      <c r="V156" s="155">
        <f>0.5*0.3</f>
        <v>0.15</v>
      </c>
      <c r="W156" s="124">
        <f t="shared" si="29"/>
        <v>1.8050541516245486E-4</v>
      </c>
      <c r="X156" s="190">
        <v>2.36</v>
      </c>
      <c r="Y156" s="155">
        <v>44.7</v>
      </c>
      <c r="Z156" s="87">
        <v>831</v>
      </c>
      <c r="AA156" s="188">
        <v>9.0900000000000016</v>
      </c>
      <c r="AB156" s="87">
        <v>1927</v>
      </c>
      <c r="AC156" s="87">
        <v>40.799999999999997</v>
      </c>
      <c r="AD156" s="87">
        <v>42.5</v>
      </c>
      <c r="AE156" s="87">
        <v>47.2</v>
      </c>
      <c r="AF156" s="155">
        <v>38.5</v>
      </c>
      <c r="AG156" s="87">
        <v>1182</v>
      </c>
      <c r="AH156" s="87">
        <v>196</v>
      </c>
      <c r="AI156" s="156">
        <v>2.5</v>
      </c>
      <c r="AJ156" s="156">
        <v>2.5</v>
      </c>
      <c r="AK156" s="156">
        <v>2.5</v>
      </c>
      <c r="AL156" s="156">
        <v>21</v>
      </c>
      <c r="AM156" s="156">
        <v>20</v>
      </c>
      <c r="AN156" s="156">
        <v>13</v>
      </c>
      <c r="AO156" s="156">
        <v>12</v>
      </c>
      <c r="AP156" s="156">
        <v>2.5</v>
      </c>
      <c r="AQ156" s="156">
        <v>46</v>
      </c>
      <c r="AR156" s="156">
        <v>1.5</v>
      </c>
      <c r="AS156" s="156">
        <v>2.5</v>
      </c>
      <c r="AT156" s="156">
        <v>2.5</v>
      </c>
      <c r="AU156" s="156">
        <v>13</v>
      </c>
      <c r="AV156" s="156">
        <v>18</v>
      </c>
      <c r="AW156" s="156">
        <v>6</v>
      </c>
      <c r="AX156" s="156">
        <v>9</v>
      </c>
      <c r="AY156" s="156">
        <v>15</v>
      </c>
      <c r="AZ156" s="156">
        <v>2.5</v>
      </c>
      <c r="BA156" s="156">
        <v>2.5</v>
      </c>
      <c r="BB156" s="156">
        <f t="shared" si="30"/>
        <v>117</v>
      </c>
      <c r="BC156" s="123">
        <v>0.5</v>
      </c>
      <c r="BD156" s="123">
        <v>0.5</v>
      </c>
      <c r="BE156" s="123">
        <v>0.5</v>
      </c>
      <c r="BF156" s="123">
        <v>0.5</v>
      </c>
      <c r="BG156" s="123">
        <v>0.5</v>
      </c>
      <c r="BH156" s="123">
        <v>0.5</v>
      </c>
      <c r="BI156" s="123">
        <v>0.5</v>
      </c>
      <c r="BJ156" s="123">
        <v>0.5</v>
      </c>
      <c r="BK156" s="123">
        <v>5.0000000000000001E-3</v>
      </c>
      <c r="BL156" s="123">
        <v>0.5</v>
      </c>
      <c r="BM156" s="123">
        <v>0.05</v>
      </c>
      <c r="BN156" s="123">
        <v>0.05</v>
      </c>
      <c r="BO156" s="123">
        <v>0.05</v>
      </c>
      <c r="BP156" s="123">
        <v>0.05</v>
      </c>
      <c r="BQ156" s="93">
        <v>0.05</v>
      </c>
      <c r="BR156" s="123">
        <v>0.4</v>
      </c>
      <c r="BS156" s="123">
        <v>0.05</v>
      </c>
      <c r="BT156" s="123">
        <v>0.05</v>
      </c>
      <c r="BU156" s="123">
        <v>0.05</v>
      </c>
      <c r="BV156" s="123">
        <v>0.05</v>
      </c>
      <c r="BW156" s="123">
        <v>0.05</v>
      </c>
      <c r="BX156" s="123">
        <v>0.1</v>
      </c>
      <c r="BY156" s="123">
        <v>0.15</v>
      </c>
      <c r="BZ156" s="123">
        <v>25</v>
      </c>
      <c r="CA156" s="123">
        <v>50</v>
      </c>
      <c r="CB156" s="123">
        <v>500</v>
      </c>
      <c r="CC156" s="123">
        <v>0.01</v>
      </c>
      <c r="CD156" s="123">
        <v>2.5000000000000001E-2</v>
      </c>
      <c r="CE156" s="123">
        <v>2.5000000000000001E-2</v>
      </c>
      <c r="CF156" s="123">
        <v>2.5000000000000001E-2</v>
      </c>
      <c r="CG156" s="123">
        <v>2.5000000000000001E-2</v>
      </c>
      <c r="CH156" s="123">
        <v>2.5000000000000001E-2</v>
      </c>
      <c r="CI156" s="123">
        <v>2.5000000000000001E-2</v>
      </c>
      <c r="CJ156" s="123">
        <v>2.5000000000000001E-2</v>
      </c>
      <c r="CK156" s="123">
        <f>0.5*0.01</f>
        <v>5.0000000000000001E-3</v>
      </c>
      <c r="CL156" s="123">
        <v>0.15</v>
      </c>
      <c r="CM156" s="123">
        <v>0.5</v>
      </c>
      <c r="CN156" s="123">
        <v>0.5</v>
      </c>
      <c r="CO156" s="123">
        <v>0.5</v>
      </c>
      <c r="CP156" s="123">
        <f t="shared" ref="CP156:CP208" si="36">SUM(CM156:CO156)</f>
        <v>1.5</v>
      </c>
      <c r="CQ156" s="123">
        <v>0.3</v>
      </c>
      <c r="CR156" s="123">
        <v>5</v>
      </c>
      <c r="CS156" s="123">
        <v>0.5</v>
      </c>
      <c r="CT156" s="123">
        <v>0.5</v>
      </c>
      <c r="CU156" s="123">
        <v>0.05</v>
      </c>
      <c r="CV156" s="123">
        <v>0.05</v>
      </c>
      <c r="CW156" s="123">
        <v>0.05</v>
      </c>
      <c r="CX156" s="194"/>
      <c r="CY156" s="208">
        <v>2.1499999999999998E-2</v>
      </c>
      <c r="CZ156" s="123">
        <v>0.05</v>
      </c>
      <c r="DA156" s="123">
        <v>0.05</v>
      </c>
      <c r="DB156" s="123">
        <v>0.05</v>
      </c>
      <c r="DC156" s="123">
        <v>0.05</v>
      </c>
      <c r="DD156" s="123">
        <v>0.05</v>
      </c>
      <c r="DE156" s="123">
        <v>0.05</v>
      </c>
      <c r="DF156" s="123">
        <v>0.05</v>
      </c>
      <c r="DG156" s="155">
        <v>116</v>
      </c>
      <c r="DH156" s="123">
        <v>0.5</v>
      </c>
      <c r="DI156" s="123">
        <v>0.05</v>
      </c>
      <c r="DJ156" s="123">
        <v>0.25</v>
      </c>
      <c r="DK156" s="123">
        <v>0.25</v>
      </c>
      <c r="DL156" s="123">
        <v>0.05</v>
      </c>
    </row>
    <row r="157" spans="1:116" x14ac:dyDescent="0.2">
      <c r="A157" s="120">
        <v>151</v>
      </c>
      <c r="B157" s="200">
        <v>310</v>
      </c>
      <c r="C157" s="122" t="s">
        <v>396</v>
      </c>
      <c r="D157" s="264" t="s">
        <v>1779</v>
      </c>
      <c r="E157" s="177" t="s">
        <v>647</v>
      </c>
      <c r="F157" s="181" t="s">
        <v>905</v>
      </c>
      <c r="G157" s="186">
        <v>7.4</v>
      </c>
      <c r="H157" s="87">
        <v>127.3</v>
      </c>
      <c r="I157" s="156">
        <f t="shared" si="31"/>
        <v>0.05</v>
      </c>
      <c r="J157" s="156">
        <f t="shared" si="34"/>
        <v>1.5</v>
      </c>
      <c r="K157" s="156">
        <v>60.7</v>
      </c>
      <c r="L157" s="124">
        <f t="shared" ref="L157:L162" si="37">0.5*0.05</f>
        <v>2.5000000000000001E-2</v>
      </c>
      <c r="M157" s="156">
        <v>4.76</v>
      </c>
      <c r="N157" s="93">
        <v>4.71</v>
      </c>
      <c r="O157" s="156">
        <v>11.4</v>
      </c>
      <c r="P157" s="187">
        <v>1.04E-2</v>
      </c>
      <c r="Q157" s="92">
        <v>1207</v>
      </c>
      <c r="R157" s="124">
        <f t="shared" si="32"/>
        <v>0.2</v>
      </c>
      <c r="S157" s="156">
        <v>9.08</v>
      </c>
      <c r="T157" s="156">
        <f>0.5*1</f>
        <v>0.5</v>
      </c>
      <c r="U157" s="156">
        <f t="shared" si="33"/>
        <v>1</v>
      </c>
      <c r="V157" s="156">
        <v>17.5</v>
      </c>
      <c r="W157" s="124">
        <f t="shared" si="29"/>
        <v>2.4302180252742675E-3</v>
      </c>
      <c r="X157" s="156">
        <v>4.66</v>
      </c>
      <c r="Y157" s="93">
        <v>35.5</v>
      </c>
      <c r="Z157" s="92">
        <v>7201</v>
      </c>
      <c r="AA157" s="188">
        <v>6.370000000000001</v>
      </c>
      <c r="AB157" s="92">
        <v>4925</v>
      </c>
      <c r="AC157" s="93">
        <v>769</v>
      </c>
      <c r="AD157" s="92">
        <v>167</v>
      </c>
      <c r="AE157" s="93">
        <v>234</v>
      </c>
      <c r="AF157" s="93">
        <v>33.700000000000003</v>
      </c>
      <c r="AG157" s="92">
        <v>1924</v>
      </c>
      <c r="AH157" s="92">
        <v>408</v>
      </c>
      <c r="AI157" s="156">
        <v>2.5</v>
      </c>
      <c r="AJ157" s="156">
        <v>2.5</v>
      </c>
      <c r="AK157" s="156">
        <v>2.5</v>
      </c>
      <c r="AL157" s="156">
        <v>9</v>
      </c>
      <c r="AM157" s="156">
        <v>11</v>
      </c>
      <c r="AN157" s="156">
        <v>6</v>
      </c>
      <c r="AO157" s="156">
        <v>7</v>
      </c>
      <c r="AP157" s="156">
        <v>2.5</v>
      </c>
      <c r="AQ157" s="156">
        <v>19</v>
      </c>
      <c r="AR157" s="156">
        <v>1.5</v>
      </c>
      <c r="AS157" s="156">
        <v>2.5</v>
      </c>
      <c r="AT157" s="156">
        <v>2.5</v>
      </c>
      <c r="AU157" s="156">
        <v>5</v>
      </c>
      <c r="AV157" s="156">
        <v>9</v>
      </c>
      <c r="AW157" s="156">
        <v>2.5</v>
      </c>
      <c r="AX157" s="156">
        <v>6</v>
      </c>
      <c r="AY157" s="156">
        <v>8</v>
      </c>
      <c r="AZ157" s="156">
        <v>2.5</v>
      </c>
      <c r="BA157" s="156">
        <v>2.5</v>
      </c>
      <c r="BB157" s="156">
        <f t="shared" si="30"/>
        <v>63.5</v>
      </c>
      <c r="BC157" s="123">
        <v>0.5</v>
      </c>
      <c r="BD157" s="123">
        <v>0.5</v>
      </c>
      <c r="BE157" s="123">
        <v>0.5</v>
      </c>
      <c r="BF157" s="123">
        <v>0.5</v>
      </c>
      <c r="BG157" s="123">
        <v>0.5</v>
      </c>
      <c r="BH157" s="123">
        <v>0.5</v>
      </c>
      <c r="BI157" s="123">
        <v>0.5</v>
      </c>
      <c r="BJ157" s="123">
        <v>0.5</v>
      </c>
      <c r="BK157" s="123">
        <v>5.0000000000000001E-3</v>
      </c>
      <c r="BL157" s="123">
        <v>0.5</v>
      </c>
      <c r="BM157" s="123">
        <v>0.05</v>
      </c>
      <c r="BN157" s="123">
        <v>0.05</v>
      </c>
      <c r="BO157" s="123">
        <v>0.05</v>
      </c>
      <c r="BP157" s="123">
        <v>0.05</v>
      </c>
      <c r="BQ157" s="93">
        <v>0.05</v>
      </c>
      <c r="BR157" s="123">
        <v>0.4</v>
      </c>
      <c r="BS157" s="123">
        <v>0.05</v>
      </c>
      <c r="BT157" s="123">
        <v>0.05</v>
      </c>
      <c r="BU157" s="123">
        <v>0.05</v>
      </c>
      <c r="BV157" s="123">
        <v>0.05</v>
      </c>
      <c r="BW157" s="123">
        <v>0.05</v>
      </c>
      <c r="BX157" s="123">
        <v>0.1</v>
      </c>
      <c r="BY157" s="123">
        <v>0.15</v>
      </c>
      <c r="BZ157" s="194"/>
      <c r="CA157" s="194"/>
      <c r="CB157" s="194"/>
      <c r="CC157" s="194"/>
      <c r="CD157" s="194"/>
      <c r="CE157" s="194"/>
      <c r="CF157" s="194"/>
      <c r="CG157" s="194"/>
      <c r="CH157" s="194"/>
      <c r="CI157" s="194"/>
      <c r="CJ157" s="194"/>
      <c r="CK157" s="194"/>
      <c r="CL157" s="194"/>
      <c r="CM157" s="194"/>
      <c r="CN157" s="194"/>
      <c r="CO157" s="194"/>
      <c r="CP157" s="194"/>
      <c r="CQ157" s="194"/>
      <c r="CR157" s="194"/>
      <c r="CS157" s="194"/>
      <c r="CT157" s="194"/>
      <c r="CU157" s="194"/>
      <c r="CV157" s="194"/>
      <c r="CW157" s="194"/>
      <c r="CX157" s="194"/>
      <c r="CY157" s="207"/>
      <c r="CZ157" s="194"/>
      <c r="DA157" s="194"/>
      <c r="DB157" s="194"/>
      <c r="DC157" s="194"/>
      <c r="DD157" s="194"/>
      <c r="DE157" s="123">
        <v>0.05</v>
      </c>
      <c r="DF157" s="123">
        <v>0.05</v>
      </c>
      <c r="DG157" s="155">
        <v>52.8</v>
      </c>
      <c r="DH157" s="194"/>
      <c r="DI157" s="194"/>
      <c r="DJ157" s="194"/>
      <c r="DK157" s="194"/>
      <c r="DL157" s="194"/>
    </row>
    <row r="158" spans="1:116" x14ac:dyDescent="0.2">
      <c r="A158" s="120">
        <v>152</v>
      </c>
      <c r="B158" s="200">
        <v>311</v>
      </c>
      <c r="C158" s="122" t="s">
        <v>397</v>
      </c>
      <c r="D158" s="264" t="s">
        <v>1780</v>
      </c>
      <c r="E158" s="177" t="s">
        <v>648</v>
      </c>
      <c r="F158" s="181" t="s">
        <v>906</v>
      </c>
      <c r="G158" s="186">
        <v>7.1</v>
      </c>
      <c r="H158" s="87">
        <v>61.3</v>
      </c>
      <c r="I158" s="156">
        <f t="shared" si="31"/>
        <v>0.05</v>
      </c>
      <c r="J158" s="187">
        <f t="shared" si="34"/>
        <v>1.5</v>
      </c>
      <c r="K158" s="155">
        <v>9.08</v>
      </c>
      <c r="L158" s="187">
        <f t="shared" si="37"/>
        <v>2.5000000000000001E-2</v>
      </c>
      <c r="M158" s="190">
        <v>1.9</v>
      </c>
      <c r="N158" s="155">
        <v>2.54</v>
      </c>
      <c r="O158" s="190">
        <v>4.34</v>
      </c>
      <c r="P158" s="187">
        <v>3.0999999999999999E-3</v>
      </c>
      <c r="Q158" s="87">
        <v>165</v>
      </c>
      <c r="R158" s="190">
        <f t="shared" si="32"/>
        <v>0.2</v>
      </c>
      <c r="S158" s="190">
        <v>2.98</v>
      </c>
      <c r="T158" s="190">
        <f>0.5*1</f>
        <v>0.5</v>
      </c>
      <c r="U158" s="156">
        <f t="shared" si="33"/>
        <v>1</v>
      </c>
      <c r="V158" s="190">
        <v>1.1000000000000001</v>
      </c>
      <c r="W158" s="124">
        <f t="shared" si="29"/>
        <v>3.1976744186046516E-3</v>
      </c>
      <c r="X158" s="187">
        <f>0.5*0.5</f>
        <v>0.25</v>
      </c>
      <c r="Y158" s="155">
        <v>7.37</v>
      </c>
      <c r="Z158" s="187">
        <v>344</v>
      </c>
      <c r="AA158" s="188">
        <v>6.370000000000001</v>
      </c>
      <c r="AB158" s="187">
        <v>1510</v>
      </c>
      <c r="AC158" s="87">
        <v>62.6</v>
      </c>
      <c r="AD158" s="87">
        <v>44.2</v>
      </c>
      <c r="AE158" s="87">
        <v>7.14</v>
      </c>
      <c r="AF158" s="87">
        <v>10.3</v>
      </c>
      <c r="AG158" s="187">
        <v>447</v>
      </c>
      <c r="AH158" s="87">
        <f>0.5*100</f>
        <v>50</v>
      </c>
      <c r="AI158" s="156">
        <v>2.5</v>
      </c>
      <c r="AJ158" s="156">
        <v>2.5</v>
      </c>
      <c r="AK158" s="156">
        <v>2.5</v>
      </c>
      <c r="AL158" s="156">
        <v>2.5</v>
      </c>
      <c r="AM158" s="156">
        <v>2.5</v>
      </c>
      <c r="AN158" s="156">
        <v>2.5</v>
      </c>
      <c r="AO158" s="156">
        <v>2.5</v>
      </c>
      <c r="AP158" s="156">
        <v>2.5</v>
      </c>
      <c r="AQ158" s="156">
        <v>2.5</v>
      </c>
      <c r="AR158" s="156">
        <v>1.5</v>
      </c>
      <c r="AS158" s="156">
        <v>2.5</v>
      </c>
      <c r="AT158" s="156">
        <v>2.5</v>
      </c>
      <c r="AU158" s="156">
        <v>2.5</v>
      </c>
      <c r="AV158" s="156">
        <v>2.5</v>
      </c>
      <c r="AW158" s="156">
        <v>2.5</v>
      </c>
      <c r="AX158" s="156">
        <v>2.5</v>
      </c>
      <c r="AY158" s="156">
        <v>2.5</v>
      </c>
      <c r="AZ158" s="156">
        <v>2.5</v>
      </c>
      <c r="BA158" s="156">
        <v>2.5</v>
      </c>
      <c r="BB158" s="156">
        <f t="shared" si="30"/>
        <v>31.5</v>
      </c>
      <c r="BC158" s="123">
        <v>0.5</v>
      </c>
      <c r="BD158" s="123">
        <v>0.5</v>
      </c>
      <c r="BE158" s="123">
        <v>0.5</v>
      </c>
      <c r="BF158" s="123">
        <v>0.5</v>
      </c>
      <c r="BG158" s="123">
        <v>0.5</v>
      </c>
      <c r="BH158" s="123">
        <v>0.5</v>
      </c>
      <c r="BI158" s="123">
        <v>0.5</v>
      </c>
      <c r="BJ158" s="123">
        <v>0.5</v>
      </c>
      <c r="BK158" s="123">
        <v>5.0000000000000001E-3</v>
      </c>
      <c r="BL158" s="123">
        <v>0.5</v>
      </c>
      <c r="BM158" s="123">
        <v>0.05</v>
      </c>
      <c r="BN158" s="123">
        <v>0.05</v>
      </c>
      <c r="BO158" s="123">
        <v>0.05</v>
      </c>
      <c r="BP158" s="123">
        <v>0.05</v>
      </c>
      <c r="BQ158" s="93">
        <v>0.05</v>
      </c>
      <c r="BR158" s="123">
        <v>0.4</v>
      </c>
      <c r="BS158" s="123">
        <v>0.05</v>
      </c>
      <c r="BT158" s="123">
        <v>0.05</v>
      </c>
      <c r="BU158" s="123">
        <v>0.05</v>
      </c>
      <c r="BV158" s="123">
        <v>0.05</v>
      </c>
      <c r="BW158" s="123">
        <v>0.05</v>
      </c>
      <c r="BX158" s="123">
        <v>0.1</v>
      </c>
      <c r="BY158" s="123">
        <v>0.15</v>
      </c>
      <c r="BZ158" s="194"/>
      <c r="CA158" s="194"/>
      <c r="CB158" s="194"/>
      <c r="CC158" s="194"/>
      <c r="CD158" s="194"/>
      <c r="CE158" s="194"/>
      <c r="CF158" s="194"/>
      <c r="CG158" s="194"/>
      <c r="CH158" s="194"/>
      <c r="CI158" s="194"/>
      <c r="CJ158" s="194"/>
      <c r="CK158" s="194"/>
      <c r="CL158" s="194"/>
      <c r="CM158" s="194"/>
      <c r="CN158" s="194"/>
      <c r="CO158" s="194"/>
      <c r="CP158" s="194"/>
      <c r="CQ158" s="194"/>
      <c r="CR158" s="194"/>
      <c r="CS158" s="194"/>
      <c r="CT158" s="194"/>
      <c r="CU158" s="194"/>
      <c r="CV158" s="194"/>
      <c r="CW158" s="194"/>
      <c r="CX158" s="194"/>
      <c r="CY158" s="207"/>
      <c r="CZ158" s="194"/>
      <c r="DA158" s="194"/>
      <c r="DB158" s="194"/>
      <c r="DC158" s="194"/>
      <c r="DD158" s="194"/>
      <c r="DE158" s="123">
        <v>0.05</v>
      </c>
      <c r="DF158" s="123">
        <v>0.05</v>
      </c>
      <c r="DG158" s="155">
        <v>113</v>
      </c>
      <c r="DH158" s="194"/>
      <c r="DI158" s="194"/>
      <c r="DJ158" s="194"/>
      <c r="DK158" s="194"/>
      <c r="DL158" s="194"/>
    </row>
    <row r="159" spans="1:116" x14ac:dyDescent="0.2">
      <c r="A159" s="120">
        <v>153</v>
      </c>
      <c r="B159" s="200">
        <v>312</v>
      </c>
      <c r="C159" s="122" t="s">
        <v>398</v>
      </c>
      <c r="D159" s="264" t="s">
        <v>1781</v>
      </c>
      <c r="E159" s="177" t="s">
        <v>649</v>
      </c>
      <c r="F159" s="181" t="s">
        <v>907</v>
      </c>
      <c r="G159" s="186">
        <v>8.1</v>
      </c>
      <c r="H159" s="87">
        <v>147.30000000000001</v>
      </c>
      <c r="I159" s="156">
        <f t="shared" si="31"/>
        <v>0.05</v>
      </c>
      <c r="J159" s="156">
        <f t="shared" si="34"/>
        <v>1.5</v>
      </c>
      <c r="K159" s="92">
        <v>8.14</v>
      </c>
      <c r="L159" s="124">
        <f t="shared" si="37"/>
        <v>2.5000000000000001E-2</v>
      </c>
      <c r="M159" s="156">
        <f>0.5*0.2</f>
        <v>0.1</v>
      </c>
      <c r="N159" s="156">
        <v>2.04</v>
      </c>
      <c r="O159" s="156">
        <v>2.4900000000000002</v>
      </c>
      <c r="P159" s="189">
        <v>3.0999999999999999E-3</v>
      </c>
      <c r="Q159" s="92">
        <v>292</v>
      </c>
      <c r="R159" s="124">
        <f t="shared" si="32"/>
        <v>0.2</v>
      </c>
      <c r="S159" s="156">
        <v>2.8</v>
      </c>
      <c r="T159" s="156">
        <v>2.2599999999999998</v>
      </c>
      <c r="U159" s="156">
        <f t="shared" si="33"/>
        <v>1</v>
      </c>
      <c r="V159" s="93">
        <v>76.900000000000006</v>
      </c>
      <c r="W159" s="124">
        <f t="shared" si="29"/>
        <v>6.2267206477732802E-3</v>
      </c>
      <c r="X159" s="156">
        <v>3.14</v>
      </c>
      <c r="Y159" s="93">
        <v>15</v>
      </c>
      <c r="Z159" s="92">
        <v>12350</v>
      </c>
      <c r="AA159" s="188">
        <v>4.45</v>
      </c>
      <c r="AB159" s="92">
        <v>1755</v>
      </c>
      <c r="AC159" s="92">
        <v>60.6</v>
      </c>
      <c r="AD159" s="92">
        <v>54.5</v>
      </c>
      <c r="AE159" s="92">
        <v>412</v>
      </c>
      <c r="AF159" s="93">
        <v>28</v>
      </c>
      <c r="AG159" s="92">
        <v>1113</v>
      </c>
      <c r="AH159" s="92">
        <v>189</v>
      </c>
      <c r="AI159" s="156">
        <v>2.5</v>
      </c>
      <c r="AJ159" s="156">
        <v>16</v>
      </c>
      <c r="AK159" s="156">
        <v>2.5</v>
      </c>
      <c r="AL159" s="156">
        <v>31</v>
      </c>
      <c r="AM159" s="156">
        <v>11</v>
      </c>
      <c r="AN159" s="156">
        <v>10</v>
      </c>
      <c r="AO159" s="156">
        <v>7</v>
      </c>
      <c r="AP159" s="156">
        <v>2.5</v>
      </c>
      <c r="AQ159" s="156">
        <v>2.5</v>
      </c>
      <c r="AR159" s="156">
        <v>1.5</v>
      </c>
      <c r="AS159" s="156">
        <v>2.5</v>
      </c>
      <c r="AT159" s="156">
        <v>2.5</v>
      </c>
      <c r="AU159" s="156">
        <v>15</v>
      </c>
      <c r="AV159" s="156">
        <v>11</v>
      </c>
      <c r="AW159" s="156">
        <v>2.5</v>
      </c>
      <c r="AX159" s="156">
        <v>2.5</v>
      </c>
      <c r="AY159" s="156">
        <v>6</v>
      </c>
      <c r="AZ159" s="156">
        <v>2.5</v>
      </c>
      <c r="BA159" s="156">
        <v>2.5</v>
      </c>
      <c r="BB159" s="156">
        <f t="shared" si="30"/>
        <v>115</v>
      </c>
      <c r="BC159" s="123">
        <v>0.5</v>
      </c>
      <c r="BD159" s="123">
        <v>0.5</v>
      </c>
      <c r="BE159" s="123">
        <v>0.5</v>
      </c>
      <c r="BF159" s="123">
        <v>0.5</v>
      </c>
      <c r="BG159" s="123">
        <v>0.5</v>
      </c>
      <c r="BH159" s="123">
        <v>0.5</v>
      </c>
      <c r="BI159" s="123">
        <v>0.5</v>
      </c>
      <c r="BJ159" s="123">
        <v>0.5</v>
      </c>
      <c r="BK159" s="123">
        <v>5.0000000000000001E-3</v>
      </c>
      <c r="BL159" s="123">
        <v>0.5</v>
      </c>
      <c r="BM159" s="123">
        <v>0.05</v>
      </c>
      <c r="BN159" s="123">
        <v>0.05</v>
      </c>
      <c r="BO159" s="123">
        <v>0.05</v>
      </c>
      <c r="BP159" s="123">
        <v>0.05</v>
      </c>
      <c r="BQ159" s="93">
        <v>0.05</v>
      </c>
      <c r="BR159" s="123">
        <v>0.4</v>
      </c>
      <c r="BS159" s="123">
        <v>0.05</v>
      </c>
      <c r="BT159" s="123">
        <v>0.05</v>
      </c>
      <c r="BU159" s="123">
        <v>0.05</v>
      </c>
      <c r="BV159" s="123">
        <v>0.05</v>
      </c>
      <c r="BW159" s="123">
        <v>0.05</v>
      </c>
      <c r="BX159" s="123">
        <v>0.1</v>
      </c>
      <c r="BY159" s="123">
        <v>0.15</v>
      </c>
      <c r="BZ159" s="194"/>
      <c r="CA159" s="194"/>
      <c r="CB159" s="194"/>
      <c r="CC159" s="194"/>
      <c r="CD159" s="194"/>
      <c r="CE159" s="194"/>
      <c r="CF159" s="194"/>
      <c r="CG159" s="194"/>
      <c r="CH159" s="194"/>
      <c r="CI159" s="194"/>
      <c r="CJ159" s="194"/>
      <c r="CK159" s="194"/>
      <c r="CL159" s="194"/>
      <c r="CM159" s="194"/>
      <c r="CN159" s="194"/>
      <c r="CO159" s="194"/>
      <c r="CP159" s="194"/>
      <c r="CQ159" s="194"/>
      <c r="CR159" s="194"/>
      <c r="CS159" s="194"/>
      <c r="CT159" s="194"/>
      <c r="CU159" s="194"/>
      <c r="CV159" s="194"/>
      <c r="CW159" s="194"/>
      <c r="CX159" s="194"/>
      <c r="CY159" s="207"/>
      <c r="CZ159" s="194"/>
      <c r="DA159" s="194"/>
      <c r="DB159" s="194"/>
      <c r="DC159" s="194"/>
      <c r="DD159" s="194"/>
      <c r="DE159" s="123">
        <v>0.05</v>
      </c>
      <c r="DF159" s="123">
        <v>0.05</v>
      </c>
      <c r="DG159" s="155">
        <v>664.5</v>
      </c>
      <c r="DH159" s="194"/>
      <c r="DI159" s="194"/>
      <c r="DJ159" s="194"/>
      <c r="DK159" s="194"/>
      <c r="DL159" s="194"/>
    </row>
    <row r="160" spans="1:116" x14ac:dyDescent="0.2">
      <c r="A160" s="120">
        <v>154</v>
      </c>
      <c r="B160" s="200">
        <v>313</v>
      </c>
      <c r="C160" s="122" t="s">
        <v>399</v>
      </c>
      <c r="D160" s="264" t="s">
        <v>1782</v>
      </c>
      <c r="E160" s="177" t="s">
        <v>650</v>
      </c>
      <c r="F160" s="181" t="s">
        <v>908</v>
      </c>
      <c r="G160" s="186">
        <v>7.4</v>
      </c>
      <c r="H160" s="87">
        <v>62.4</v>
      </c>
      <c r="I160" s="156">
        <f t="shared" si="31"/>
        <v>0.05</v>
      </c>
      <c r="J160" s="156">
        <f t="shared" si="34"/>
        <v>1.5</v>
      </c>
      <c r="K160" s="92">
        <v>12.8</v>
      </c>
      <c r="L160" s="156">
        <f t="shared" si="37"/>
        <v>2.5000000000000001E-2</v>
      </c>
      <c r="M160" s="93">
        <v>2</v>
      </c>
      <c r="N160" s="93">
        <v>3.78</v>
      </c>
      <c r="O160" s="93">
        <v>2.37</v>
      </c>
      <c r="P160" s="187">
        <v>7.9900000000000006E-3</v>
      </c>
      <c r="Q160" s="92">
        <v>509</v>
      </c>
      <c r="R160" s="156">
        <f t="shared" si="32"/>
        <v>0.2</v>
      </c>
      <c r="S160" s="93">
        <v>7.93</v>
      </c>
      <c r="T160" s="93">
        <v>2.67</v>
      </c>
      <c r="U160" s="156">
        <f t="shared" si="33"/>
        <v>1</v>
      </c>
      <c r="V160" s="93">
        <v>1.86</v>
      </c>
      <c r="W160" s="124">
        <f t="shared" si="29"/>
        <v>6.0389610389610391E-3</v>
      </c>
      <c r="X160" s="93">
        <v>3.64</v>
      </c>
      <c r="Y160" s="92">
        <v>13.7</v>
      </c>
      <c r="Z160" s="92">
        <v>308</v>
      </c>
      <c r="AA160" s="188">
        <v>5.84</v>
      </c>
      <c r="AB160" s="92">
        <v>3710</v>
      </c>
      <c r="AC160" s="92">
        <v>79.599999999999994</v>
      </c>
      <c r="AD160" s="92">
        <v>52.3</v>
      </c>
      <c r="AE160" s="92">
        <v>16</v>
      </c>
      <c r="AF160" s="92">
        <v>20.2</v>
      </c>
      <c r="AG160" s="92">
        <v>1800</v>
      </c>
      <c r="AH160" s="92">
        <v>358</v>
      </c>
      <c r="AI160" s="156">
        <v>2.5</v>
      </c>
      <c r="AJ160" s="156">
        <v>6</v>
      </c>
      <c r="AK160" s="156">
        <v>2.5</v>
      </c>
      <c r="AL160" s="156">
        <v>15</v>
      </c>
      <c r="AM160" s="156">
        <v>9</v>
      </c>
      <c r="AN160" s="156">
        <v>6</v>
      </c>
      <c r="AO160" s="156">
        <v>6</v>
      </c>
      <c r="AP160" s="156">
        <v>2.5</v>
      </c>
      <c r="AQ160" s="156">
        <v>2.5</v>
      </c>
      <c r="AR160" s="156">
        <v>1.5</v>
      </c>
      <c r="AS160" s="156">
        <v>2.5</v>
      </c>
      <c r="AT160" s="156">
        <v>2.5</v>
      </c>
      <c r="AU160" s="156">
        <v>9</v>
      </c>
      <c r="AV160" s="156">
        <v>2.5</v>
      </c>
      <c r="AW160" s="156">
        <v>2.5</v>
      </c>
      <c r="AX160" s="156">
        <v>2.5</v>
      </c>
      <c r="AY160" s="156">
        <v>7</v>
      </c>
      <c r="AZ160" s="156">
        <v>2.5</v>
      </c>
      <c r="BA160" s="156">
        <v>2.5</v>
      </c>
      <c r="BB160" s="156">
        <f t="shared" si="30"/>
        <v>67.5</v>
      </c>
      <c r="BC160" s="123">
        <v>0.5</v>
      </c>
      <c r="BD160" s="123">
        <v>0.5</v>
      </c>
      <c r="BE160" s="123">
        <v>0.5</v>
      </c>
      <c r="BF160" s="123">
        <v>0.5</v>
      </c>
      <c r="BG160" s="123">
        <v>0.5</v>
      </c>
      <c r="BH160" s="123">
        <v>0.5</v>
      </c>
      <c r="BI160" s="123">
        <v>0.5</v>
      </c>
      <c r="BJ160" s="123">
        <v>0.5</v>
      </c>
      <c r="BK160" s="123">
        <v>5.0000000000000001E-3</v>
      </c>
      <c r="BL160" s="123">
        <v>0.5</v>
      </c>
      <c r="BM160" s="123">
        <v>0.05</v>
      </c>
      <c r="BN160" s="123">
        <v>0.05</v>
      </c>
      <c r="BO160" s="123">
        <v>0.05</v>
      </c>
      <c r="BP160" s="123">
        <v>0.05</v>
      </c>
      <c r="BQ160" s="93">
        <v>0.05</v>
      </c>
      <c r="BR160" s="123">
        <v>0.4</v>
      </c>
      <c r="BS160" s="123">
        <v>0.05</v>
      </c>
      <c r="BT160" s="123">
        <v>0.05</v>
      </c>
      <c r="BU160" s="123">
        <v>0.05</v>
      </c>
      <c r="BV160" s="123">
        <v>0.05</v>
      </c>
      <c r="BW160" s="123">
        <v>0.05</v>
      </c>
      <c r="BX160" s="123">
        <v>0.1</v>
      </c>
      <c r="BY160" s="123">
        <v>0.15</v>
      </c>
      <c r="BZ160" s="194"/>
      <c r="CA160" s="194"/>
      <c r="CB160" s="194"/>
      <c r="CC160" s="194"/>
      <c r="CD160" s="194"/>
      <c r="CE160" s="194"/>
      <c r="CF160" s="194"/>
      <c r="CG160" s="194"/>
      <c r="CH160" s="194"/>
      <c r="CI160" s="194"/>
      <c r="CJ160" s="194"/>
      <c r="CK160" s="194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207"/>
      <c r="CZ160" s="194"/>
      <c r="DA160" s="194"/>
      <c r="DB160" s="194"/>
      <c r="DC160" s="194"/>
      <c r="DD160" s="194"/>
      <c r="DE160" s="123">
        <v>0.05</v>
      </c>
      <c r="DF160" s="123">
        <v>0.05</v>
      </c>
      <c r="DG160" s="155">
        <v>203</v>
      </c>
      <c r="DH160" s="194"/>
      <c r="DI160" s="194"/>
      <c r="DJ160" s="194"/>
      <c r="DK160" s="194"/>
      <c r="DL160" s="194"/>
    </row>
    <row r="161" spans="1:116" x14ac:dyDescent="0.2">
      <c r="A161" s="120">
        <v>155</v>
      </c>
      <c r="B161" s="200">
        <v>314</v>
      </c>
      <c r="C161" s="122" t="s">
        <v>400</v>
      </c>
      <c r="D161" s="264" t="s">
        <v>1783</v>
      </c>
      <c r="E161" s="177" t="s">
        <v>651</v>
      </c>
      <c r="F161" s="181" t="s">
        <v>909</v>
      </c>
      <c r="G161" s="186">
        <v>7.8</v>
      </c>
      <c r="H161" s="87">
        <v>61</v>
      </c>
      <c r="I161" s="156">
        <f t="shared" si="31"/>
        <v>0.05</v>
      </c>
      <c r="J161" s="124">
        <f t="shared" si="34"/>
        <v>1.5</v>
      </c>
      <c r="K161" s="93">
        <v>9.85</v>
      </c>
      <c r="L161" s="124">
        <f t="shared" si="37"/>
        <v>2.5000000000000001E-2</v>
      </c>
      <c r="M161" s="156">
        <v>0.68300000000000005</v>
      </c>
      <c r="N161" s="156">
        <v>4.04</v>
      </c>
      <c r="O161" s="156">
        <v>1.22</v>
      </c>
      <c r="P161" s="187">
        <v>1.4800000000000001E-2</v>
      </c>
      <c r="Q161" s="92">
        <v>291</v>
      </c>
      <c r="R161" s="156">
        <f t="shared" si="32"/>
        <v>0.2</v>
      </c>
      <c r="S161" s="156">
        <v>1.1000000000000001</v>
      </c>
      <c r="T161" s="156">
        <v>2.82</v>
      </c>
      <c r="U161" s="156">
        <f t="shared" si="33"/>
        <v>1</v>
      </c>
      <c r="V161" s="156">
        <v>4.3899999999999997</v>
      </c>
      <c r="W161" s="124">
        <f t="shared" si="29"/>
        <v>2.9662162162162162E-3</v>
      </c>
      <c r="X161" s="156">
        <v>2.6</v>
      </c>
      <c r="Y161" s="93">
        <v>13.4</v>
      </c>
      <c r="Z161" s="92">
        <v>1480</v>
      </c>
      <c r="AA161" s="188">
        <v>4.0100000000000007</v>
      </c>
      <c r="AB161" s="92">
        <v>2160</v>
      </c>
      <c r="AC161" s="92">
        <v>163</v>
      </c>
      <c r="AD161" s="92">
        <v>162</v>
      </c>
      <c r="AE161" s="92">
        <v>472</v>
      </c>
      <c r="AF161" s="93">
        <v>89.4</v>
      </c>
      <c r="AG161" s="92">
        <v>1030</v>
      </c>
      <c r="AH161" s="92">
        <v>253</v>
      </c>
      <c r="AI161" s="156">
        <v>2.5</v>
      </c>
      <c r="AJ161" s="156">
        <v>19</v>
      </c>
      <c r="AK161" s="156">
        <v>2.5</v>
      </c>
      <c r="AL161" s="156">
        <v>34</v>
      </c>
      <c r="AM161" s="156">
        <v>27</v>
      </c>
      <c r="AN161" s="156">
        <v>16</v>
      </c>
      <c r="AO161" s="156">
        <v>16</v>
      </c>
      <c r="AP161" s="156">
        <v>2.5</v>
      </c>
      <c r="AQ161" s="156">
        <v>12</v>
      </c>
      <c r="AR161" s="156">
        <v>1.5</v>
      </c>
      <c r="AS161" s="156">
        <v>2.5</v>
      </c>
      <c r="AT161" s="156">
        <v>2.5</v>
      </c>
      <c r="AU161" s="156">
        <v>24</v>
      </c>
      <c r="AV161" s="156">
        <v>23</v>
      </c>
      <c r="AW161" s="156">
        <v>9</v>
      </c>
      <c r="AX161" s="156">
        <v>11</v>
      </c>
      <c r="AY161" s="156">
        <v>15</v>
      </c>
      <c r="AZ161" s="156">
        <v>2.5</v>
      </c>
      <c r="BA161" s="156">
        <v>2.5</v>
      </c>
      <c r="BB161" s="156">
        <f t="shared" si="30"/>
        <v>179.5</v>
      </c>
      <c r="BC161" s="123">
        <v>0.5</v>
      </c>
      <c r="BD161" s="123">
        <v>0.5</v>
      </c>
      <c r="BE161" s="123">
        <v>0.5</v>
      </c>
      <c r="BF161" s="123">
        <v>0.5</v>
      </c>
      <c r="BG161" s="123">
        <v>0.5</v>
      </c>
      <c r="BH161" s="123">
        <v>0.5</v>
      </c>
      <c r="BI161" s="123">
        <v>0.5</v>
      </c>
      <c r="BJ161" s="123">
        <v>0.5</v>
      </c>
      <c r="BK161" s="123">
        <v>5.0000000000000001E-3</v>
      </c>
      <c r="BL161" s="123">
        <v>0.5</v>
      </c>
      <c r="BM161" s="123">
        <v>0.05</v>
      </c>
      <c r="BN161" s="123">
        <v>0.05</v>
      </c>
      <c r="BO161" s="123">
        <v>0.05</v>
      </c>
      <c r="BP161" s="123">
        <v>0.05</v>
      </c>
      <c r="BQ161" s="93">
        <v>0.05</v>
      </c>
      <c r="BR161" s="123">
        <v>0.4</v>
      </c>
      <c r="BS161" s="123">
        <v>0.05</v>
      </c>
      <c r="BT161" s="123">
        <v>0.05</v>
      </c>
      <c r="BU161" s="123">
        <v>0.05</v>
      </c>
      <c r="BV161" s="123">
        <v>0.05</v>
      </c>
      <c r="BW161" s="123">
        <v>0.05</v>
      </c>
      <c r="BX161" s="123">
        <v>0.1</v>
      </c>
      <c r="BY161" s="123">
        <v>0.15</v>
      </c>
      <c r="BZ161" s="194"/>
      <c r="CA161" s="194"/>
      <c r="CB161" s="194"/>
      <c r="CC161" s="194"/>
      <c r="CD161" s="194"/>
      <c r="CE161" s="194"/>
      <c r="CF161" s="194"/>
      <c r="CG161" s="194"/>
      <c r="CH161" s="194"/>
      <c r="CI161" s="194"/>
      <c r="CJ161" s="194"/>
      <c r="CK161" s="194"/>
      <c r="CL161" s="194"/>
      <c r="CM161" s="194"/>
      <c r="CN161" s="194"/>
      <c r="CO161" s="194"/>
      <c r="CP161" s="194"/>
      <c r="CQ161" s="194"/>
      <c r="CR161" s="194"/>
      <c r="CS161" s="194"/>
      <c r="CT161" s="194"/>
      <c r="CU161" s="194"/>
      <c r="CV161" s="194"/>
      <c r="CW161" s="194"/>
      <c r="CX161" s="194"/>
      <c r="CY161" s="207"/>
      <c r="CZ161" s="194"/>
      <c r="DA161" s="194"/>
      <c r="DB161" s="194"/>
      <c r="DC161" s="194"/>
      <c r="DD161" s="194"/>
      <c r="DE161" s="123">
        <v>0.05</v>
      </c>
      <c r="DF161" s="123">
        <v>0.05</v>
      </c>
      <c r="DG161" s="155">
        <v>316</v>
      </c>
      <c r="DH161" s="194"/>
      <c r="DI161" s="194"/>
      <c r="DJ161" s="194"/>
      <c r="DK161" s="194"/>
      <c r="DL161" s="194"/>
    </row>
    <row r="162" spans="1:116" x14ac:dyDescent="0.2">
      <c r="A162" s="120">
        <v>156</v>
      </c>
      <c r="B162" s="200">
        <v>315</v>
      </c>
      <c r="C162" s="122" t="s">
        <v>401</v>
      </c>
      <c r="D162" s="264" t="s">
        <v>1784</v>
      </c>
      <c r="E162" s="177" t="s">
        <v>652</v>
      </c>
      <c r="F162" s="181" t="s">
        <v>910</v>
      </c>
      <c r="G162" s="186">
        <v>7.4</v>
      </c>
      <c r="H162" s="87">
        <v>79.5</v>
      </c>
      <c r="I162" s="156">
        <f t="shared" si="31"/>
        <v>0.05</v>
      </c>
      <c r="J162" s="93">
        <f t="shared" si="34"/>
        <v>1.5</v>
      </c>
      <c r="K162" s="156">
        <v>16.100000000000001</v>
      </c>
      <c r="L162" s="124">
        <f t="shared" si="37"/>
        <v>2.5000000000000001E-2</v>
      </c>
      <c r="M162" s="124">
        <v>1.1599999999999999</v>
      </c>
      <c r="N162" s="156">
        <v>4.8099999999999996</v>
      </c>
      <c r="O162" s="156">
        <v>2.33</v>
      </c>
      <c r="P162" s="187">
        <v>3.3600000000000001E-3</v>
      </c>
      <c r="Q162" s="92">
        <v>652</v>
      </c>
      <c r="R162" s="156">
        <f t="shared" si="32"/>
        <v>0.2</v>
      </c>
      <c r="S162" s="156">
        <v>2.13</v>
      </c>
      <c r="T162" s="156">
        <v>3</v>
      </c>
      <c r="U162" s="156">
        <f t="shared" si="33"/>
        <v>1</v>
      </c>
      <c r="V162" s="156">
        <v>4.57</v>
      </c>
      <c r="W162" s="124">
        <f t="shared" si="29"/>
        <v>1.9869565217391304E-3</v>
      </c>
      <c r="X162" s="156">
        <v>5.0199999999999996</v>
      </c>
      <c r="Y162" s="156">
        <v>17.3</v>
      </c>
      <c r="Z162" s="92">
        <v>2300</v>
      </c>
      <c r="AA162" s="188">
        <v>7.07</v>
      </c>
      <c r="AB162" s="92">
        <v>4140</v>
      </c>
      <c r="AC162" s="93">
        <v>110</v>
      </c>
      <c r="AD162" s="93">
        <v>228</v>
      </c>
      <c r="AE162" s="93">
        <v>226</v>
      </c>
      <c r="AF162" s="93">
        <v>154</v>
      </c>
      <c r="AG162" s="92">
        <v>1750</v>
      </c>
      <c r="AH162" s="92">
        <v>562</v>
      </c>
      <c r="AI162" s="156">
        <v>2.5</v>
      </c>
      <c r="AJ162" s="156">
        <v>2.5</v>
      </c>
      <c r="AK162" s="156">
        <v>2.5</v>
      </c>
      <c r="AL162" s="156">
        <v>5</v>
      </c>
      <c r="AM162" s="156">
        <v>2.5</v>
      </c>
      <c r="AN162" s="156">
        <v>2.5</v>
      </c>
      <c r="AO162" s="156">
        <v>2.5</v>
      </c>
      <c r="AP162" s="156">
        <v>2.5</v>
      </c>
      <c r="AQ162" s="156">
        <v>2.5</v>
      </c>
      <c r="AR162" s="156">
        <v>1.5</v>
      </c>
      <c r="AS162" s="156">
        <v>2.5</v>
      </c>
      <c r="AT162" s="156">
        <v>2.5</v>
      </c>
      <c r="AU162" s="156">
        <v>2.5</v>
      </c>
      <c r="AV162" s="156">
        <v>2.5</v>
      </c>
      <c r="AW162" s="156">
        <v>2.5</v>
      </c>
      <c r="AX162" s="156">
        <v>2.5</v>
      </c>
      <c r="AY162" s="156">
        <v>2.5</v>
      </c>
      <c r="AZ162" s="156">
        <v>2.5</v>
      </c>
      <c r="BA162" s="156">
        <v>2.5</v>
      </c>
      <c r="BB162" s="156">
        <f t="shared" si="30"/>
        <v>34</v>
      </c>
      <c r="BC162" s="123">
        <v>0.5</v>
      </c>
      <c r="BD162" s="123">
        <v>0.5</v>
      </c>
      <c r="BE162" s="123">
        <v>0.5</v>
      </c>
      <c r="BF162" s="123">
        <v>0.5</v>
      </c>
      <c r="BG162" s="123">
        <v>0.5</v>
      </c>
      <c r="BH162" s="123">
        <v>0.5</v>
      </c>
      <c r="BI162" s="123">
        <v>0.5</v>
      </c>
      <c r="BJ162" s="123">
        <v>0.5</v>
      </c>
      <c r="BK162" s="123">
        <v>5.0000000000000001E-3</v>
      </c>
      <c r="BL162" s="123">
        <v>0.5</v>
      </c>
      <c r="BM162" s="123">
        <v>0.05</v>
      </c>
      <c r="BN162" s="123">
        <v>0.05</v>
      </c>
      <c r="BO162" s="123">
        <v>0.05</v>
      </c>
      <c r="BP162" s="123">
        <v>0.05</v>
      </c>
      <c r="BQ162" s="93">
        <v>0.05</v>
      </c>
      <c r="BR162" s="123">
        <v>0.4</v>
      </c>
      <c r="BS162" s="123">
        <v>0.05</v>
      </c>
      <c r="BT162" s="123">
        <v>0.05</v>
      </c>
      <c r="BU162" s="123">
        <v>0.05</v>
      </c>
      <c r="BV162" s="123">
        <v>0.05</v>
      </c>
      <c r="BW162" s="123">
        <v>0.05</v>
      </c>
      <c r="BX162" s="123">
        <v>0.1</v>
      </c>
      <c r="BY162" s="123">
        <v>0.15</v>
      </c>
      <c r="BZ162" s="194"/>
      <c r="CA162" s="194"/>
      <c r="CB162" s="194"/>
      <c r="CC162" s="194"/>
      <c r="CD162" s="194"/>
      <c r="CE162" s="194"/>
      <c r="CF162" s="194"/>
      <c r="CG162" s="194"/>
      <c r="CH162" s="194"/>
      <c r="CI162" s="194"/>
      <c r="CJ162" s="194"/>
      <c r="CK162" s="194"/>
      <c r="CL162" s="194"/>
      <c r="CM162" s="194"/>
      <c r="CN162" s="194"/>
      <c r="CO162" s="194"/>
      <c r="CP162" s="194"/>
      <c r="CQ162" s="194"/>
      <c r="CR162" s="194"/>
      <c r="CS162" s="194"/>
      <c r="CT162" s="194"/>
      <c r="CU162" s="194"/>
      <c r="CV162" s="194"/>
      <c r="CW162" s="194"/>
      <c r="CX162" s="194"/>
      <c r="CY162" s="207"/>
      <c r="CZ162" s="194"/>
      <c r="DA162" s="194"/>
      <c r="DB162" s="194"/>
      <c r="DC162" s="194"/>
      <c r="DD162" s="194"/>
      <c r="DE162" s="123">
        <v>0.05</v>
      </c>
      <c r="DF162" s="123">
        <v>0.05</v>
      </c>
      <c r="DG162" s="155">
        <v>310</v>
      </c>
      <c r="DH162" s="194"/>
      <c r="DI162" s="194"/>
      <c r="DJ162" s="194"/>
      <c r="DK162" s="194"/>
      <c r="DL162" s="194"/>
    </row>
    <row r="163" spans="1:116" x14ac:dyDescent="0.2">
      <c r="A163" s="120">
        <v>157</v>
      </c>
      <c r="B163" s="200">
        <v>316</v>
      </c>
      <c r="C163" s="122" t="s">
        <v>402</v>
      </c>
      <c r="D163" s="264" t="s">
        <v>1785</v>
      </c>
      <c r="E163" s="177" t="s">
        <v>653</v>
      </c>
      <c r="F163" s="181" t="s">
        <v>911</v>
      </c>
      <c r="G163" s="186">
        <v>7.1</v>
      </c>
      <c r="H163" s="87">
        <v>146.9</v>
      </c>
      <c r="I163" s="156">
        <f t="shared" si="31"/>
        <v>0.05</v>
      </c>
      <c r="J163" s="156">
        <v>4.5</v>
      </c>
      <c r="K163" s="93">
        <v>270</v>
      </c>
      <c r="L163" s="124">
        <v>0.56999999999999995</v>
      </c>
      <c r="M163" s="156">
        <v>3.1</v>
      </c>
      <c r="N163" s="124">
        <v>19</v>
      </c>
      <c r="O163" s="156">
        <v>28</v>
      </c>
      <c r="P163" s="187">
        <v>1.61E-2</v>
      </c>
      <c r="Q163" s="92">
        <v>5180</v>
      </c>
      <c r="R163" s="156">
        <f t="shared" si="32"/>
        <v>0.2</v>
      </c>
      <c r="S163" s="156">
        <v>12</v>
      </c>
      <c r="T163" s="156">
        <v>12</v>
      </c>
      <c r="U163" s="156">
        <f t="shared" si="33"/>
        <v>1</v>
      </c>
      <c r="V163" s="156">
        <v>160</v>
      </c>
      <c r="W163" s="124">
        <f t="shared" si="29"/>
        <v>7.6154212279866732E-4</v>
      </c>
      <c r="X163" s="156">
        <v>23</v>
      </c>
      <c r="Y163" s="93">
        <v>37</v>
      </c>
      <c r="Z163" s="92">
        <v>210100</v>
      </c>
      <c r="AA163" s="188">
        <v>7.7700000000000005</v>
      </c>
      <c r="AB163" s="92">
        <v>14990</v>
      </c>
      <c r="AC163" s="93">
        <v>810</v>
      </c>
      <c r="AD163" s="93">
        <v>250</v>
      </c>
      <c r="AE163" s="92">
        <v>3290</v>
      </c>
      <c r="AF163" s="93">
        <v>150</v>
      </c>
      <c r="AG163" s="92">
        <v>11300</v>
      </c>
      <c r="AH163" s="92">
        <v>780</v>
      </c>
      <c r="AI163" s="156">
        <v>2.5</v>
      </c>
      <c r="AJ163" s="156">
        <v>2.5</v>
      </c>
      <c r="AK163" s="156">
        <v>2.5</v>
      </c>
      <c r="AL163" s="156">
        <v>2.5</v>
      </c>
      <c r="AM163" s="156">
        <v>2.5</v>
      </c>
      <c r="AN163" s="156">
        <v>11</v>
      </c>
      <c r="AO163" s="156">
        <v>2.5</v>
      </c>
      <c r="AP163" s="156">
        <v>2.5</v>
      </c>
      <c r="AQ163" s="156">
        <v>2.5</v>
      </c>
      <c r="AR163" s="156">
        <v>1.5</v>
      </c>
      <c r="AS163" s="156">
        <v>2.5</v>
      </c>
      <c r="AT163" s="156">
        <v>2.5</v>
      </c>
      <c r="AU163" s="156">
        <v>2.5</v>
      </c>
      <c r="AV163" s="156">
        <v>2.5</v>
      </c>
      <c r="AW163" s="156">
        <v>2.5</v>
      </c>
      <c r="AX163" s="156">
        <v>7</v>
      </c>
      <c r="AY163" s="156">
        <v>7</v>
      </c>
      <c r="AZ163" s="156">
        <v>2.5</v>
      </c>
      <c r="BA163" s="156">
        <v>2.5</v>
      </c>
      <c r="BB163" s="156">
        <f t="shared" si="30"/>
        <v>40</v>
      </c>
      <c r="BC163" s="123">
        <v>0.5</v>
      </c>
      <c r="BD163" s="123">
        <v>0.5</v>
      </c>
      <c r="BE163" s="123">
        <v>0.5</v>
      </c>
      <c r="BF163" s="123">
        <v>0.5</v>
      </c>
      <c r="BG163" s="123">
        <v>0.5</v>
      </c>
      <c r="BH163" s="123">
        <v>0.5</v>
      </c>
      <c r="BI163" s="123">
        <v>0.5</v>
      </c>
      <c r="BJ163" s="123">
        <v>0.5</v>
      </c>
      <c r="BK163" s="123">
        <v>5.0000000000000001E-3</v>
      </c>
      <c r="BL163" s="123">
        <v>0.5</v>
      </c>
      <c r="BM163" s="123">
        <v>0.05</v>
      </c>
      <c r="BN163" s="123">
        <v>0.05</v>
      </c>
      <c r="BO163" s="123">
        <v>0.05</v>
      </c>
      <c r="BP163" s="123">
        <v>0.05</v>
      </c>
      <c r="BQ163" s="93">
        <v>0.05</v>
      </c>
      <c r="BR163" s="123">
        <v>0.4</v>
      </c>
      <c r="BS163" s="123">
        <v>0.05</v>
      </c>
      <c r="BT163" s="123">
        <v>0.05</v>
      </c>
      <c r="BU163" s="123">
        <v>0.05</v>
      </c>
      <c r="BV163" s="123">
        <v>0.05</v>
      </c>
      <c r="BW163" s="123">
        <v>0.05</v>
      </c>
      <c r="BX163" s="123">
        <v>0.1</v>
      </c>
      <c r="BY163" s="123">
        <v>0.15</v>
      </c>
      <c r="BZ163" s="194"/>
      <c r="CA163" s="194"/>
      <c r="CB163" s="194"/>
      <c r="CC163" s="194"/>
      <c r="CD163" s="194"/>
      <c r="CE163" s="194"/>
      <c r="CF163" s="194"/>
      <c r="CG163" s="194"/>
      <c r="CH163" s="194"/>
      <c r="CI163" s="194"/>
      <c r="CJ163" s="194"/>
      <c r="CK163" s="194"/>
      <c r="CL163" s="194"/>
      <c r="CM163" s="194"/>
      <c r="CN163" s="194"/>
      <c r="CO163" s="194"/>
      <c r="CP163" s="194"/>
      <c r="CQ163" s="194"/>
      <c r="CR163" s="194"/>
      <c r="CS163" s="194"/>
      <c r="CT163" s="194"/>
      <c r="CU163" s="194"/>
      <c r="CV163" s="194"/>
      <c r="CW163" s="194"/>
      <c r="CX163" s="194"/>
      <c r="CY163" s="207"/>
      <c r="CZ163" s="194"/>
      <c r="DA163" s="194"/>
      <c r="DB163" s="194"/>
      <c r="DC163" s="194"/>
      <c r="DD163" s="194"/>
      <c r="DE163" s="123">
        <v>0.05</v>
      </c>
      <c r="DF163" s="123">
        <v>0.05</v>
      </c>
      <c r="DG163" s="155">
        <v>200</v>
      </c>
      <c r="DH163" s="194"/>
      <c r="DI163" s="194"/>
      <c r="DJ163" s="194"/>
      <c r="DK163" s="194"/>
      <c r="DL163" s="194"/>
    </row>
    <row r="164" spans="1:116" x14ac:dyDescent="0.2">
      <c r="A164" s="120">
        <v>158</v>
      </c>
      <c r="B164" s="200">
        <v>317</v>
      </c>
      <c r="C164" s="122" t="s">
        <v>403</v>
      </c>
      <c r="D164" s="264" t="s">
        <v>1786</v>
      </c>
      <c r="E164" s="177" t="s">
        <v>654</v>
      </c>
      <c r="F164" s="181" t="s">
        <v>911</v>
      </c>
      <c r="G164" s="186">
        <v>7.2</v>
      </c>
      <c r="H164" s="87">
        <v>84.5</v>
      </c>
      <c r="I164" s="156">
        <f t="shared" si="31"/>
        <v>0.05</v>
      </c>
      <c r="J164" s="156">
        <f>0.5*3</f>
        <v>1.5</v>
      </c>
      <c r="K164" s="93">
        <v>10</v>
      </c>
      <c r="L164" s="124">
        <f>0.5*0.05</f>
        <v>2.5000000000000001E-2</v>
      </c>
      <c r="M164" s="156">
        <v>0.39</v>
      </c>
      <c r="N164" s="156">
        <v>2.2000000000000002</v>
      </c>
      <c r="O164" s="156">
        <v>1.4</v>
      </c>
      <c r="P164" s="189">
        <v>2.8300000000000001E-3</v>
      </c>
      <c r="Q164" s="92">
        <v>270</v>
      </c>
      <c r="R164" s="156">
        <f t="shared" si="32"/>
        <v>0.2</v>
      </c>
      <c r="S164" s="156">
        <v>1.2</v>
      </c>
      <c r="T164" s="156">
        <v>2.8</v>
      </c>
      <c r="U164" s="156">
        <f t="shared" si="33"/>
        <v>1</v>
      </c>
      <c r="V164" s="93">
        <v>3.2</v>
      </c>
      <c r="W164" s="124">
        <f t="shared" si="29"/>
        <v>5.8181818181818187E-3</v>
      </c>
      <c r="X164" s="156">
        <v>3.2</v>
      </c>
      <c r="Y164" s="93">
        <v>7.4</v>
      </c>
      <c r="Z164" s="92">
        <v>550</v>
      </c>
      <c r="AA164" s="188">
        <v>9.120000000000001</v>
      </c>
      <c r="AB164" s="92">
        <v>1240</v>
      </c>
      <c r="AC164" s="92">
        <v>37</v>
      </c>
      <c r="AD164" s="92">
        <v>110</v>
      </c>
      <c r="AE164" s="92">
        <v>278</v>
      </c>
      <c r="AF164" s="92">
        <v>59</v>
      </c>
      <c r="AG164" s="92">
        <v>810</v>
      </c>
      <c r="AH164" s="92">
        <v>130</v>
      </c>
      <c r="AI164" s="156">
        <v>2.5</v>
      </c>
      <c r="AJ164" s="156">
        <v>2.5</v>
      </c>
      <c r="AK164" s="156">
        <v>2.5</v>
      </c>
      <c r="AL164" s="156">
        <v>2.5</v>
      </c>
      <c r="AM164" s="156">
        <v>7</v>
      </c>
      <c r="AN164" s="156">
        <v>2.5</v>
      </c>
      <c r="AO164" s="156">
        <v>2.5</v>
      </c>
      <c r="AP164" s="156">
        <v>2.5</v>
      </c>
      <c r="AQ164" s="156">
        <v>2.5</v>
      </c>
      <c r="AR164" s="156">
        <v>1.5</v>
      </c>
      <c r="AS164" s="156">
        <v>2.5</v>
      </c>
      <c r="AT164" s="156">
        <v>2.5</v>
      </c>
      <c r="AU164" s="156">
        <v>2.5</v>
      </c>
      <c r="AV164" s="156">
        <v>2.5</v>
      </c>
      <c r="AW164" s="156">
        <v>2.5</v>
      </c>
      <c r="AX164" s="156">
        <v>2.5</v>
      </c>
      <c r="AY164" s="156">
        <v>2.5</v>
      </c>
      <c r="AZ164" s="156">
        <v>2.5</v>
      </c>
      <c r="BA164" s="156">
        <v>2.5</v>
      </c>
      <c r="BB164" s="156">
        <f t="shared" si="30"/>
        <v>36</v>
      </c>
      <c r="BC164" s="123">
        <v>0.5</v>
      </c>
      <c r="BD164" s="123">
        <v>0.5</v>
      </c>
      <c r="BE164" s="123">
        <v>0.5</v>
      </c>
      <c r="BF164" s="123">
        <v>0.5</v>
      </c>
      <c r="BG164" s="123">
        <v>0.5</v>
      </c>
      <c r="BH164" s="123">
        <v>0.5</v>
      </c>
      <c r="BI164" s="123">
        <v>0.5</v>
      </c>
      <c r="BJ164" s="123">
        <v>0.5</v>
      </c>
      <c r="BK164" s="123">
        <v>5.0000000000000001E-3</v>
      </c>
      <c r="BL164" s="123">
        <v>0.5</v>
      </c>
      <c r="BM164" s="123">
        <v>0.05</v>
      </c>
      <c r="BN164" s="123">
        <v>0.05</v>
      </c>
      <c r="BO164" s="123">
        <v>0.05</v>
      </c>
      <c r="BP164" s="123">
        <v>0.05</v>
      </c>
      <c r="BQ164" s="93">
        <v>0.05</v>
      </c>
      <c r="BR164" s="123">
        <v>0.4</v>
      </c>
      <c r="BS164" s="123">
        <v>0.05</v>
      </c>
      <c r="BT164" s="123">
        <v>0.05</v>
      </c>
      <c r="BU164" s="123">
        <v>0.05</v>
      </c>
      <c r="BV164" s="123">
        <v>0.05</v>
      </c>
      <c r="BW164" s="123">
        <v>0.05</v>
      </c>
      <c r="BX164" s="123">
        <v>0.1</v>
      </c>
      <c r="BY164" s="123">
        <v>0.15</v>
      </c>
      <c r="BZ164" s="194"/>
      <c r="CA164" s="194"/>
      <c r="CB164" s="194"/>
      <c r="CC164" s="194"/>
      <c r="CD164" s="194"/>
      <c r="CE164" s="194"/>
      <c r="CF164" s="194"/>
      <c r="CG164" s="194"/>
      <c r="CH164" s="194"/>
      <c r="CI164" s="194"/>
      <c r="CJ164" s="194"/>
      <c r="CK164" s="194"/>
      <c r="CL164" s="194"/>
      <c r="CM164" s="194"/>
      <c r="CN164" s="194"/>
      <c r="CO164" s="194"/>
      <c r="CP164" s="194"/>
      <c r="CQ164" s="194"/>
      <c r="CR164" s="194"/>
      <c r="CS164" s="194"/>
      <c r="CT164" s="194"/>
      <c r="CU164" s="194"/>
      <c r="CV164" s="194"/>
      <c r="CW164" s="194"/>
      <c r="CX164" s="194"/>
      <c r="CY164" s="207"/>
      <c r="CZ164" s="194"/>
      <c r="DA164" s="194"/>
      <c r="DB164" s="194"/>
      <c r="DC164" s="194"/>
      <c r="DD164" s="194"/>
      <c r="DE164" s="123">
        <v>0.05</v>
      </c>
      <c r="DF164" s="123">
        <v>0.05</v>
      </c>
      <c r="DG164" s="155">
        <v>750</v>
      </c>
      <c r="DH164" s="194"/>
      <c r="DI164" s="194"/>
      <c r="DJ164" s="194"/>
      <c r="DK164" s="194"/>
      <c r="DL164" s="194"/>
    </row>
    <row r="165" spans="1:116" x14ac:dyDescent="0.2">
      <c r="A165" s="120">
        <v>159</v>
      </c>
      <c r="B165" s="200">
        <v>318</v>
      </c>
      <c r="C165" s="122" t="s">
        <v>404</v>
      </c>
      <c r="D165" s="264" t="s">
        <v>1787</v>
      </c>
      <c r="E165" s="177" t="s">
        <v>655</v>
      </c>
      <c r="F165" s="181" t="s">
        <v>912</v>
      </c>
      <c r="G165" s="186">
        <v>6.7</v>
      </c>
      <c r="H165" s="87">
        <v>103.6</v>
      </c>
      <c r="I165" s="156">
        <f t="shared" si="31"/>
        <v>0.05</v>
      </c>
      <c r="J165" s="190">
        <f>0.5*3</f>
        <v>1.5</v>
      </c>
      <c r="K165" s="155">
        <v>10.4</v>
      </c>
      <c r="L165" s="191">
        <f>0.5*0.05</f>
        <v>2.5000000000000001E-2</v>
      </c>
      <c r="M165" s="190">
        <v>0.54100000000000004</v>
      </c>
      <c r="N165" s="155">
        <v>2.62</v>
      </c>
      <c r="O165" s="190">
        <v>0.47399999999999998</v>
      </c>
      <c r="P165" s="187">
        <v>3.1800000000000001E-3</v>
      </c>
      <c r="Q165" s="87">
        <v>293</v>
      </c>
      <c r="R165" s="190">
        <f t="shared" si="32"/>
        <v>0.2</v>
      </c>
      <c r="S165" s="155">
        <v>1.05</v>
      </c>
      <c r="T165" s="190">
        <v>2.65</v>
      </c>
      <c r="U165" s="156">
        <f t="shared" si="33"/>
        <v>1</v>
      </c>
      <c r="V165" s="190">
        <v>7.12</v>
      </c>
      <c r="W165" s="124">
        <f t="shared" si="29"/>
        <v>1.640552995391705E-3</v>
      </c>
      <c r="X165" s="190">
        <v>3.48</v>
      </c>
      <c r="Y165" s="155">
        <v>5.41</v>
      </c>
      <c r="Z165" s="187">
        <v>4340</v>
      </c>
      <c r="AA165" s="188">
        <v>4.8000000000000007</v>
      </c>
      <c r="AB165" s="187">
        <v>3030</v>
      </c>
      <c r="AC165" s="155">
        <v>70.2</v>
      </c>
      <c r="AD165" s="87">
        <v>183</v>
      </c>
      <c r="AE165" s="87">
        <v>286</v>
      </c>
      <c r="AF165" s="155">
        <v>19.5</v>
      </c>
      <c r="AG165" s="187">
        <v>8190</v>
      </c>
      <c r="AH165" s="187">
        <v>181</v>
      </c>
      <c r="AI165" s="156">
        <v>2.5</v>
      </c>
      <c r="AJ165" s="156">
        <v>2.5</v>
      </c>
      <c r="AK165" s="156">
        <v>2.5</v>
      </c>
      <c r="AL165" s="156">
        <v>2.5</v>
      </c>
      <c r="AM165" s="156">
        <v>10</v>
      </c>
      <c r="AN165" s="156">
        <v>2.5</v>
      </c>
      <c r="AO165" s="156">
        <v>2.5</v>
      </c>
      <c r="AP165" s="156">
        <v>2.5</v>
      </c>
      <c r="AQ165" s="156">
        <v>2.5</v>
      </c>
      <c r="AR165" s="156">
        <v>1.5</v>
      </c>
      <c r="AS165" s="156">
        <v>2.5</v>
      </c>
      <c r="AT165" s="156">
        <v>2.5</v>
      </c>
      <c r="AU165" s="156">
        <v>2.5</v>
      </c>
      <c r="AV165" s="156">
        <v>2.5</v>
      </c>
      <c r="AW165" s="156">
        <v>2.5</v>
      </c>
      <c r="AX165" s="156">
        <v>2.5</v>
      </c>
      <c r="AY165" s="156">
        <v>5</v>
      </c>
      <c r="AZ165" s="156">
        <v>2.5</v>
      </c>
      <c r="BA165" s="156">
        <v>2.5</v>
      </c>
      <c r="BB165" s="156">
        <f t="shared" si="30"/>
        <v>39</v>
      </c>
      <c r="BC165" s="123">
        <v>0.5</v>
      </c>
      <c r="BD165" s="123">
        <v>0.5</v>
      </c>
      <c r="BE165" s="123">
        <v>0.5</v>
      </c>
      <c r="BF165" s="123">
        <v>0.5</v>
      </c>
      <c r="BG165" s="123">
        <v>0.5</v>
      </c>
      <c r="BH165" s="123">
        <v>0.5</v>
      </c>
      <c r="BI165" s="123">
        <v>0.5</v>
      </c>
      <c r="BJ165" s="123">
        <v>0.5</v>
      </c>
      <c r="BK165" s="123">
        <v>5.0000000000000001E-3</v>
      </c>
      <c r="BL165" s="123">
        <v>0.5</v>
      </c>
      <c r="BM165" s="123">
        <v>0.05</v>
      </c>
      <c r="BN165" s="123">
        <v>0.05</v>
      </c>
      <c r="BO165" s="123">
        <v>0.05</v>
      </c>
      <c r="BP165" s="123">
        <v>0.05</v>
      </c>
      <c r="BQ165" s="93">
        <v>0.05</v>
      </c>
      <c r="BR165" s="123">
        <v>0.4</v>
      </c>
      <c r="BS165" s="123">
        <v>0.05</v>
      </c>
      <c r="BT165" s="123">
        <v>0.05</v>
      </c>
      <c r="BU165" s="123">
        <v>0.05</v>
      </c>
      <c r="BV165" s="123">
        <v>0.05</v>
      </c>
      <c r="BW165" s="123">
        <v>0.05</v>
      </c>
      <c r="BX165" s="123">
        <v>0.1</v>
      </c>
      <c r="BY165" s="123">
        <v>0.15</v>
      </c>
      <c r="BZ165" s="194"/>
      <c r="CA165" s="194"/>
      <c r="CB165" s="194"/>
      <c r="CC165" s="194"/>
      <c r="CD165" s="194"/>
      <c r="CE165" s="194"/>
      <c r="CF165" s="194"/>
      <c r="CG165" s="194"/>
      <c r="CH165" s="194"/>
      <c r="CI165" s="194"/>
      <c r="CJ165" s="194"/>
      <c r="CK165" s="194"/>
      <c r="CL165" s="194"/>
      <c r="CM165" s="194"/>
      <c r="CN165" s="194"/>
      <c r="CO165" s="194"/>
      <c r="CP165" s="194"/>
      <c r="CQ165" s="194"/>
      <c r="CR165" s="194"/>
      <c r="CS165" s="194"/>
      <c r="CT165" s="194"/>
      <c r="CU165" s="194"/>
      <c r="CV165" s="194"/>
      <c r="CW165" s="194"/>
      <c r="CX165" s="194"/>
      <c r="CY165" s="207"/>
      <c r="CZ165" s="194"/>
      <c r="DA165" s="194"/>
      <c r="DB165" s="194"/>
      <c r="DC165" s="194"/>
      <c r="DD165" s="194"/>
      <c r="DE165" s="123">
        <v>0.05</v>
      </c>
      <c r="DF165" s="123">
        <v>0.05</v>
      </c>
      <c r="DG165" s="155">
        <v>320</v>
      </c>
      <c r="DH165" s="194"/>
      <c r="DI165" s="194"/>
      <c r="DJ165" s="194"/>
      <c r="DK165" s="194"/>
      <c r="DL165" s="194"/>
    </row>
    <row r="166" spans="1:116" x14ac:dyDescent="0.2">
      <c r="A166" s="120">
        <v>160</v>
      </c>
      <c r="B166" s="200">
        <v>319</v>
      </c>
      <c r="C166" s="122" t="s">
        <v>405</v>
      </c>
      <c r="D166" s="264" t="s">
        <v>1788</v>
      </c>
      <c r="E166" s="177" t="s">
        <v>656</v>
      </c>
      <c r="F166" s="181" t="s">
        <v>913</v>
      </c>
      <c r="G166" s="186">
        <v>8.1999999999999993</v>
      </c>
      <c r="H166" s="87">
        <v>93.6</v>
      </c>
      <c r="I166" s="156">
        <f t="shared" si="31"/>
        <v>0.05</v>
      </c>
      <c r="J166" s="93">
        <f>0.5*3</f>
        <v>1.5</v>
      </c>
      <c r="K166" s="92">
        <v>10.4</v>
      </c>
      <c r="L166" s="124">
        <f>0.5*0.05</f>
        <v>2.5000000000000001E-2</v>
      </c>
      <c r="M166" s="156">
        <v>0.77500000000000002</v>
      </c>
      <c r="N166" s="156">
        <v>4.55</v>
      </c>
      <c r="O166" s="156">
        <v>0.78600000000000003</v>
      </c>
      <c r="P166" s="187">
        <v>3.8E-3</v>
      </c>
      <c r="Q166" s="92">
        <v>376</v>
      </c>
      <c r="R166" s="124">
        <f t="shared" si="32"/>
        <v>0.2</v>
      </c>
      <c r="S166" s="156">
        <v>1.43</v>
      </c>
      <c r="T166" s="156">
        <v>2.63</v>
      </c>
      <c r="U166" s="156">
        <f t="shared" si="33"/>
        <v>1</v>
      </c>
      <c r="V166" s="93">
        <v>4.62</v>
      </c>
      <c r="W166" s="124">
        <f t="shared" si="29"/>
        <v>1.6923076923076924E-3</v>
      </c>
      <c r="X166" s="156">
        <v>3.87</v>
      </c>
      <c r="Y166" s="93">
        <v>18.100000000000001</v>
      </c>
      <c r="Z166" s="92">
        <v>2730</v>
      </c>
      <c r="AA166" s="188">
        <v>4.58</v>
      </c>
      <c r="AB166" s="92">
        <v>3090</v>
      </c>
      <c r="AC166" s="92">
        <v>109</v>
      </c>
      <c r="AD166" s="92">
        <v>136</v>
      </c>
      <c r="AE166" s="92">
        <v>342</v>
      </c>
      <c r="AF166" s="92">
        <v>14.9</v>
      </c>
      <c r="AG166" s="92">
        <v>1190</v>
      </c>
      <c r="AH166" s="92">
        <v>311</v>
      </c>
      <c r="AI166" s="156">
        <v>2.5</v>
      </c>
      <c r="AJ166" s="156">
        <v>8</v>
      </c>
      <c r="AK166" s="156">
        <v>2.5</v>
      </c>
      <c r="AL166" s="156">
        <v>28</v>
      </c>
      <c r="AM166" s="156">
        <v>25</v>
      </c>
      <c r="AN166" s="156">
        <v>13</v>
      </c>
      <c r="AO166" s="156">
        <v>13</v>
      </c>
      <c r="AP166" s="156">
        <v>2.5</v>
      </c>
      <c r="AQ166" s="156">
        <v>12</v>
      </c>
      <c r="AR166" s="156">
        <v>1.5</v>
      </c>
      <c r="AS166" s="156">
        <v>2.5</v>
      </c>
      <c r="AT166" s="156">
        <v>2.5</v>
      </c>
      <c r="AU166" s="156">
        <v>21</v>
      </c>
      <c r="AV166" s="156">
        <v>19</v>
      </c>
      <c r="AW166" s="156">
        <v>7</v>
      </c>
      <c r="AX166" s="156">
        <v>10</v>
      </c>
      <c r="AY166" s="156">
        <v>12</v>
      </c>
      <c r="AZ166" s="156">
        <v>2.5</v>
      </c>
      <c r="BA166" s="156">
        <v>2.5</v>
      </c>
      <c r="BB166" s="156">
        <f t="shared" si="30"/>
        <v>145.5</v>
      </c>
      <c r="BC166" s="123">
        <v>0.5</v>
      </c>
      <c r="BD166" s="123">
        <v>0.5</v>
      </c>
      <c r="BE166" s="123">
        <v>0.5</v>
      </c>
      <c r="BF166" s="123">
        <v>0.5</v>
      </c>
      <c r="BG166" s="123">
        <v>0.5</v>
      </c>
      <c r="BH166" s="123">
        <v>0.5</v>
      </c>
      <c r="BI166" s="123">
        <v>0.5</v>
      </c>
      <c r="BJ166" s="123">
        <v>0.5</v>
      </c>
      <c r="BK166" s="123">
        <v>5.0000000000000001E-3</v>
      </c>
      <c r="BL166" s="123">
        <v>0.5</v>
      </c>
      <c r="BM166" s="123">
        <v>0.05</v>
      </c>
      <c r="BN166" s="123">
        <v>0.05</v>
      </c>
      <c r="BO166" s="123">
        <v>0.05</v>
      </c>
      <c r="BP166" s="123">
        <v>0.05</v>
      </c>
      <c r="BQ166" s="93">
        <v>0.05</v>
      </c>
      <c r="BR166" s="123">
        <v>0.4</v>
      </c>
      <c r="BS166" s="123">
        <v>0.05</v>
      </c>
      <c r="BT166" s="123">
        <v>0.05</v>
      </c>
      <c r="BU166" s="123">
        <v>0.05</v>
      </c>
      <c r="BV166" s="123">
        <v>0.05</v>
      </c>
      <c r="BW166" s="123">
        <v>0.05</v>
      </c>
      <c r="BX166" s="123">
        <v>0.1</v>
      </c>
      <c r="BY166" s="123">
        <v>0.15</v>
      </c>
      <c r="BZ166" s="194"/>
      <c r="CA166" s="194"/>
      <c r="CB166" s="194"/>
      <c r="CC166" s="194"/>
      <c r="CD166" s="194"/>
      <c r="CE166" s="194"/>
      <c r="CF166" s="194"/>
      <c r="CG166" s="194"/>
      <c r="CH166" s="194"/>
      <c r="CI166" s="194"/>
      <c r="CJ166" s="194"/>
      <c r="CK166" s="194"/>
      <c r="CL166" s="194"/>
      <c r="CM166" s="194"/>
      <c r="CN166" s="194"/>
      <c r="CO166" s="194"/>
      <c r="CP166" s="194"/>
      <c r="CQ166" s="194"/>
      <c r="CR166" s="194"/>
      <c r="CS166" s="194"/>
      <c r="CT166" s="194"/>
      <c r="CU166" s="194"/>
      <c r="CV166" s="194"/>
      <c r="CW166" s="194"/>
      <c r="CX166" s="194"/>
      <c r="CY166" s="207"/>
      <c r="CZ166" s="194"/>
      <c r="DA166" s="194"/>
      <c r="DB166" s="194"/>
      <c r="DC166" s="194"/>
      <c r="DD166" s="194"/>
      <c r="DE166" s="123">
        <v>0.05</v>
      </c>
      <c r="DF166" s="123">
        <v>0.05</v>
      </c>
      <c r="DG166" s="155">
        <v>379</v>
      </c>
      <c r="DH166" s="194"/>
      <c r="DI166" s="194"/>
      <c r="DJ166" s="194"/>
      <c r="DK166" s="194"/>
      <c r="DL166" s="194"/>
    </row>
    <row r="167" spans="1:116" x14ac:dyDescent="0.2">
      <c r="A167" s="120">
        <v>161</v>
      </c>
      <c r="B167" s="200">
        <v>320</v>
      </c>
      <c r="C167" s="122" t="s">
        <v>406</v>
      </c>
      <c r="D167" s="264" t="s">
        <v>1789</v>
      </c>
      <c r="E167" s="177" t="s">
        <v>657</v>
      </c>
      <c r="F167" s="181" t="s">
        <v>914</v>
      </c>
      <c r="G167" s="186">
        <v>7.3</v>
      </c>
      <c r="H167" s="87">
        <v>215</v>
      </c>
      <c r="I167" s="156">
        <f t="shared" si="31"/>
        <v>0.05</v>
      </c>
      <c r="J167" s="93">
        <f>0.5*3</f>
        <v>1.5</v>
      </c>
      <c r="K167" s="93">
        <v>18.7</v>
      </c>
      <c r="L167" s="124">
        <v>0.10199999999999999</v>
      </c>
      <c r="M167" s="156">
        <v>2.23</v>
      </c>
      <c r="N167" s="156">
        <v>7.65</v>
      </c>
      <c r="O167" s="93">
        <v>4.47</v>
      </c>
      <c r="P167" s="187">
        <v>2.2700000000000001E-2</v>
      </c>
      <c r="Q167" s="92">
        <v>560</v>
      </c>
      <c r="R167" s="156">
        <f t="shared" si="32"/>
        <v>0.2</v>
      </c>
      <c r="S167" s="156">
        <v>2.89</v>
      </c>
      <c r="T167" s="156">
        <v>7.75</v>
      </c>
      <c r="U167" s="156">
        <f t="shared" si="33"/>
        <v>1</v>
      </c>
      <c r="V167" s="156">
        <v>6.93</v>
      </c>
      <c r="W167" s="124">
        <f t="shared" si="29"/>
        <v>2.466192170818505E-3</v>
      </c>
      <c r="X167" s="156">
        <v>5.15</v>
      </c>
      <c r="Y167" s="93">
        <v>34.200000000000003</v>
      </c>
      <c r="Z167" s="92">
        <v>2810</v>
      </c>
      <c r="AA167" s="188">
        <v>5.79</v>
      </c>
      <c r="AB167" s="92">
        <v>4030</v>
      </c>
      <c r="AC167" s="93">
        <v>91.5</v>
      </c>
      <c r="AD167" s="92">
        <v>179</v>
      </c>
      <c r="AE167" s="92">
        <v>660</v>
      </c>
      <c r="AF167" s="93">
        <v>184</v>
      </c>
      <c r="AG167" s="92">
        <v>1930</v>
      </c>
      <c r="AH167" s="92">
        <v>488</v>
      </c>
      <c r="AI167" s="156">
        <v>2.5</v>
      </c>
      <c r="AJ167" s="156">
        <v>145</v>
      </c>
      <c r="AK167" s="156">
        <v>44</v>
      </c>
      <c r="AL167" s="156">
        <v>327</v>
      </c>
      <c r="AM167" s="156">
        <v>257</v>
      </c>
      <c r="AN167" s="156">
        <v>135</v>
      </c>
      <c r="AO167" s="156">
        <v>138</v>
      </c>
      <c r="AP167" s="156">
        <v>15</v>
      </c>
      <c r="AQ167" s="156">
        <v>96</v>
      </c>
      <c r="AR167" s="156">
        <v>1.5</v>
      </c>
      <c r="AS167" s="156">
        <v>61</v>
      </c>
      <c r="AT167" s="156">
        <v>41</v>
      </c>
      <c r="AU167" s="156">
        <v>218</v>
      </c>
      <c r="AV167" s="156">
        <v>183</v>
      </c>
      <c r="AW167" s="156">
        <v>71</v>
      </c>
      <c r="AX167" s="156">
        <v>84</v>
      </c>
      <c r="AY167" s="156">
        <v>120</v>
      </c>
      <c r="AZ167" s="156">
        <v>41</v>
      </c>
      <c r="BA167" s="156">
        <v>2.5</v>
      </c>
      <c r="BB167" s="156">
        <f t="shared" si="30"/>
        <v>1624</v>
      </c>
      <c r="BC167" s="123">
        <v>0.5</v>
      </c>
      <c r="BD167" s="123">
        <v>0.5</v>
      </c>
      <c r="BE167" s="123">
        <v>0.5</v>
      </c>
      <c r="BF167" s="123">
        <v>0.5</v>
      </c>
      <c r="BG167" s="123">
        <v>0.5</v>
      </c>
      <c r="BH167" s="123">
        <v>0.5</v>
      </c>
      <c r="BI167" s="123">
        <v>0.5</v>
      </c>
      <c r="BJ167" s="123">
        <v>0.5</v>
      </c>
      <c r="BK167" s="123">
        <v>5.0000000000000001E-3</v>
      </c>
      <c r="BL167" s="123">
        <v>0.5</v>
      </c>
      <c r="BM167" s="123">
        <v>0.05</v>
      </c>
      <c r="BN167" s="123">
        <v>0.05</v>
      </c>
      <c r="BO167" s="123">
        <v>0.05</v>
      </c>
      <c r="BP167" s="123">
        <v>0.05</v>
      </c>
      <c r="BQ167" s="93">
        <v>0.05</v>
      </c>
      <c r="BR167" s="123">
        <v>0.4</v>
      </c>
      <c r="BS167" s="123">
        <v>0.05</v>
      </c>
      <c r="BT167" s="123">
        <v>0.05</v>
      </c>
      <c r="BU167" s="123">
        <v>0.05</v>
      </c>
      <c r="BV167" s="123">
        <v>0.05</v>
      </c>
      <c r="BW167" s="123">
        <v>0.05</v>
      </c>
      <c r="BX167" s="123">
        <v>0.1</v>
      </c>
      <c r="BY167" s="123">
        <v>0.15</v>
      </c>
      <c r="BZ167" s="194"/>
      <c r="CA167" s="194"/>
      <c r="CB167" s="194"/>
      <c r="CC167" s="194"/>
      <c r="CD167" s="194"/>
      <c r="CE167" s="194"/>
      <c r="CF167" s="194"/>
      <c r="CG167" s="194"/>
      <c r="CH167" s="194"/>
      <c r="CI167" s="194"/>
      <c r="CJ167" s="194"/>
      <c r="CK167" s="194"/>
      <c r="CL167" s="194"/>
      <c r="CM167" s="194"/>
      <c r="CN167" s="194"/>
      <c r="CO167" s="194"/>
      <c r="CP167" s="194"/>
      <c r="CQ167" s="194"/>
      <c r="CR167" s="194"/>
      <c r="CS167" s="194"/>
      <c r="CT167" s="194"/>
      <c r="CU167" s="194"/>
      <c r="CV167" s="194"/>
      <c r="CW167" s="194"/>
      <c r="CX167" s="194"/>
      <c r="CY167" s="207"/>
      <c r="CZ167" s="194"/>
      <c r="DA167" s="194"/>
      <c r="DB167" s="194"/>
      <c r="DC167" s="194"/>
      <c r="DD167" s="194"/>
      <c r="DE167" s="123">
        <v>0.05</v>
      </c>
      <c r="DF167" s="123">
        <v>0.05</v>
      </c>
      <c r="DG167" s="155">
        <v>80</v>
      </c>
      <c r="DH167" s="194"/>
      <c r="DI167" s="194"/>
      <c r="DJ167" s="194"/>
      <c r="DK167" s="194"/>
      <c r="DL167" s="194"/>
    </row>
    <row r="168" spans="1:116" x14ac:dyDescent="0.2">
      <c r="A168" s="120">
        <v>162</v>
      </c>
      <c r="B168" s="200">
        <v>321</v>
      </c>
      <c r="C168" s="122" t="s">
        <v>407</v>
      </c>
      <c r="D168" s="264" t="s">
        <v>1790</v>
      </c>
      <c r="E168" s="177" t="s">
        <v>658</v>
      </c>
      <c r="F168" s="181" t="s">
        <v>915</v>
      </c>
      <c r="G168" s="186">
        <v>7.3</v>
      </c>
      <c r="H168" s="87">
        <v>345.8</v>
      </c>
      <c r="I168" s="156">
        <f t="shared" si="31"/>
        <v>0.05</v>
      </c>
      <c r="J168" s="156">
        <v>7.2</v>
      </c>
      <c r="K168" s="187">
        <v>56</v>
      </c>
      <c r="L168" s="156">
        <v>0.28000000000000003</v>
      </c>
      <c r="M168" s="187">
        <v>3.9</v>
      </c>
      <c r="N168" s="187">
        <v>8</v>
      </c>
      <c r="O168" s="187">
        <v>19</v>
      </c>
      <c r="P168" s="187">
        <v>2.69E-2</v>
      </c>
      <c r="Q168" s="87">
        <v>1000</v>
      </c>
      <c r="R168" s="156">
        <f t="shared" si="32"/>
        <v>0.2</v>
      </c>
      <c r="S168" s="187">
        <v>5.3</v>
      </c>
      <c r="T168" s="187">
        <v>6</v>
      </c>
      <c r="U168" s="156">
        <f t="shared" si="33"/>
        <v>1</v>
      </c>
      <c r="V168" s="187">
        <v>21</v>
      </c>
      <c r="W168" s="124">
        <f t="shared" si="29"/>
        <v>1.0233918128654971E-3</v>
      </c>
      <c r="X168" s="155">
        <v>11</v>
      </c>
      <c r="Y168" s="187">
        <v>57.1</v>
      </c>
      <c r="Z168" s="87">
        <v>20520</v>
      </c>
      <c r="AA168" s="188">
        <v>5.2600000000000007</v>
      </c>
      <c r="AB168" s="87">
        <v>17310</v>
      </c>
      <c r="AC168" s="87">
        <v>380</v>
      </c>
      <c r="AD168" s="87">
        <v>410</v>
      </c>
      <c r="AE168" s="87">
        <v>3435</v>
      </c>
      <c r="AF168" s="87">
        <v>71</v>
      </c>
      <c r="AG168" s="87">
        <v>2360</v>
      </c>
      <c r="AH168" s="87">
        <v>200</v>
      </c>
      <c r="AI168" s="156">
        <v>2.5</v>
      </c>
      <c r="AJ168" s="156">
        <v>19</v>
      </c>
      <c r="AK168" s="156">
        <v>2.5</v>
      </c>
      <c r="AL168" s="156">
        <v>2.5</v>
      </c>
      <c r="AM168" s="156">
        <v>16</v>
      </c>
      <c r="AN168" s="156">
        <v>69</v>
      </c>
      <c r="AO168" s="156">
        <v>2.5</v>
      </c>
      <c r="AP168" s="156">
        <v>2.5</v>
      </c>
      <c r="AQ168" s="156">
        <v>2.5</v>
      </c>
      <c r="AR168" s="156">
        <v>1.5</v>
      </c>
      <c r="AS168" s="156">
        <v>2.5</v>
      </c>
      <c r="AT168" s="156">
        <v>2.5</v>
      </c>
      <c r="AU168" s="156">
        <v>2.5</v>
      </c>
      <c r="AV168" s="156">
        <v>2.5</v>
      </c>
      <c r="AW168" s="156">
        <v>2.5</v>
      </c>
      <c r="AX168" s="156">
        <v>2.5</v>
      </c>
      <c r="AY168" s="156">
        <v>2.5</v>
      </c>
      <c r="AZ168" s="156">
        <v>2.5</v>
      </c>
      <c r="BA168" s="156">
        <v>2.5</v>
      </c>
      <c r="BB168" s="156">
        <f t="shared" si="30"/>
        <v>128</v>
      </c>
      <c r="BC168" s="123">
        <v>0.5</v>
      </c>
      <c r="BD168" s="123">
        <v>0.5</v>
      </c>
      <c r="BE168" s="123">
        <v>0.5</v>
      </c>
      <c r="BF168" s="123">
        <v>0.5</v>
      </c>
      <c r="BG168" s="123">
        <v>0.5</v>
      </c>
      <c r="BH168" s="123">
        <v>0.5</v>
      </c>
      <c r="BI168" s="123">
        <v>0.5</v>
      </c>
      <c r="BJ168" s="123">
        <v>0.5</v>
      </c>
      <c r="BK168" s="123">
        <v>5.0000000000000001E-3</v>
      </c>
      <c r="BL168" s="123">
        <v>0.5</v>
      </c>
      <c r="BM168" s="123">
        <v>0.05</v>
      </c>
      <c r="BN168" s="123">
        <v>0.05</v>
      </c>
      <c r="BO168" s="123">
        <v>0.05</v>
      </c>
      <c r="BP168" s="123">
        <v>0.05</v>
      </c>
      <c r="BQ168" s="93">
        <v>0.05</v>
      </c>
      <c r="BR168" s="123">
        <v>0.4</v>
      </c>
      <c r="BS168" s="123">
        <v>0.05</v>
      </c>
      <c r="BT168" s="123">
        <v>0.05</v>
      </c>
      <c r="BU168" s="123">
        <v>0.05</v>
      </c>
      <c r="BV168" s="123">
        <v>0.05</v>
      </c>
      <c r="BW168" s="123">
        <v>0.05</v>
      </c>
      <c r="BX168" s="123">
        <v>0.1</v>
      </c>
      <c r="BY168" s="123">
        <v>0.15</v>
      </c>
      <c r="BZ168" s="194"/>
      <c r="CA168" s="194"/>
      <c r="CB168" s="194"/>
      <c r="CC168" s="194"/>
      <c r="CD168" s="194"/>
      <c r="CE168" s="194"/>
      <c r="CF168" s="194"/>
      <c r="CG168" s="194"/>
      <c r="CH168" s="194"/>
      <c r="CI168" s="194"/>
      <c r="CJ168" s="194"/>
      <c r="CK168" s="194"/>
      <c r="CL168" s="194"/>
      <c r="CM168" s="194"/>
      <c r="CN168" s="194"/>
      <c r="CO168" s="194"/>
      <c r="CP168" s="194"/>
      <c r="CQ168" s="194"/>
      <c r="CR168" s="194"/>
      <c r="CS168" s="194"/>
      <c r="CT168" s="194"/>
      <c r="CU168" s="194"/>
      <c r="CV168" s="194"/>
      <c r="CW168" s="194"/>
      <c r="CX168" s="194"/>
      <c r="CY168" s="207"/>
      <c r="CZ168" s="194"/>
      <c r="DA168" s="194"/>
      <c r="DB168" s="194"/>
      <c r="DC168" s="194"/>
      <c r="DD168" s="194"/>
      <c r="DE168" s="123">
        <v>0.05</v>
      </c>
      <c r="DF168" s="123">
        <v>0.05</v>
      </c>
      <c r="DG168" s="155">
        <v>9380</v>
      </c>
      <c r="DH168" s="194"/>
      <c r="DI168" s="194"/>
      <c r="DJ168" s="194"/>
      <c r="DK168" s="194"/>
      <c r="DL168" s="194"/>
    </row>
    <row r="169" spans="1:116" x14ac:dyDescent="0.2">
      <c r="A169" s="120">
        <v>163</v>
      </c>
      <c r="B169" s="200">
        <v>322</v>
      </c>
      <c r="C169" s="122" t="s">
        <v>408</v>
      </c>
      <c r="D169" s="264" t="s">
        <v>1791</v>
      </c>
      <c r="E169" s="177" t="s">
        <v>659</v>
      </c>
      <c r="F169" s="181" t="s">
        <v>916</v>
      </c>
      <c r="G169" s="186">
        <v>7.1</v>
      </c>
      <c r="H169" s="87">
        <v>127</v>
      </c>
      <c r="I169" s="156">
        <f t="shared" si="31"/>
        <v>0.05</v>
      </c>
      <c r="J169" s="187">
        <f>0.5*3</f>
        <v>1.5</v>
      </c>
      <c r="K169" s="155">
        <v>67.3</v>
      </c>
      <c r="L169" s="187">
        <v>1.6</v>
      </c>
      <c r="M169" s="190">
        <v>4.01</v>
      </c>
      <c r="N169" s="190">
        <v>16.7</v>
      </c>
      <c r="O169" s="190">
        <v>11.8</v>
      </c>
      <c r="P169" s="187">
        <v>3.3399999999999999E-2</v>
      </c>
      <c r="Q169" s="87">
        <v>1320</v>
      </c>
      <c r="R169" s="190">
        <f t="shared" si="32"/>
        <v>0.2</v>
      </c>
      <c r="S169" s="190">
        <v>12.7</v>
      </c>
      <c r="T169" s="190">
        <v>14.1</v>
      </c>
      <c r="U169" s="156">
        <f t="shared" si="33"/>
        <v>1</v>
      </c>
      <c r="V169" s="190">
        <v>21.8</v>
      </c>
      <c r="W169" s="124">
        <f t="shared" si="29"/>
        <v>1.5352112676056339E-2</v>
      </c>
      <c r="X169" s="187">
        <v>11.6</v>
      </c>
      <c r="Y169" s="190">
        <v>135</v>
      </c>
      <c r="Z169" s="187">
        <v>1420</v>
      </c>
      <c r="AA169" s="188">
        <v>0.45</v>
      </c>
      <c r="AB169" s="187">
        <v>9020</v>
      </c>
      <c r="AC169" s="155">
        <v>145</v>
      </c>
      <c r="AD169" s="155">
        <v>296</v>
      </c>
      <c r="AE169" s="93">
        <v>309</v>
      </c>
      <c r="AF169" s="155">
        <v>65</v>
      </c>
      <c r="AG169" s="187">
        <v>5190</v>
      </c>
      <c r="AH169" s="87">
        <v>788</v>
      </c>
      <c r="AI169" s="156">
        <v>94</v>
      </c>
      <c r="AJ169" s="156">
        <v>139</v>
      </c>
      <c r="AK169" s="156">
        <v>18</v>
      </c>
      <c r="AL169" s="156">
        <v>285</v>
      </c>
      <c r="AM169" s="156">
        <v>108</v>
      </c>
      <c r="AN169" s="156">
        <v>83</v>
      </c>
      <c r="AO169" s="156">
        <v>52</v>
      </c>
      <c r="AP169" s="156">
        <v>12</v>
      </c>
      <c r="AQ169" s="156">
        <v>47</v>
      </c>
      <c r="AR169" s="156">
        <v>1.5</v>
      </c>
      <c r="AS169" s="156">
        <v>2.5</v>
      </c>
      <c r="AT169" s="156">
        <v>33</v>
      </c>
      <c r="AU169" s="156">
        <v>127</v>
      </c>
      <c r="AV169" s="156">
        <v>89</v>
      </c>
      <c r="AW169" s="156">
        <v>34</v>
      </c>
      <c r="AX169" s="156">
        <v>41</v>
      </c>
      <c r="AY169" s="156">
        <v>46</v>
      </c>
      <c r="AZ169" s="156">
        <v>15</v>
      </c>
      <c r="BA169" s="156">
        <v>2.5</v>
      </c>
      <c r="BB169" s="156">
        <f t="shared" si="30"/>
        <v>1066</v>
      </c>
      <c r="BC169" s="123">
        <v>0.5</v>
      </c>
      <c r="BD169" s="123">
        <v>0.5</v>
      </c>
      <c r="BE169" s="123">
        <v>0.5</v>
      </c>
      <c r="BF169" s="123">
        <v>0.5</v>
      </c>
      <c r="BG169" s="123">
        <v>0.5</v>
      </c>
      <c r="BH169" s="123">
        <v>0.5</v>
      </c>
      <c r="BI169" s="123">
        <v>0.5</v>
      </c>
      <c r="BJ169" s="123">
        <v>0.5</v>
      </c>
      <c r="BK169" s="123">
        <v>5.0000000000000001E-3</v>
      </c>
      <c r="BL169" s="123">
        <v>0.5</v>
      </c>
      <c r="BM169" s="123">
        <v>0.05</v>
      </c>
      <c r="BN169" s="123">
        <v>0.05</v>
      </c>
      <c r="BO169" s="123">
        <v>0.05</v>
      </c>
      <c r="BP169" s="123">
        <v>0.05</v>
      </c>
      <c r="BQ169" s="93">
        <v>0.05</v>
      </c>
      <c r="BR169" s="123">
        <v>0.4</v>
      </c>
      <c r="BS169" s="123">
        <v>0.05</v>
      </c>
      <c r="BT169" s="123">
        <v>0.05</v>
      </c>
      <c r="BU169" s="123">
        <v>0.05</v>
      </c>
      <c r="BV169" s="123">
        <v>0.05</v>
      </c>
      <c r="BW169" s="123">
        <v>0.05</v>
      </c>
      <c r="BX169" s="123">
        <v>0.1</v>
      </c>
      <c r="BY169" s="123">
        <v>0.15</v>
      </c>
      <c r="BZ169" s="194"/>
      <c r="CA169" s="194"/>
      <c r="CB169" s="194"/>
      <c r="CC169" s="194"/>
      <c r="CD169" s="194"/>
      <c r="CE169" s="194"/>
      <c r="CF169" s="194"/>
      <c r="CG169" s="194"/>
      <c r="CH169" s="194"/>
      <c r="CI169" s="194"/>
      <c r="CJ169" s="194"/>
      <c r="CK169" s="194"/>
      <c r="CL169" s="194"/>
      <c r="CM169" s="194"/>
      <c r="CN169" s="194"/>
      <c r="CO169" s="194"/>
      <c r="CP169" s="194"/>
      <c r="CQ169" s="194"/>
      <c r="CR169" s="194"/>
      <c r="CS169" s="194"/>
      <c r="CT169" s="194"/>
      <c r="CU169" s="194"/>
      <c r="CV169" s="194"/>
      <c r="CW169" s="194"/>
      <c r="CX169" s="194"/>
      <c r="CY169" s="207"/>
      <c r="CZ169" s="194"/>
      <c r="DA169" s="194"/>
      <c r="DB169" s="194"/>
      <c r="DC169" s="194"/>
      <c r="DD169" s="194"/>
      <c r="DE169" s="123">
        <v>0.05</v>
      </c>
      <c r="DF169" s="123">
        <v>0.05</v>
      </c>
      <c r="DG169" s="155">
        <v>7380</v>
      </c>
      <c r="DH169" s="194"/>
      <c r="DI169" s="194"/>
      <c r="DJ169" s="194"/>
      <c r="DK169" s="194"/>
      <c r="DL169" s="194"/>
    </row>
    <row r="170" spans="1:116" x14ac:dyDescent="0.2">
      <c r="A170" s="120">
        <v>164</v>
      </c>
      <c r="B170" s="200">
        <v>323</v>
      </c>
      <c r="C170" s="122" t="s">
        <v>247</v>
      </c>
      <c r="D170" s="264" t="s">
        <v>1792</v>
      </c>
      <c r="E170" s="177" t="s">
        <v>660</v>
      </c>
      <c r="F170" s="181" t="s">
        <v>917</v>
      </c>
      <c r="G170" s="186">
        <v>6.5</v>
      </c>
      <c r="H170" s="87">
        <v>90.8</v>
      </c>
      <c r="I170" s="156">
        <f t="shared" si="31"/>
        <v>0.05</v>
      </c>
      <c r="J170" s="156">
        <v>4.43</v>
      </c>
      <c r="K170" s="93">
        <v>106</v>
      </c>
      <c r="L170" s="124">
        <v>0.16800000000000001</v>
      </c>
      <c r="M170" s="124">
        <v>7.26</v>
      </c>
      <c r="N170" s="156">
        <v>15.9</v>
      </c>
      <c r="O170" s="156">
        <v>12.7</v>
      </c>
      <c r="P170" s="187">
        <v>1.38E-2</v>
      </c>
      <c r="Q170" s="92">
        <v>1890</v>
      </c>
      <c r="R170" s="124">
        <f t="shared" si="32"/>
        <v>0.2</v>
      </c>
      <c r="S170" s="156">
        <v>28.9</v>
      </c>
      <c r="T170" s="156">
        <v>8.25</v>
      </c>
      <c r="U170" s="156">
        <f t="shared" si="33"/>
        <v>1</v>
      </c>
      <c r="V170" s="156">
        <v>10</v>
      </c>
      <c r="W170" s="124">
        <f t="shared" si="29"/>
        <v>6.5789473684210523E-3</v>
      </c>
      <c r="X170" s="156">
        <v>14</v>
      </c>
      <c r="Y170" s="93">
        <v>49.5</v>
      </c>
      <c r="Z170" s="92">
        <v>1520</v>
      </c>
      <c r="AA170" s="188">
        <v>5.98</v>
      </c>
      <c r="AB170" s="92">
        <v>15200</v>
      </c>
      <c r="AC170" s="93">
        <v>752</v>
      </c>
      <c r="AD170" s="92">
        <v>183</v>
      </c>
      <c r="AE170" s="93">
        <v>156</v>
      </c>
      <c r="AF170" s="93">
        <v>69.900000000000006</v>
      </c>
      <c r="AG170" s="92">
        <v>5450</v>
      </c>
      <c r="AH170" s="92">
        <v>1090</v>
      </c>
      <c r="AI170" s="156">
        <v>2.5</v>
      </c>
      <c r="AJ170" s="156">
        <v>117</v>
      </c>
      <c r="AK170" s="156">
        <v>50</v>
      </c>
      <c r="AL170" s="156">
        <v>320</v>
      </c>
      <c r="AM170" s="156">
        <v>170</v>
      </c>
      <c r="AN170" s="156">
        <v>129</v>
      </c>
      <c r="AO170" s="156">
        <v>113</v>
      </c>
      <c r="AP170" s="156">
        <v>23</v>
      </c>
      <c r="AQ170" s="156">
        <v>57</v>
      </c>
      <c r="AR170" s="156">
        <v>1.5</v>
      </c>
      <c r="AS170" s="156">
        <v>2.5</v>
      </c>
      <c r="AT170" s="156">
        <v>14</v>
      </c>
      <c r="AU170" s="156">
        <v>189</v>
      </c>
      <c r="AV170" s="156">
        <v>128</v>
      </c>
      <c r="AW170" s="156">
        <v>53</v>
      </c>
      <c r="AX170" s="156">
        <v>55</v>
      </c>
      <c r="AY170" s="156">
        <v>72</v>
      </c>
      <c r="AZ170" s="156">
        <v>33</v>
      </c>
      <c r="BA170" s="156">
        <v>2.5</v>
      </c>
      <c r="BB170" s="156">
        <f t="shared" si="30"/>
        <v>1289.5</v>
      </c>
      <c r="BC170" s="123">
        <v>0.5</v>
      </c>
      <c r="BD170" s="123">
        <v>0.5</v>
      </c>
      <c r="BE170" s="123">
        <v>0.5</v>
      </c>
      <c r="BF170" s="123">
        <v>0.5</v>
      </c>
      <c r="BG170" s="123">
        <v>0.5</v>
      </c>
      <c r="BH170" s="123">
        <v>0.5</v>
      </c>
      <c r="BI170" s="123">
        <v>0.5</v>
      </c>
      <c r="BJ170" s="123">
        <v>0.5</v>
      </c>
      <c r="BK170" s="123">
        <v>5.0000000000000001E-3</v>
      </c>
      <c r="BL170" s="123">
        <v>0.5</v>
      </c>
      <c r="BM170" s="123">
        <v>0.05</v>
      </c>
      <c r="BN170" s="123">
        <v>0.05</v>
      </c>
      <c r="BO170" s="123">
        <v>0.05</v>
      </c>
      <c r="BP170" s="123">
        <v>0.05</v>
      </c>
      <c r="BQ170" s="93">
        <v>0.05</v>
      </c>
      <c r="BR170" s="123">
        <v>0.4</v>
      </c>
      <c r="BS170" s="123">
        <v>0.05</v>
      </c>
      <c r="BT170" s="123">
        <v>0.05</v>
      </c>
      <c r="BU170" s="123">
        <v>0.05</v>
      </c>
      <c r="BV170" s="123">
        <v>0.05</v>
      </c>
      <c r="BW170" s="123">
        <v>0.05</v>
      </c>
      <c r="BX170" s="123">
        <v>0.1</v>
      </c>
      <c r="BY170" s="123">
        <v>0.15</v>
      </c>
      <c r="BZ170" s="194"/>
      <c r="CA170" s="194"/>
      <c r="CB170" s="194"/>
      <c r="CC170" s="194"/>
      <c r="CD170" s="194"/>
      <c r="CE170" s="194"/>
      <c r="CF170" s="194"/>
      <c r="CG170" s="194"/>
      <c r="CH170" s="194"/>
      <c r="CI170" s="194"/>
      <c r="CJ170" s="194"/>
      <c r="CK170" s="194"/>
      <c r="CL170" s="194"/>
      <c r="CM170" s="194"/>
      <c r="CN170" s="194"/>
      <c r="CO170" s="194"/>
      <c r="CP170" s="194"/>
      <c r="CQ170" s="194"/>
      <c r="CR170" s="194"/>
      <c r="CS170" s="194"/>
      <c r="CT170" s="194"/>
      <c r="CU170" s="194"/>
      <c r="CV170" s="194"/>
      <c r="CW170" s="194"/>
      <c r="CX170" s="194"/>
      <c r="CY170" s="207"/>
      <c r="CZ170" s="194"/>
      <c r="DA170" s="194"/>
      <c r="DB170" s="194"/>
      <c r="DC170" s="194"/>
      <c r="DD170" s="194"/>
      <c r="DE170" s="123">
        <v>0.05</v>
      </c>
      <c r="DF170" s="123">
        <v>0.05</v>
      </c>
      <c r="DG170" s="155">
        <v>240</v>
      </c>
      <c r="DH170" s="194"/>
      <c r="DI170" s="194"/>
      <c r="DJ170" s="194"/>
      <c r="DK170" s="194"/>
      <c r="DL170" s="194"/>
    </row>
    <row r="171" spans="1:116" x14ac:dyDescent="0.2">
      <c r="A171" s="120">
        <v>165</v>
      </c>
      <c r="B171" s="200">
        <v>324</v>
      </c>
      <c r="C171" s="122" t="s">
        <v>409</v>
      </c>
      <c r="D171" s="264" t="s">
        <v>1793</v>
      </c>
      <c r="E171" s="177" t="s">
        <v>661</v>
      </c>
      <c r="F171" s="181" t="s">
        <v>918</v>
      </c>
      <c r="G171" s="186">
        <v>7.3</v>
      </c>
      <c r="H171" s="87">
        <v>673</v>
      </c>
      <c r="I171" s="156">
        <f t="shared" si="31"/>
        <v>0.05</v>
      </c>
      <c r="J171" s="156">
        <f>0.5*3</f>
        <v>1.5</v>
      </c>
      <c r="K171" s="93">
        <v>71.2</v>
      </c>
      <c r="L171" s="124">
        <f>0.5*0.05</f>
        <v>2.5000000000000001E-2</v>
      </c>
      <c r="M171" s="156">
        <v>7.03</v>
      </c>
      <c r="N171" s="93">
        <v>21.8</v>
      </c>
      <c r="O171" s="93">
        <v>11.7</v>
      </c>
      <c r="P171" s="187">
        <v>2.8299999999999999E-2</v>
      </c>
      <c r="Q171" s="92">
        <v>3278</v>
      </c>
      <c r="R171" s="124">
        <f t="shared" si="32"/>
        <v>0.2</v>
      </c>
      <c r="S171" s="93">
        <v>34.200000000000003</v>
      </c>
      <c r="T171" s="93">
        <v>13.7</v>
      </c>
      <c r="U171" s="156">
        <f t="shared" ref="U171:U202" si="38">0.5*2</f>
        <v>1</v>
      </c>
      <c r="V171" s="93">
        <v>9.74</v>
      </c>
      <c r="W171" s="124">
        <f t="shared" si="29"/>
        <v>4.7980295566502464E-3</v>
      </c>
      <c r="X171" s="156">
        <v>19</v>
      </c>
      <c r="Y171" s="92">
        <v>48.6</v>
      </c>
      <c r="Z171" s="92">
        <v>2030</v>
      </c>
      <c r="AA171" s="188">
        <v>7.06</v>
      </c>
      <c r="AB171" s="92">
        <v>16690</v>
      </c>
      <c r="AC171" s="92">
        <v>479</v>
      </c>
      <c r="AD171" s="92">
        <v>217</v>
      </c>
      <c r="AE171" s="92">
        <v>249</v>
      </c>
      <c r="AF171" s="93">
        <v>49</v>
      </c>
      <c r="AG171" s="92">
        <v>8490</v>
      </c>
      <c r="AH171" s="92">
        <v>1190</v>
      </c>
      <c r="AI171" s="156">
        <v>89</v>
      </c>
      <c r="AJ171" s="156">
        <v>327</v>
      </c>
      <c r="AK171" s="156">
        <v>442</v>
      </c>
      <c r="AL171" s="156">
        <v>580</v>
      </c>
      <c r="AM171" s="156">
        <v>284</v>
      </c>
      <c r="AN171" s="156">
        <v>203</v>
      </c>
      <c r="AO171" s="156">
        <v>165</v>
      </c>
      <c r="AP171" s="156">
        <v>38</v>
      </c>
      <c r="AQ171" s="156">
        <v>126</v>
      </c>
      <c r="AR171" s="156">
        <v>1.5</v>
      </c>
      <c r="AS171" s="156">
        <v>2.5</v>
      </c>
      <c r="AT171" s="156">
        <v>65</v>
      </c>
      <c r="AU171" s="156">
        <v>262</v>
      </c>
      <c r="AV171" s="156">
        <v>225</v>
      </c>
      <c r="AW171" s="156">
        <v>81</v>
      </c>
      <c r="AX171" s="156">
        <v>92</v>
      </c>
      <c r="AY171" s="156">
        <v>114</v>
      </c>
      <c r="AZ171" s="156">
        <v>62</v>
      </c>
      <c r="BA171" s="156">
        <v>2.5</v>
      </c>
      <c r="BB171" s="156">
        <f t="shared" si="30"/>
        <v>2727</v>
      </c>
      <c r="BC171" s="123">
        <v>0.5</v>
      </c>
      <c r="BD171" s="123">
        <v>0.5</v>
      </c>
      <c r="BE171" s="123">
        <v>0.5</v>
      </c>
      <c r="BF171" s="123">
        <v>0.5</v>
      </c>
      <c r="BG171" s="123">
        <v>0.5</v>
      </c>
      <c r="BH171" s="123">
        <v>0.5</v>
      </c>
      <c r="BI171" s="123">
        <v>0.5</v>
      </c>
      <c r="BJ171" s="123">
        <v>0.5</v>
      </c>
      <c r="BK171" s="123">
        <v>5.0000000000000001E-3</v>
      </c>
      <c r="BL171" s="123">
        <v>0.5</v>
      </c>
      <c r="BM171" s="123">
        <v>0.05</v>
      </c>
      <c r="BN171" s="123">
        <v>0.05</v>
      </c>
      <c r="BO171" s="123">
        <v>0.05</v>
      </c>
      <c r="BP171" s="123">
        <v>0.05</v>
      </c>
      <c r="BQ171" s="93">
        <v>0.05</v>
      </c>
      <c r="BR171" s="123">
        <v>0.4</v>
      </c>
      <c r="BS171" s="123">
        <v>0.05</v>
      </c>
      <c r="BT171" s="123">
        <v>0.05</v>
      </c>
      <c r="BU171" s="123">
        <v>0.05</v>
      </c>
      <c r="BV171" s="123">
        <v>0.05</v>
      </c>
      <c r="BW171" s="123">
        <v>0.05</v>
      </c>
      <c r="BX171" s="123">
        <v>0.1</v>
      </c>
      <c r="BY171" s="123">
        <v>0.15</v>
      </c>
      <c r="BZ171" s="194"/>
      <c r="CA171" s="194"/>
      <c r="CB171" s="194"/>
      <c r="CC171" s="194"/>
      <c r="CD171" s="194"/>
      <c r="CE171" s="194"/>
      <c r="CF171" s="194"/>
      <c r="CG171" s="194"/>
      <c r="CH171" s="194"/>
      <c r="CI171" s="194"/>
      <c r="CJ171" s="194"/>
      <c r="CK171" s="194"/>
      <c r="CL171" s="194"/>
      <c r="CM171" s="194"/>
      <c r="CN171" s="194"/>
      <c r="CO171" s="194"/>
      <c r="CP171" s="194"/>
      <c r="CQ171" s="194"/>
      <c r="CR171" s="194"/>
      <c r="CS171" s="194"/>
      <c r="CT171" s="194"/>
      <c r="CU171" s="194"/>
      <c r="CV171" s="194"/>
      <c r="CW171" s="194"/>
      <c r="CX171" s="194"/>
      <c r="CY171" s="207"/>
      <c r="CZ171" s="194"/>
      <c r="DA171" s="194"/>
      <c r="DB171" s="194"/>
      <c r="DC171" s="194"/>
      <c r="DD171" s="194"/>
      <c r="DE171" s="123">
        <v>0.05</v>
      </c>
      <c r="DF171" s="123">
        <v>0.05</v>
      </c>
      <c r="DG171" s="155">
        <v>4380</v>
      </c>
      <c r="DH171" s="194"/>
      <c r="DI171" s="194"/>
      <c r="DJ171" s="194"/>
      <c r="DK171" s="194"/>
      <c r="DL171" s="194"/>
    </row>
    <row r="172" spans="1:116" x14ac:dyDescent="0.2">
      <c r="A172" s="120">
        <v>166</v>
      </c>
      <c r="B172" s="200">
        <v>325</v>
      </c>
      <c r="C172" s="122" t="s">
        <v>237</v>
      </c>
      <c r="D172" s="264" t="s">
        <v>1794</v>
      </c>
      <c r="E172" s="177" t="s">
        <v>662</v>
      </c>
      <c r="F172" s="181" t="s">
        <v>919</v>
      </c>
      <c r="G172" s="186">
        <v>7.3</v>
      </c>
      <c r="H172" s="87">
        <v>117.2</v>
      </c>
      <c r="I172" s="156">
        <f t="shared" si="31"/>
        <v>0.05</v>
      </c>
      <c r="J172" s="156">
        <f>0.5*3</f>
        <v>1.5</v>
      </c>
      <c r="K172" s="92">
        <v>22</v>
      </c>
      <c r="L172" s="93">
        <f>0.5*0.05</f>
        <v>2.5000000000000001E-2</v>
      </c>
      <c r="M172" s="93">
        <v>2.4</v>
      </c>
      <c r="N172" s="92">
        <v>9.6</v>
      </c>
      <c r="O172" s="92">
        <v>8.6</v>
      </c>
      <c r="P172" s="187">
        <v>3.2000000000000002E-3</v>
      </c>
      <c r="Q172" s="92">
        <v>2230</v>
      </c>
      <c r="R172" s="156">
        <f t="shared" si="32"/>
        <v>0.2</v>
      </c>
      <c r="S172" s="93">
        <v>5.7</v>
      </c>
      <c r="T172" s="93">
        <v>5.3</v>
      </c>
      <c r="U172" s="156">
        <f t="shared" si="38"/>
        <v>1</v>
      </c>
      <c r="V172" s="93">
        <v>21</v>
      </c>
      <c r="W172" s="124">
        <f t="shared" si="29"/>
        <v>1.3925729442970823E-3</v>
      </c>
      <c r="X172" s="93">
        <v>11</v>
      </c>
      <c r="Y172" s="92">
        <v>18.100000000000001</v>
      </c>
      <c r="Z172" s="92">
        <v>15080</v>
      </c>
      <c r="AA172" s="188">
        <v>15.06</v>
      </c>
      <c r="AB172" s="92">
        <v>7250</v>
      </c>
      <c r="AC172" s="92">
        <v>130</v>
      </c>
      <c r="AD172" s="92">
        <v>350</v>
      </c>
      <c r="AE172" s="92">
        <v>418</v>
      </c>
      <c r="AF172" s="92">
        <v>150</v>
      </c>
      <c r="AG172" s="92">
        <v>4240</v>
      </c>
      <c r="AH172" s="92">
        <v>1360</v>
      </c>
      <c r="AI172" s="156">
        <v>2.5</v>
      </c>
      <c r="AJ172" s="156">
        <v>2.5</v>
      </c>
      <c r="AK172" s="156">
        <v>2.5</v>
      </c>
      <c r="AL172" s="156">
        <v>2.5</v>
      </c>
      <c r="AM172" s="156">
        <v>2.5</v>
      </c>
      <c r="AN172" s="156">
        <v>2.5</v>
      </c>
      <c r="AO172" s="156">
        <v>2.5</v>
      </c>
      <c r="AP172" s="156">
        <v>2.5</v>
      </c>
      <c r="AQ172" s="156">
        <v>2.5</v>
      </c>
      <c r="AR172" s="156">
        <v>1.5</v>
      </c>
      <c r="AS172" s="156">
        <v>2.5</v>
      </c>
      <c r="AT172" s="156">
        <v>2.5</v>
      </c>
      <c r="AU172" s="156">
        <v>2.5</v>
      </c>
      <c r="AV172" s="156">
        <v>2.5</v>
      </c>
      <c r="AW172" s="156">
        <v>2.5</v>
      </c>
      <c r="AX172" s="156">
        <v>2.5</v>
      </c>
      <c r="AY172" s="156">
        <v>2.5</v>
      </c>
      <c r="AZ172" s="156">
        <v>2.5</v>
      </c>
      <c r="BA172" s="156">
        <v>2.5</v>
      </c>
      <c r="BB172" s="156">
        <f t="shared" si="30"/>
        <v>31.5</v>
      </c>
      <c r="BC172" s="123">
        <v>0.5</v>
      </c>
      <c r="BD172" s="123">
        <v>0.5</v>
      </c>
      <c r="BE172" s="123">
        <v>0.5</v>
      </c>
      <c r="BF172" s="123">
        <v>0.5</v>
      </c>
      <c r="BG172" s="123">
        <v>0.5</v>
      </c>
      <c r="BH172" s="123">
        <v>0.5</v>
      </c>
      <c r="BI172" s="123">
        <v>0.5</v>
      </c>
      <c r="BJ172" s="123">
        <v>0.5</v>
      </c>
      <c r="BK172" s="123">
        <v>5.0000000000000001E-3</v>
      </c>
      <c r="BL172" s="123">
        <v>0.5</v>
      </c>
      <c r="BM172" s="123">
        <v>0.05</v>
      </c>
      <c r="BN172" s="123">
        <v>0.05</v>
      </c>
      <c r="BO172" s="123">
        <v>0.05</v>
      </c>
      <c r="BP172" s="123">
        <v>0.05</v>
      </c>
      <c r="BQ172" s="93">
        <v>0.05</v>
      </c>
      <c r="BR172" s="123">
        <v>0.4</v>
      </c>
      <c r="BS172" s="123">
        <v>0.05</v>
      </c>
      <c r="BT172" s="123">
        <v>0.05</v>
      </c>
      <c r="BU172" s="123">
        <v>0.05</v>
      </c>
      <c r="BV172" s="123">
        <v>0.05</v>
      </c>
      <c r="BW172" s="123">
        <v>0.05</v>
      </c>
      <c r="BX172" s="123">
        <v>0.1</v>
      </c>
      <c r="BY172" s="123">
        <v>0.15</v>
      </c>
      <c r="BZ172" s="194"/>
      <c r="CA172" s="194"/>
      <c r="CB172" s="194"/>
      <c r="CC172" s="194"/>
      <c r="CD172" s="194"/>
      <c r="CE172" s="194"/>
      <c r="CF172" s="194"/>
      <c r="CG172" s="194"/>
      <c r="CH172" s="194"/>
      <c r="CI172" s="194"/>
      <c r="CJ172" s="194"/>
      <c r="CK172" s="194"/>
      <c r="CL172" s="194"/>
      <c r="CM172" s="194"/>
      <c r="CN172" s="194"/>
      <c r="CO172" s="194"/>
      <c r="CP172" s="194"/>
      <c r="CQ172" s="194"/>
      <c r="CR172" s="194"/>
      <c r="CS172" s="194"/>
      <c r="CT172" s="194"/>
      <c r="CU172" s="194"/>
      <c r="CV172" s="194"/>
      <c r="CW172" s="194"/>
      <c r="CX172" s="194"/>
      <c r="CY172" s="207"/>
      <c r="CZ172" s="194"/>
      <c r="DA172" s="194"/>
      <c r="DB172" s="194"/>
      <c r="DC172" s="194"/>
      <c r="DD172" s="194"/>
      <c r="DE172" s="123">
        <v>0.05</v>
      </c>
      <c r="DF172" s="123">
        <v>0.05</v>
      </c>
      <c r="DG172" s="155">
        <v>1020</v>
      </c>
      <c r="DH172" s="194"/>
      <c r="DI172" s="194"/>
      <c r="DJ172" s="194"/>
      <c r="DK172" s="194"/>
      <c r="DL172" s="194"/>
    </row>
    <row r="173" spans="1:116" x14ac:dyDescent="0.2">
      <c r="A173" s="120">
        <v>167</v>
      </c>
      <c r="B173" s="200">
        <v>326</v>
      </c>
      <c r="C173" s="122" t="s">
        <v>235</v>
      </c>
      <c r="D173" s="264" t="s">
        <v>1795</v>
      </c>
      <c r="E173" s="177" t="s">
        <v>663</v>
      </c>
      <c r="F173" s="182" t="s">
        <v>920</v>
      </c>
      <c r="G173" s="186">
        <v>7.4</v>
      </c>
      <c r="H173" s="87">
        <v>98</v>
      </c>
      <c r="I173" s="156">
        <f t="shared" si="31"/>
        <v>0.05</v>
      </c>
      <c r="J173" s="156">
        <f>0.5*3</f>
        <v>1.5</v>
      </c>
      <c r="K173" s="93">
        <v>12.8</v>
      </c>
      <c r="L173" s="124">
        <f>0.5*0.05</f>
        <v>2.5000000000000001E-2</v>
      </c>
      <c r="M173" s="156">
        <v>0.95099999999999996</v>
      </c>
      <c r="N173" s="156">
        <v>1.4</v>
      </c>
      <c r="O173" s="156">
        <v>5.12</v>
      </c>
      <c r="P173" s="187">
        <v>1.24E-3</v>
      </c>
      <c r="Q173" s="92">
        <v>204</v>
      </c>
      <c r="R173" s="124">
        <f t="shared" si="32"/>
        <v>0.2</v>
      </c>
      <c r="S173" s="93">
        <v>2.21</v>
      </c>
      <c r="T173" s="156">
        <f>0.5*1</f>
        <v>0.5</v>
      </c>
      <c r="U173" s="156">
        <f t="shared" si="38"/>
        <v>1</v>
      </c>
      <c r="V173" s="93">
        <v>10</v>
      </c>
      <c r="W173" s="124">
        <f t="shared" si="29"/>
        <v>2.8768699654775605E-3</v>
      </c>
      <c r="X173" s="156">
        <v>1.66</v>
      </c>
      <c r="Y173" s="93">
        <v>22.5</v>
      </c>
      <c r="Z173" s="92">
        <v>3476</v>
      </c>
      <c r="AA173" s="188">
        <v>5.99</v>
      </c>
      <c r="AB173" s="92">
        <v>2328</v>
      </c>
      <c r="AC173" s="92">
        <v>127</v>
      </c>
      <c r="AD173" s="92">
        <v>106</v>
      </c>
      <c r="AE173" s="92">
        <v>91.7</v>
      </c>
      <c r="AF173" s="93">
        <v>13.3</v>
      </c>
      <c r="AG173" s="92">
        <v>687</v>
      </c>
      <c r="AH173" s="92">
        <v>106</v>
      </c>
      <c r="AI173" s="156">
        <v>2.5</v>
      </c>
      <c r="AJ173" s="156">
        <v>12</v>
      </c>
      <c r="AK173" s="156">
        <v>2.5</v>
      </c>
      <c r="AL173" s="156">
        <v>60</v>
      </c>
      <c r="AM173" s="156">
        <v>43</v>
      </c>
      <c r="AN173" s="156">
        <v>24</v>
      </c>
      <c r="AO173" s="156">
        <v>18</v>
      </c>
      <c r="AP173" s="156">
        <v>2.5</v>
      </c>
      <c r="AQ173" s="156">
        <v>51</v>
      </c>
      <c r="AR173" s="156">
        <v>1.5</v>
      </c>
      <c r="AS173" s="156">
        <v>2.5</v>
      </c>
      <c r="AT173" s="156">
        <v>2.5</v>
      </c>
      <c r="AU173" s="156">
        <v>42</v>
      </c>
      <c r="AV173" s="156">
        <v>24</v>
      </c>
      <c r="AW173" s="156">
        <v>8</v>
      </c>
      <c r="AX173" s="156">
        <v>10</v>
      </c>
      <c r="AY173" s="156">
        <v>14</v>
      </c>
      <c r="AZ173" s="156">
        <v>2.5</v>
      </c>
      <c r="BA173" s="156">
        <v>2.5</v>
      </c>
      <c r="BB173" s="156">
        <f t="shared" si="30"/>
        <v>242.5</v>
      </c>
      <c r="BC173" s="123">
        <v>0.5</v>
      </c>
      <c r="BD173" s="123">
        <v>0.5</v>
      </c>
      <c r="BE173" s="123">
        <v>0.5</v>
      </c>
      <c r="BF173" s="123">
        <v>0.5</v>
      </c>
      <c r="BG173" s="123">
        <v>0.5</v>
      </c>
      <c r="BH173" s="123">
        <v>0.5</v>
      </c>
      <c r="BI173" s="123">
        <v>0.5</v>
      </c>
      <c r="BJ173" s="123">
        <v>0.5</v>
      </c>
      <c r="BK173" s="123">
        <v>5.0000000000000001E-3</v>
      </c>
      <c r="BL173" s="123">
        <v>0.5</v>
      </c>
      <c r="BM173" s="123">
        <v>0.05</v>
      </c>
      <c r="BN173" s="123">
        <v>0.05</v>
      </c>
      <c r="BO173" s="123">
        <v>0.05</v>
      </c>
      <c r="BP173" s="123">
        <v>0.05</v>
      </c>
      <c r="BQ173" s="93">
        <v>0.05</v>
      </c>
      <c r="BR173" s="123">
        <v>0.4</v>
      </c>
      <c r="BS173" s="123">
        <v>0.05</v>
      </c>
      <c r="BT173" s="123">
        <v>0.05</v>
      </c>
      <c r="BU173" s="123">
        <v>0.05</v>
      </c>
      <c r="BV173" s="123">
        <v>0.05</v>
      </c>
      <c r="BW173" s="123">
        <v>0.05</v>
      </c>
      <c r="BX173" s="123">
        <v>0.1</v>
      </c>
      <c r="BY173" s="123">
        <v>0.15</v>
      </c>
      <c r="BZ173" s="194"/>
      <c r="CA173" s="194"/>
      <c r="CB173" s="194"/>
      <c r="CC173" s="194"/>
      <c r="CD173" s="194"/>
      <c r="CE173" s="194"/>
      <c r="CF173" s="194"/>
      <c r="CG173" s="194"/>
      <c r="CH173" s="194"/>
      <c r="CI173" s="194"/>
      <c r="CJ173" s="194"/>
      <c r="CK173" s="194"/>
      <c r="CL173" s="194"/>
      <c r="CM173" s="194"/>
      <c r="CN173" s="194"/>
      <c r="CO173" s="194"/>
      <c r="CP173" s="194"/>
      <c r="CQ173" s="194"/>
      <c r="CR173" s="194"/>
      <c r="CS173" s="194"/>
      <c r="CT173" s="194"/>
      <c r="CU173" s="194"/>
      <c r="CV173" s="194"/>
      <c r="CW173" s="194"/>
      <c r="CX173" s="194"/>
      <c r="CY173" s="207"/>
      <c r="CZ173" s="194"/>
      <c r="DA173" s="194"/>
      <c r="DB173" s="194"/>
      <c r="DC173" s="194"/>
      <c r="DD173" s="194"/>
      <c r="DE173" s="123">
        <v>0.05</v>
      </c>
      <c r="DF173" s="123">
        <v>0.05</v>
      </c>
      <c r="DG173" s="155">
        <v>217</v>
      </c>
      <c r="DH173" s="194"/>
      <c r="DI173" s="194"/>
      <c r="DJ173" s="194"/>
      <c r="DK173" s="194"/>
      <c r="DL173" s="194"/>
    </row>
    <row r="174" spans="1:116" x14ac:dyDescent="0.2">
      <c r="A174" s="120">
        <v>168</v>
      </c>
      <c r="B174" s="200">
        <v>327</v>
      </c>
      <c r="C174" s="122" t="s">
        <v>410</v>
      </c>
      <c r="D174" s="264" t="s">
        <v>1796</v>
      </c>
      <c r="E174" s="177" t="s">
        <v>664</v>
      </c>
      <c r="F174" s="181" t="s">
        <v>921</v>
      </c>
      <c r="G174" s="186">
        <v>7.2</v>
      </c>
      <c r="H174" s="87">
        <v>108</v>
      </c>
      <c r="I174" s="156">
        <f t="shared" si="31"/>
        <v>0.05</v>
      </c>
      <c r="J174" s="156">
        <f>0.5*3</f>
        <v>1.5</v>
      </c>
      <c r="K174" s="93">
        <v>11.9</v>
      </c>
      <c r="L174" s="156">
        <f>0.5*0.05</f>
        <v>2.5000000000000001E-2</v>
      </c>
      <c r="M174" s="93">
        <v>2.96</v>
      </c>
      <c r="N174" s="93">
        <v>2.68</v>
      </c>
      <c r="O174" s="93">
        <v>8.2899999999999991</v>
      </c>
      <c r="P174" s="187">
        <v>5.2500000000000003E-3</v>
      </c>
      <c r="Q174" s="92">
        <v>1320</v>
      </c>
      <c r="R174" s="156">
        <f t="shared" si="32"/>
        <v>0.2</v>
      </c>
      <c r="S174" s="92">
        <v>3.73</v>
      </c>
      <c r="T174" s="93">
        <v>7.73</v>
      </c>
      <c r="U174" s="156">
        <f t="shared" si="38"/>
        <v>1</v>
      </c>
      <c r="V174" s="93">
        <v>17.8</v>
      </c>
      <c r="W174" s="124">
        <f t="shared" si="29"/>
        <v>2.0483314154200231E-2</v>
      </c>
      <c r="X174" s="93">
        <v>3.38</v>
      </c>
      <c r="Y174" s="92">
        <v>14.7</v>
      </c>
      <c r="Z174" s="92">
        <v>869</v>
      </c>
      <c r="AA174" s="188">
        <v>9.01</v>
      </c>
      <c r="AB174" s="92">
        <v>3240</v>
      </c>
      <c r="AC174" s="92">
        <v>186</v>
      </c>
      <c r="AD174" s="92">
        <v>123</v>
      </c>
      <c r="AE174" s="92">
        <v>221</v>
      </c>
      <c r="AF174" s="92">
        <v>50.7</v>
      </c>
      <c r="AG174" s="92">
        <v>1090</v>
      </c>
      <c r="AH174" s="92">
        <v>274</v>
      </c>
      <c r="AI174" s="156">
        <v>2.5</v>
      </c>
      <c r="AJ174" s="156">
        <v>47</v>
      </c>
      <c r="AK174" s="156">
        <v>36</v>
      </c>
      <c r="AL174" s="156">
        <v>222</v>
      </c>
      <c r="AM174" s="156">
        <v>141</v>
      </c>
      <c r="AN174" s="156">
        <v>124</v>
      </c>
      <c r="AO174" s="156">
        <v>130</v>
      </c>
      <c r="AP174" s="156">
        <v>27</v>
      </c>
      <c r="AQ174" s="156">
        <v>73</v>
      </c>
      <c r="AR174" s="156">
        <v>1.5</v>
      </c>
      <c r="AS174" s="156">
        <v>2.5</v>
      </c>
      <c r="AT174" s="156">
        <v>2.5</v>
      </c>
      <c r="AU174" s="156">
        <v>135</v>
      </c>
      <c r="AV174" s="156">
        <v>143</v>
      </c>
      <c r="AW174" s="156">
        <v>53</v>
      </c>
      <c r="AX174" s="156">
        <v>52</v>
      </c>
      <c r="AY174" s="156">
        <v>82</v>
      </c>
      <c r="AZ174" s="156">
        <v>30</v>
      </c>
      <c r="BA174" s="156">
        <v>2.5</v>
      </c>
      <c r="BB174" s="156">
        <f t="shared" si="30"/>
        <v>1040</v>
      </c>
      <c r="BC174" s="123">
        <v>0.5</v>
      </c>
      <c r="BD174" s="123">
        <v>0.5</v>
      </c>
      <c r="BE174" s="123">
        <v>0.5</v>
      </c>
      <c r="BF174" s="123">
        <v>0.5</v>
      </c>
      <c r="BG174" s="123">
        <v>0.5</v>
      </c>
      <c r="BH174" s="123">
        <v>0.5</v>
      </c>
      <c r="BI174" s="123">
        <v>0.5</v>
      </c>
      <c r="BJ174" s="123">
        <v>0.5</v>
      </c>
      <c r="BK174" s="123">
        <v>5.0000000000000001E-3</v>
      </c>
      <c r="BL174" s="123">
        <v>0.5</v>
      </c>
      <c r="BM174" s="123">
        <v>0.05</v>
      </c>
      <c r="BN174" s="123">
        <v>0.05</v>
      </c>
      <c r="BO174" s="123">
        <v>0.05</v>
      </c>
      <c r="BP174" s="123">
        <v>0.05</v>
      </c>
      <c r="BQ174" s="93">
        <v>0.05</v>
      </c>
      <c r="BR174" s="123">
        <v>0.4</v>
      </c>
      <c r="BS174" s="123">
        <v>0.05</v>
      </c>
      <c r="BT174" s="123">
        <v>0.05</v>
      </c>
      <c r="BU174" s="123">
        <v>0.05</v>
      </c>
      <c r="BV174" s="123">
        <v>0.05</v>
      </c>
      <c r="BW174" s="123">
        <v>0.05</v>
      </c>
      <c r="BX174" s="123">
        <v>0.1</v>
      </c>
      <c r="BY174" s="123">
        <v>0.15</v>
      </c>
      <c r="BZ174" s="194"/>
      <c r="CA174" s="194"/>
      <c r="CB174" s="194"/>
      <c r="CC174" s="194"/>
      <c r="CD174" s="194"/>
      <c r="CE174" s="194"/>
      <c r="CF174" s="194"/>
      <c r="CG174" s="194"/>
      <c r="CH174" s="194"/>
      <c r="CI174" s="194"/>
      <c r="CJ174" s="194"/>
      <c r="CK174" s="194"/>
      <c r="CL174" s="194"/>
      <c r="CM174" s="194"/>
      <c r="CN174" s="194"/>
      <c r="CO174" s="194"/>
      <c r="CP174" s="194"/>
      <c r="CQ174" s="194"/>
      <c r="CR174" s="194"/>
      <c r="CS174" s="194"/>
      <c r="CT174" s="194"/>
      <c r="CU174" s="194"/>
      <c r="CV174" s="194"/>
      <c r="CW174" s="194"/>
      <c r="CX174" s="194"/>
      <c r="CY174" s="207"/>
      <c r="CZ174" s="194"/>
      <c r="DA174" s="194"/>
      <c r="DB174" s="194"/>
      <c r="DC174" s="194"/>
      <c r="DD174" s="194"/>
      <c r="DE174" s="123">
        <v>0.05</v>
      </c>
      <c r="DF174" s="123">
        <v>0.05</v>
      </c>
      <c r="DG174" s="155">
        <v>280</v>
      </c>
      <c r="DH174" s="194"/>
      <c r="DI174" s="194"/>
      <c r="DJ174" s="194"/>
      <c r="DK174" s="194"/>
      <c r="DL174" s="194"/>
    </row>
    <row r="175" spans="1:116" x14ac:dyDescent="0.2">
      <c r="A175" s="120">
        <v>169</v>
      </c>
      <c r="B175" s="200">
        <v>328</v>
      </c>
      <c r="C175" s="122" t="s">
        <v>255</v>
      </c>
      <c r="D175" s="264" t="s">
        <v>1797</v>
      </c>
      <c r="E175" s="177" t="s">
        <v>665</v>
      </c>
      <c r="F175" s="181" t="s">
        <v>922</v>
      </c>
      <c r="G175" s="186">
        <v>8.1</v>
      </c>
      <c r="H175" s="87">
        <v>206</v>
      </c>
      <c r="I175" s="156">
        <f t="shared" si="31"/>
        <v>0.05</v>
      </c>
      <c r="J175" s="155">
        <f>0.5*3</f>
        <v>1.5</v>
      </c>
      <c r="K175" s="87">
        <v>339</v>
      </c>
      <c r="L175" s="191">
        <v>25.1</v>
      </c>
      <c r="M175" s="190">
        <v>2.87</v>
      </c>
      <c r="N175" s="155">
        <v>2.67</v>
      </c>
      <c r="O175" s="155">
        <v>9.7200000000000006</v>
      </c>
      <c r="P175" s="187">
        <v>6.4599999999999996E-3</v>
      </c>
      <c r="Q175" s="87">
        <v>72.099999999999994</v>
      </c>
      <c r="R175" s="190">
        <f t="shared" si="32"/>
        <v>0.2</v>
      </c>
      <c r="S175" s="187">
        <v>3.61</v>
      </c>
      <c r="T175" s="155">
        <v>31.7</v>
      </c>
      <c r="U175" s="156">
        <f t="shared" si="38"/>
        <v>1</v>
      </c>
      <c r="V175" s="155">
        <v>7.76</v>
      </c>
      <c r="W175" s="124">
        <f t="shared" si="29"/>
        <v>2.2045454545454545E-2</v>
      </c>
      <c r="X175" s="155">
        <f>0.5*0.5</f>
        <v>0.25</v>
      </c>
      <c r="Y175" s="87">
        <v>206</v>
      </c>
      <c r="Z175" s="187">
        <v>352</v>
      </c>
      <c r="AA175" s="188">
        <v>12.620000000000001</v>
      </c>
      <c r="AB175" s="187">
        <v>1820</v>
      </c>
      <c r="AC175" s="87">
        <v>65.400000000000006</v>
      </c>
      <c r="AD175" s="187">
        <v>155</v>
      </c>
      <c r="AE175" s="92">
        <v>286</v>
      </c>
      <c r="AF175" s="87">
        <v>20.9</v>
      </c>
      <c r="AG175" s="187">
        <v>1020</v>
      </c>
      <c r="AH175" s="187">
        <f>0.5*100</f>
        <v>50</v>
      </c>
      <c r="AI175" s="156">
        <v>2.5</v>
      </c>
      <c r="AJ175" s="156">
        <v>2.5</v>
      </c>
      <c r="AK175" s="156">
        <v>2.5</v>
      </c>
      <c r="AL175" s="156">
        <v>10</v>
      </c>
      <c r="AM175" s="156">
        <v>8</v>
      </c>
      <c r="AN175" s="156">
        <v>2.5</v>
      </c>
      <c r="AO175" s="156">
        <v>5</v>
      </c>
      <c r="AP175" s="156">
        <v>2.5</v>
      </c>
      <c r="AQ175" s="156">
        <v>2.5</v>
      </c>
      <c r="AR175" s="156">
        <v>1.5</v>
      </c>
      <c r="AS175" s="156">
        <v>2.5</v>
      </c>
      <c r="AT175" s="156">
        <v>2.5</v>
      </c>
      <c r="AU175" s="156">
        <v>5</v>
      </c>
      <c r="AV175" s="156">
        <v>2.5</v>
      </c>
      <c r="AW175" s="156">
        <v>2.5</v>
      </c>
      <c r="AX175" s="156">
        <v>2.5</v>
      </c>
      <c r="AY175" s="156">
        <v>7</v>
      </c>
      <c r="AZ175" s="156">
        <v>2.5</v>
      </c>
      <c r="BA175" s="156">
        <v>2.5</v>
      </c>
      <c r="BB175" s="156">
        <f t="shared" si="30"/>
        <v>49.5</v>
      </c>
      <c r="BC175" s="123">
        <v>0.5</v>
      </c>
      <c r="BD175" s="123">
        <v>0.5</v>
      </c>
      <c r="BE175" s="123">
        <v>0.5</v>
      </c>
      <c r="BF175" s="123">
        <v>0.5</v>
      </c>
      <c r="BG175" s="123">
        <v>0.5</v>
      </c>
      <c r="BH175" s="123">
        <v>0.5</v>
      </c>
      <c r="BI175" s="123">
        <v>0.5</v>
      </c>
      <c r="BJ175" s="123">
        <v>0.5</v>
      </c>
      <c r="BK175" s="123">
        <v>5.0000000000000001E-3</v>
      </c>
      <c r="BL175" s="123">
        <v>0.5</v>
      </c>
      <c r="BM175" s="123">
        <v>0.05</v>
      </c>
      <c r="BN175" s="123">
        <v>0.05</v>
      </c>
      <c r="BO175" s="123">
        <v>0.05</v>
      </c>
      <c r="BP175" s="123">
        <v>0.05</v>
      </c>
      <c r="BQ175" s="93">
        <v>0.05</v>
      </c>
      <c r="BR175" s="123">
        <v>0.4</v>
      </c>
      <c r="BS175" s="123">
        <v>0.05</v>
      </c>
      <c r="BT175" s="123">
        <v>0.05</v>
      </c>
      <c r="BU175" s="123">
        <v>0.05</v>
      </c>
      <c r="BV175" s="123">
        <v>0.05</v>
      </c>
      <c r="BW175" s="123">
        <v>0.05</v>
      </c>
      <c r="BX175" s="123">
        <v>0.1</v>
      </c>
      <c r="BY175" s="123">
        <v>0.15</v>
      </c>
      <c r="BZ175" s="194"/>
      <c r="CA175" s="194"/>
      <c r="CB175" s="194"/>
      <c r="CC175" s="194"/>
      <c r="CD175" s="194"/>
      <c r="CE175" s="194"/>
      <c r="CF175" s="194"/>
      <c r="CG175" s="194"/>
      <c r="CH175" s="194"/>
      <c r="CI175" s="194"/>
      <c r="CJ175" s="194"/>
      <c r="CK175" s="194"/>
      <c r="CL175" s="194"/>
      <c r="CM175" s="194"/>
      <c r="CN175" s="194"/>
      <c r="CO175" s="194"/>
      <c r="CP175" s="194"/>
      <c r="CQ175" s="194"/>
      <c r="CR175" s="194"/>
      <c r="CS175" s="194"/>
      <c r="CT175" s="194"/>
      <c r="CU175" s="194"/>
      <c r="CV175" s="194"/>
      <c r="CW175" s="194"/>
      <c r="CX175" s="194"/>
      <c r="CY175" s="207"/>
      <c r="CZ175" s="194"/>
      <c r="DA175" s="194"/>
      <c r="DB175" s="194"/>
      <c r="DC175" s="194"/>
      <c r="DD175" s="194"/>
      <c r="DE175" s="123">
        <v>0.05</v>
      </c>
      <c r="DF175" s="123">
        <v>0.05</v>
      </c>
      <c r="DG175" s="155">
        <v>56</v>
      </c>
      <c r="DH175" s="194"/>
      <c r="DI175" s="194"/>
      <c r="DJ175" s="194"/>
      <c r="DK175" s="194"/>
      <c r="DL175" s="194"/>
    </row>
    <row r="176" spans="1:116" x14ac:dyDescent="0.2">
      <c r="A176" s="120">
        <v>170</v>
      </c>
      <c r="B176" s="200">
        <v>329</v>
      </c>
      <c r="C176" s="122" t="s">
        <v>411</v>
      </c>
      <c r="D176" s="264" t="s">
        <v>1798</v>
      </c>
      <c r="E176" s="177" t="s">
        <v>666</v>
      </c>
      <c r="F176" s="181" t="s">
        <v>923</v>
      </c>
      <c r="G176" s="186">
        <v>7.8</v>
      </c>
      <c r="H176" s="87">
        <v>240</v>
      </c>
      <c r="I176" s="156">
        <v>0.188</v>
      </c>
      <c r="J176" s="93">
        <v>17.5</v>
      </c>
      <c r="K176" s="93">
        <v>166</v>
      </c>
      <c r="L176" s="93">
        <v>0.72499999999999998</v>
      </c>
      <c r="M176" s="156">
        <v>32.799999999999997</v>
      </c>
      <c r="N176" s="93">
        <v>34.5</v>
      </c>
      <c r="O176" s="93">
        <v>27.2</v>
      </c>
      <c r="P176" s="187">
        <v>5.6099999999999997E-2</v>
      </c>
      <c r="Q176" s="92">
        <v>3590</v>
      </c>
      <c r="R176" s="124">
        <v>0.79800000000000004</v>
      </c>
      <c r="S176" s="156">
        <v>126</v>
      </c>
      <c r="T176" s="92">
        <v>24.3</v>
      </c>
      <c r="U176" s="156">
        <f t="shared" si="38"/>
        <v>1</v>
      </c>
      <c r="V176" s="93">
        <v>39.5</v>
      </c>
      <c r="W176" s="124">
        <f t="shared" si="29"/>
        <v>5.3523035230352307E-3</v>
      </c>
      <c r="X176" s="156">
        <v>39</v>
      </c>
      <c r="Y176" s="92">
        <v>152</v>
      </c>
      <c r="Z176" s="92">
        <v>7380</v>
      </c>
      <c r="AA176" s="188">
        <v>11</v>
      </c>
      <c r="AB176" s="92">
        <v>35200</v>
      </c>
      <c r="AC176" s="92">
        <v>540</v>
      </c>
      <c r="AD176" s="92">
        <v>1490</v>
      </c>
      <c r="AE176" s="92">
        <v>421</v>
      </c>
      <c r="AF176" s="93">
        <v>159</v>
      </c>
      <c r="AG176" s="92">
        <v>18750</v>
      </c>
      <c r="AH176" s="92">
        <v>2780</v>
      </c>
      <c r="AI176" s="156">
        <v>2.5</v>
      </c>
      <c r="AJ176" s="156">
        <v>2.5</v>
      </c>
      <c r="AK176" s="156">
        <v>2.5</v>
      </c>
      <c r="AL176" s="156">
        <v>11</v>
      </c>
      <c r="AM176" s="156">
        <v>6</v>
      </c>
      <c r="AN176" s="156">
        <v>2.5</v>
      </c>
      <c r="AO176" s="156">
        <v>6</v>
      </c>
      <c r="AP176" s="156">
        <v>2.5</v>
      </c>
      <c r="AQ176" s="156">
        <v>2.5</v>
      </c>
      <c r="AR176" s="156">
        <v>1.5</v>
      </c>
      <c r="AS176" s="156">
        <v>2.5</v>
      </c>
      <c r="AT176" s="156">
        <v>2.5</v>
      </c>
      <c r="AU176" s="156">
        <v>7</v>
      </c>
      <c r="AV176" s="156">
        <v>2.5</v>
      </c>
      <c r="AW176" s="156">
        <v>2.5</v>
      </c>
      <c r="AX176" s="156">
        <v>2.5</v>
      </c>
      <c r="AY176" s="156">
        <v>8</v>
      </c>
      <c r="AZ176" s="156">
        <v>2.5</v>
      </c>
      <c r="BA176" s="156">
        <v>2.5</v>
      </c>
      <c r="BB176" s="156">
        <f t="shared" si="30"/>
        <v>51.5</v>
      </c>
      <c r="BC176" s="123">
        <v>0.5</v>
      </c>
      <c r="BD176" s="123">
        <v>0.5</v>
      </c>
      <c r="BE176" s="123">
        <v>0.5</v>
      </c>
      <c r="BF176" s="123">
        <v>0.5</v>
      </c>
      <c r="BG176" s="123">
        <v>0.5</v>
      </c>
      <c r="BH176" s="123">
        <v>0.5</v>
      </c>
      <c r="BI176" s="123">
        <v>0.5</v>
      </c>
      <c r="BJ176" s="123">
        <v>0.5</v>
      </c>
      <c r="BK176" s="123">
        <v>5.0000000000000001E-3</v>
      </c>
      <c r="BL176" s="123">
        <v>0.5</v>
      </c>
      <c r="BM176" s="123">
        <v>0.05</v>
      </c>
      <c r="BN176" s="123">
        <v>0.05</v>
      </c>
      <c r="BO176" s="123">
        <v>0.05</v>
      </c>
      <c r="BP176" s="123">
        <v>0.05</v>
      </c>
      <c r="BQ176" s="93">
        <v>0.05</v>
      </c>
      <c r="BR176" s="123">
        <v>0.4</v>
      </c>
      <c r="BS176" s="123">
        <v>0.05</v>
      </c>
      <c r="BT176" s="123">
        <v>0.05</v>
      </c>
      <c r="BU176" s="123">
        <v>0.05</v>
      </c>
      <c r="BV176" s="123">
        <v>0.05</v>
      </c>
      <c r="BW176" s="123">
        <v>0.05</v>
      </c>
      <c r="BX176" s="123">
        <v>0.1</v>
      </c>
      <c r="BY176" s="123">
        <v>0.15</v>
      </c>
      <c r="BZ176" s="194"/>
      <c r="CA176" s="194"/>
      <c r="CB176" s="194"/>
      <c r="CC176" s="194"/>
      <c r="CD176" s="194"/>
      <c r="CE176" s="194"/>
      <c r="CF176" s="194"/>
      <c r="CG176" s="194"/>
      <c r="CH176" s="194"/>
      <c r="CI176" s="194"/>
      <c r="CJ176" s="194"/>
      <c r="CK176" s="194"/>
      <c r="CL176" s="194"/>
      <c r="CM176" s="194"/>
      <c r="CN176" s="194"/>
      <c r="CO176" s="194"/>
      <c r="CP176" s="194"/>
      <c r="CQ176" s="194"/>
      <c r="CR176" s="194"/>
      <c r="CS176" s="194"/>
      <c r="CT176" s="194"/>
      <c r="CU176" s="194"/>
      <c r="CV176" s="194"/>
      <c r="CW176" s="194"/>
      <c r="CX176" s="194"/>
      <c r="CY176" s="207"/>
      <c r="CZ176" s="194"/>
      <c r="DA176" s="194"/>
      <c r="DB176" s="194"/>
      <c r="DC176" s="194"/>
      <c r="DD176" s="194"/>
      <c r="DE176" s="123">
        <v>0.05</v>
      </c>
      <c r="DF176" s="123">
        <v>0.05</v>
      </c>
      <c r="DG176" s="155">
        <v>482</v>
      </c>
      <c r="DH176" s="194"/>
      <c r="DI176" s="194"/>
      <c r="DJ176" s="194"/>
      <c r="DK176" s="194"/>
      <c r="DL176" s="194"/>
    </row>
    <row r="177" spans="1:116" x14ac:dyDescent="0.2">
      <c r="A177" s="120">
        <v>171</v>
      </c>
      <c r="B177" s="200">
        <v>330</v>
      </c>
      <c r="C177" s="122" t="s">
        <v>412</v>
      </c>
      <c r="D177" s="264" t="s">
        <v>1799</v>
      </c>
      <c r="E177" s="177" t="s">
        <v>667</v>
      </c>
      <c r="F177" s="181" t="s">
        <v>924</v>
      </c>
      <c r="G177" s="186">
        <v>7.4</v>
      </c>
      <c r="H177" s="87">
        <v>166.5</v>
      </c>
      <c r="I177" s="156">
        <f t="shared" ref="I177:I182" si="39">0.5*0.1</f>
        <v>0.05</v>
      </c>
      <c r="J177" s="187">
        <f>0.5*3</f>
        <v>1.5</v>
      </c>
      <c r="K177" s="155">
        <v>47.7</v>
      </c>
      <c r="L177" s="191">
        <v>0.17199999999999999</v>
      </c>
      <c r="M177" s="190">
        <v>2.94</v>
      </c>
      <c r="N177" s="187">
        <v>8.02</v>
      </c>
      <c r="O177" s="190">
        <v>5.03</v>
      </c>
      <c r="P177" s="187">
        <v>1.3599999999999999E-2</v>
      </c>
      <c r="Q177" s="87">
        <v>990</v>
      </c>
      <c r="R177" s="187">
        <f t="shared" ref="R177:R203" si="40">0.5*0.4</f>
        <v>0.2</v>
      </c>
      <c r="S177" s="190">
        <v>5.88</v>
      </c>
      <c r="T177" s="190">
        <v>5.61</v>
      </c>
      <c r="U177" s="156">
        <f t="shared" si="38"/>
        <v>1</v>
      </c>
      <c r="V177" s="190">
        <v>21.7</v>
      </c>
      <c r="W177" s="124">
        <f t="shared" si="29"/>
        <v>3.8407079646017696E-3</v>
      </c>
      <c r="X177" s="190">
        <v>9.07</v>
      </c>
      <c r="Y177" s="187">
        <v>24.2</v>
      </c>
      <c r="Z177" s="187">
        <v>5650</v>
      </c>
      <c r="AA177" s="188">
        <v>4.08</v>
      </c>
      <c r="AB177" s="187">
        <v>5790</v>
      </c>
      <c r="AC177" s="87">
        <v>88.9</v>
      </c>
      <c r="AD177" s="87">
        <v>165</v>
      </c>
      <c r="AE177" s="92">
        <v>590</v>
      </c>
      <c r="AF177" s="87">
        <v>167</v>
      </c>
      <c r="AG177" s="187">
        <v>3580</v>
      </c>
      <c r="AH177" s="87">
        <v>701</v>
      </c>
      <c r="AI177" s="156">
        <v>2.5</v>
      </c>
      <c r="AJ177" s="156">
        <v>2.5</v>
      </c>
      <c r="AK177" s="156">
        <v>2.5</v>
      </c>
      <c r="AL177" s="156">
        <v>20</v>
      </c>
      <c r="AM177" s="156">
        <v>14</v>
      </c>
      <c r="AN177" s="156">
        <v>11</v>
      </c>
      <c r="AO177" s="156">
        <v>10</v>
      </c>
      <c r="AP177" s="156">
        <v>2.5</v>
      </c>
      <c r="AQ177" s="156">
        <v>19</v>
      </c>
      <c r="AR177" s="156">
        <v>1.5</v>
      </c>
      <c r="AS177" s="156">
        <v>2.5</v>
      </c>
      <c r="AT177" s="156">
        <v>6</v>
      </c>
      <c r="AU177" s="156">
        <v>21</v>
      </c>
      <c r="AV177" s="156">
        <v>19</v>
      </c>
      <c r="AW177" s="156">
        <v>6</v>
      </c>
      <c r="AX177" s="156">
        <v>10</v>
      </c>
      <c r="AY177" s="156">
        <v>12</v>
      </c>
      <c r="AZ177" s="156">
        <v>16</v>
      </c>
      <c r="BA177" s="156">
        <v>2.5</v>
      </c>
      <c r="BB177" s="156">
        <f t="shared" si="30"/>
        <v>118.5</v>
      </c>
      <c r="BC177" s="123">
        <v>0.5</v>
      </c>
      <c r="BD177" s="123">
        <v>0.5</v>
      </c>
      <c r="BE177" s="123">
        <v>0.5</v>
      </c>
      <c r="BF177" s="123">
        <v>0.5</v>
      </c>
      <c r="BG177" s="123">
        <v>0.5</v>
      </c>
      <c r="BH177" s="123">
        <v>0.5</v>
      </c>
      <c r="BI177" s="123">
        <v>0.5</v>
      </c>
      <c r="BJ177" s="123">
        <v>0.5</v>
      </c>
      <c r="BK177" s="123">
        <v>5.0000000000000001E-3</v>
      </c>
      <c r="BL177" s="123">
        <v>0.5</v>
      </c>
      <c r="BM177" s="123">
        <v>0.05</v>
      </c>
      <c r="BN177" s="123">
        <v>0.05</v>
      </c>
      <c r="BO177" s="123">
        <v>0.05</v>
      </c>
      <c r="BP177" s="123">
        <v>0.05</v>
      </c>
      <c r="BQ177" s="93">
        <v>0.05</v>
      </c>
      <c r="BR177" s="123">
        <v>0.4</v>
      </c>
      <c r="BS177" s="123">
        <v>0.05</v>
      </c>
      <c r="BT177" s="123">
        <v>0.05</v>
      </c>
      <c r="BU177" s="123">
        <v>0.05</v>
      </c>
      <c r="BV177" s="123">
        <v>0.05</v>
      </c>
      <c r="BW177" s="123">
        <v>0.05</v>
      </c>
      <c r="BX177" s="123">
        <v>0.1</v>
      </c>
      <c r="BY177" s="123">
        <v>0.15</v>
      </c>
      <c r="BZ177" s="194"/>
      <c r="CA177" s="194"/>
      <c r="CB177" s="194"/>
      <c r="CC177" s="194"/>
      <c r="CD177" s="194"/>
      <c r="CE177" s="194"/>
      <c r="CF177" s="194"/>
      <c r="CG177" s="194"/>
      <c r="CH177" s="194"/>
      <c r="CI177" s="194"/>
      <c r="CJ177" s="194"/>
      <c r="CK177" s="194"/>
      <c r="CL177" s="194"/>
      <c r="CM177" s="194"/>
      <c r="CN177" s="194"/>
      <c r="CO177" s="194"/>
      <c r="CP177" s="194"/>
      <c r="CQ177" s="194"/>
      <c r="CR177" s="194"/>
      <c r="CS177" s="194"/>
      <c r="CT177" s="194"/>
      <c r="CU177" s="194"/>
      <c r="CV177" s="194"/>
      <c r="CW177" s="194"/>
      <c r="CX177" s="194"/>
      <c r="CY177" s="207"/>
      <c r="CZ177" s="194"/>
      <c r="DA177" s="194"/>
      <c r="DB177" s="194"/>
      <c r="DC177" s="194"/>
      <c r="DD177" s="194"/>
      <c r="DE177" s="123">
        <v>0.05</v>
      </c>
      <c r="DF177" s="123">
        <v>0.05</v>
      </c>
      <c r="DG177" s="155">
        <v>846</v>
      </c>
      <c r="DH177" s="194"/>
      <c r="DI177" s="194"/>
      <c r="DJ177" s="194"/>
      <c r="DK177" s="194"/>
      <c r="DL177" s="194"/>
    </row>
    <row r="178" spans="1:116" x14ac:dyDescent="0.2">
      <c r="A178" s="120">
        <v>172</v>
      </c>
      <c r="B178" s="200">
        <v>332</v>
      </c>
      <c r="C178" s="122" t="s">
        <v>413</v>
      </c>
      <c r="D178" s="264" t="s">
        <v>1800</v>
      </c>
      <c r="E178" s="177" t="s">
        <v>668</v>
      </c>
      <c r="F178" s="181" t="s">
        <v>925</v>
      </c>
      <c r="G178" s="186">
        <v>7.3</v>
      </c>
      <c r="H178" s="87">
        <v>126.2</v>
      </c>
      <c r="I178" s="156">
        <f t="shared" si="39"/>
        <v>0.05</v>
      </c>
      <c r="J178" s="93">
        <f>0.5*3</f>
        <v>1.5</v>
      </c>
      <c r="K178" s="93">
        <v>45</v>
      </c>
      <c r="L178" s="124">
        <f>0.5*0.05</f>
        <v>2.5000000000000001E-2</v>
      </c>
      <c r="M178" s="156">
        <v>2.6</v>
      </c>
      <c r="N178" s="156">
        <v>12</v>
      </c>
      <c r="O178" s="124">
        <v>11</v>
      </c>
      <c r="P178" s="187">
        <v>2.7299999999999998E-3</v>
      </c>
      <c r="Q178" s="92">
        <v>1470</v>
      </c>
      <c r="R178" s="156">
        <f t="shared" si="40"/>
        <v>0.2</v>
      </c>
      <c r="S178" s="156">
        <v>6.6</v>
      </c>
      <c r="T178" s="156">
        <v>4.8</v>
      </c>
      <c r="U178" s="156">
        <f t="shared" si="38"/>
        <v>1</v>
      </c>
      <c r="V178" s="156">
        <v>9.5</v>
      </c>
      <c r="W178" s="124">
        <f t="shared" si="29"/>
        <v>3.9748953974895395E-3</v>
      </c>
      <c r="X178" s="156">
        <v>14</v>
      </c>
      <c r="Y178" s="156">
        <v>19</v>
      </c>
      <c r="Z178" s="92">
        <v>2390</v>
      </c>
      <c r="AA178" s="188">
        <v>8.06</v>
      </c>
      <c r="AB178" s="92">
        <v>7020</v>
      </c>
      <c r="AC178" s="93">
        <v>88</v>
      </c>
      <c r="AD178" s="92">
        <v>350</v>
      </c>
      <c r="AE178" s="92">
        <v>900</v>
      </c>
      <c r="AF178" s="92">
        <v>250</v>
      </c>
      <c r="AG178" s="92">
        <v>5320</v>
      </c>
      <c r="AH178" s="92">
        <v>1110</v>
      </c>
      <c r="AI178" s="156">
        <v>2.5</v>
      </c>
      <c r="AJ178" s="156">
        <v>2.5</v>
      </c>
      <c r="AK178" s="156">
        <v>2.5</v>
      </c>
      <c r="AL178" s="156">
        <v>2.5</v>
      </c>
      <c r="AM178" s="156">
        <v>2.5</v>
      </c>
      <c r="AN178" s="156">
        <v>2.5</v>
      </c>
      <c r="AO178" s="156">
        <v>2.5</v>
      </c>
      <c r="AP178" s="156">
        <v>2.5</v>
      </c>
      <c r="AQ178" s="156">
        <v>2.5</v>
      </c>
      <c r="AR178" s="156">
        <v>1.5</v>
      </c>
      <c r="AS178" s="156">
        <v>2.5</v>
      </c>
      <c r="AT178" s="156">
        <v>2.5</v>
      </c>
      <c r="AU178" s="156">
        <v>2.5</v>
      </c>
      <c r="AV178" s="156">
        <v>2.5</v>
      </c>
      <c r="AW178" s="156">
        <v>2.5</v>
      </c>
      <c r="AX178" s="156">
        <v>2.5</v>
      </c>
      <c r="AY178" s="156">
        <v>2.5</v>
      </c>
      <c r="AZ178" s="156">
        <v>2.5</v>
      </c>
      <c r="BA178" s="156">
        <v>2.5</v>
      </c>
      <c r="BB178" s="156">
        <f t="shared" si="30"/>
        <v>31.5</v>
      </c>
      <c r="BC178" s="123">
        <v>0.5</v>
      </c>
      <c r="BD178" s="123">
        <v>0.5</v>
      </c>
      <c r="BE178" s="123">
        <v>0.5</v>
      </c>
      <c r="BF178" s="123">
        <v>0.5</v>
      </c>
      <c r="BG178" s="123">
        <v>0.5</v>
      </c>
      <c r="BH178" s="123">
        <v>0.5</v>
      </c>
      <c r="BI178" s="123">
        <v>0.5</v>
      </c>
      <c r="BJ178" s="123">
        <v>0.5</v>
      </c>
      <c r="BK178" s="123">
        <v>5.0000000000000001E-3</v>
      </c>
      <c r="BL178" s="123">
        <v>0.5</v>
      </c>
      <c r="BM178" s="123">
        <v>0.05</v>
      </c>
      <c r="BN178" s="123">
        <v>0.05</v>
      </c>
      <c r="BO178" s="123">
        <v>0.05</v>
      </c>
      <c r="BP178" s="123">
        <v>0.05</v>
      </c>
      <c r="BQ178" s="93">
        <v>0.05</v>
      </c>
      <c r="BR178" s="123">
        <v>0.4</v>
      </c>
      <c r="BS178" s="123">
        <v>0.05</v>
      </c>
      <c r="BT178" s="123">
        <v>0.05</v>
      </c>
      <c r="BU178" s="123">
        <v>0.05</v>
      </c>
      <c r="BV178" s="123">
        <v>0.05</v>
      </c>
      <c r="BW178" s="123">
        <v>0.05</v>
      </c>
      <c r="BX178" s="123">
        <v>0.1</v>
      </c>
      <c r="BY178" s="123">
        <v>0.15</v>
      </c>
      <c r="BZ178" s="194"/>
      <c r="CA178" s="194"/>
      <c r="CB178" s="194"/>
      <c r="CC178" s="194"/>
      <c r="CD178" s="194"/>
      <c r="CE178" s="194"/>
      <c r="CF178" s="194"/>
      <c r="CG178" s="194"/>
      <c r="CH178" s="194"/>
      <c r="CI178" s="194"/>
      <c r="CJ178" s="194"/>
      <c r="CK178" s="194"/>
      <c r="CL178" s="194"/>
      <c r="CM178" s="194"/>
      <c r="CN178" s="194"/>
      <c r="CO178" s="194"/>
      <c r="CP178" s="194"/>
      <c r="CQ178" s="194"/>
      <c r="CR178" s="194"/>
      <c r="CS178" s="194"/>
      <c r="CT178" s="194"/>
      <c r="CU178" s="194"/>
      <c r="CV178" s="194"/>
      <c r="CW178" s="194"/>
      <c r="CX178" s="194"/>
      <c r="CY178" s="207"/>
      <c r="CZ178" s="194"/>
      <c r="DA178" s="194"/>
      <c r="DB178" s="194"/>
      <c r="DC178" s="194"/>
      <c r="DD178" s="194"/>
      <c r="DE178" s="123">
        <v>0.05</v>
      </c>
      <c r="DF178" s="123">
        <v>0.05</v>
      </c>
      <c r="DG178" s="155">
        <v>1600</v>
      </c>
      <c r="DH178" s="194"/>
      <c r="DI178" s="194"/>
      <c r="DJ178" s="194"/>
      <c r="DK178" s="194"/>
      <c r="DL178" s="194"/>
    </row>
    <row r="179" spans="1:116" x14ac:dyDescent="0.2">
      <c r="A179" s="120">
        <v>173</v>
      </c>
      <c r="B179" s="200">
        <v>333</v>
      </c>
      <c r="C179" s="122" t="s">
        <v>414</v>
      </c>
      <c r="D179" s="264" t="s">
        <v>1801</v>
      </c>
      <c r="E179" s="177" t="s">
        <v>669</v>
      </c>
      <c r="F179" s="181" t="s">
        <v>926</v>
      </c>
      <c r="G179" s="186">
        <v>7.2</v>
      </c>
      <c r="H179" s="87">
        <v>120.1</v>
      </c>
      <c r="I179" s="156">
        <f t="shared" si="39"/>
        <v>0.05</v>
      </c>
      <c r="J179" s="156">
        <v>3.75</v>
      </c>
      <c r="K179" s="93">
        <v>113</v>
      </c>
      <c r="L179" s="124">
        <v>0.82799999999999996</v>
      </c>
      <c r="M179" s="156">
        <v>1.53</v>
      </c>
      <c r="N179" s="93">
        <v>13.7</v>
      </c>
      <c r="O179" s="93">
        <v>17.3</v>
      </c>
      <c r="P179" s="187">
        <v>3.6900000000000002E-2</v>
      </c>
      <c r="Q179" s="92">
        <v>929</v>
      </c>
      <c r="R179" s="124">
        <f t="shared" si="40"/>
        <v>0.2</v>
      </c>
      <c r="S179" s="156">
        <v>5.66</v>
      </c>
      <c r="T179" s="93">
        <v>6.03</v>
      </c>
      <c r="U179" s="156">
        <f t="shared" si="38"/>
        <v>1</v>
      </c>
      <c r="V179" s="93">
        <v>16.5</v>
      </c>
      <c r="W179" s="124">
        <f t="shared" si="29"/>
        <v>1.6192345436702651E-3</v>
      </c>
      <c r="X179" s="93">
        <v>25.9</v>
      </c>
      <c r="Y179" s="93">
        <v>28.5</v>
      </c>
      <c r="Z179" s="92">
        <v>10190</v>
      </c>
      <c r="AA179" s="188">
        <v>7.4400000000000013</v>
      </c>
      <c r="AB179" s="92">
        <v>6830</v>
      </c>
      <c r="AC179" s="92">
        <v>353</v>
      </c>
      <c r="AD179" s="92">
        <v>541</v>
      </c>
      <c r="AE179" s="92">
        <v>1540</v>
      </c>
      <c r="AF179" s="92">
        <v>109</v>
      </c>
      <c r="AG179" s="92">
        <v>5953</v>
      </c>
      <c r="AH179" s="92">
        <v>436</v>
      </c>
      <c r="AI179" s="156">
        <v>2.5</v>
      </c>
      <c r="AJ179" s="156">
        <v>2.5</v>
      </c>
      <c r="AK179" s="156">
        <v>2.5</v>
      </c>
      <c r="AL179" s="156">
        <v>2.5</v>
      </c>
      <c r="AM179" s="156">
        <v>2.5</v>
      </c>
      <c r="AN179" s="156">
        <v>2.5</v>
      </c>
      <c r="AO179" s="156">
        <v>2.5</v>
      </c>
      <c r="AP179" s="156">
        <v>2.5</v>
      </c>
      <c r="AQ179" s="156">
        <v>2.5</v>
      </c>
      <c r="AR179" s="156">
        <v>1.5</v>
      </c>
      <c r="AS179" s="156">
        <v>2.5</v>
      </c>
      <c r="AT179" s="156">
        <v>5</v>
      </c>
      <c r="AU179" s="156">
        <v>2.5</v>
      </c>
      <c r="AV179" s="156">
        <v>2.5</v>
      </c>
      <c r="AW179" s="156">
        <v>2.5</v>
      </c>
      <c r="AX179" s="156">
        <v>2.5</v>
      </c>
      <c r="AY179" s="156">
        <v>2.5</v>
      </c>
      <c r="AZ179" s="156">
        <v>2.5</v>
      </c>
      <c r="BA179" s="156">
        <v>2.5</v>
      </c>
      <c r="BB179" s="156">
        <f t="shared" si="30"/>
        <v>34</v>
      </c>
      <c r="BC179" s="123">
        <v>0.5</v>
      </c>
      <c r="BD179" s="123">
        <v>0.5</v>
      </c>
      <c r="BE179" s="123">
        <v>0.5</v>
      </c>
      <c r="BF179" s="123">
        <v>0.5</v>
      </c>
      <c r="BG179" s="123">
        <v>0.5</v>
      </c>
      <c r="BH179" s="123">
        <v>0.5</v>
      </c>
      <c r="BI179" s="123">
        <v>0.5</v>
      </c>
      <c r="BJ179" s="123">
        <v>0.5</v>
      </c>
      <c r="BK179" s="123">
        <v>5.0000000000000001E-3</v>
      </c>
      <c r="BL179" s="123">
        <v>0.5</v>
      </c>
      <c r="BM179" s="123">
        <v>0.05</v>
      </c>
      <c r="BN179" s="123">
        <v>0.05</v>
      </c>
      <c r="BO179" s="123">
        <v>0.05</v>
      </c>
      <c r="BP179" s="123">
        <v>0.05</v>
      </c>
      <c r="BQ179" s="93">
        <v>0.05</v>
      </c>
      <c r="BR179" s="123">
        <v>0.4</v>
      </c>
      <c r="BS179" s="123">
        <v>0.05</v>
      </c>
      <c r="BT179" s="123">
        <v>0.05</v>
      </c>
      <c r="BU179" s="123">
        <v>0.05</v>
      </c>
      <c r="BV179" s="123">
        <v>0.05</v>
      </c>
      <c r="BW179" s="123">
        <v>0.05</v>
      </c>
      <c r="BX179" s="123">
        <v>0.1</v>
      </c>
      <c r="BY179" s="123">
        <v>0.15</v>
      </c>
      <c r="BZ179" s="194"/>
      <c r="CA179" s="194"/>
      <c r="CB179" s="194"/>
      <c r="CC179" s="194"/>
      <c r="CD179" s="194"/>
      <c r="CE179" s="194"/>
      <c r="CF179" s="194"/>
      <c r="CG179" s="194"/>
      <c r="CH179" s="194"/>
      <c r="CI179" s="194"/>
      <c r="CJ179" s="194"/>
      <c r="CK179" s="194"/>
      <c r="CL179" s="194"/>
      <c r="CM179" s="194"/>
      <c r="CN179" s="194"/>
      <c r="CO179" s="194"/>
      <c r="CP179" s="194"/>
      <c r="CQ179" s="194"/>
      <c r="CR179" s="194"/>
      <c r="CS179" s="194"/>
      <c r="CT179" s="194"/>
      <c r="CU179" s="194"/>
      <c r="CV179" s="194"/>
      <c r="CW179" s="194"/>
      <c r="CX179" s="194"/>
      <c r="CY179" s="207"/>
      <c r="CZ179" s="194"/>
      <c r="DA179" s="194"/>
      <c r="DB179" s="194"/>
      <c r="DC179" s="194"/>
      <c r="DD179" s="194"/>
      <c r="DE179" s="123">
        <v>0.05</v>
      </c>
      <c r="DF179" s="123">
        <v>0.05</v>
      </c>
      <c r="DG179" s="155">
        <v>2600</v>
      </c>
      <c r="DH179" s="194"/>
      <c r="DI179" s="194"/>
      <c r="DJ179" s="194"/>
      <c r="DK179" s="194"/>
      <c r="DL179" s="194"/>
    </row>
    <row r="180" spans="1:116" ht="25.5" x14ac:dyDescent="0.2">
      <c r="A180" s="120">
        <v>174</v>
      </c>
      <c r="B180" s="200">
        <v>334</v>
      </c>
      <c r="C180" s="122" t="s">
        <v>415</v>
      </c>
      <c r="D180" s="264" t="s">
        <v>1802</v>
      </c>
      <c r="E180" s="177" t="s">
        <v>670</v>
      </c>
      <c r="F180" s="182" t="s">
        <v>927</v>
      </c>
      <c r="G180" s="186">
        <v>7.3</v>
      </c>
      <c r="H180" s="87">
        <v>107.1</v>
      </c>
      <c r="I180" s="156">
        <f t="shared" si="39"/>
        <v>0.05</v>
      </c>
      <c r="J180" s="156">
        <f>0.5*3</f>
        <v>1.5</v>
      </c>
      <c r="K180" s="93">
        <v>11.4</v>
      </c>
      <c r="L180" s="124">
        <f>0.5*0.05</f>
        <v>2.5000000000000001E-2</v>
      </c>
      <c r="M180" s="156">
        <v>1.01</v>
      </c>
      <c r="N180" s="156">
        <v>5.07</v>
      </c>
      <c r="O180" s="156">
        <v>14</v>
      </c>
      <c r="P180" s="187">
        <v>8.9499999999999996E-3</v>
      </c>
      <c r="Q180" s="92">
        <v>832</v>
      </c>
      <c r="R180" s="156">
        <f t="shared" si="40"/>
        <v>0.2</v>
      </c>
      <c r="S180" s="124">
        <v>2.85</v>
      </c>
      <c r="T180" s="156">
        <v>10.8</v>
      </c>
      <c r="U180" s="156">
        <f t="shared" si="38"/>
        <v>1</v>
      </c>
      <c r="V180" s="156">
        <v>13</v>
      </c>
      <c r="W180" s="124">
        <f t="shared" si="29"/>
        <v>1.5795868772782503E-3</v>
      </c>
      <c r="X180" s="156">
        <v>5.85</v>
      </c>
      <c r="Y180" s="93">
        <v>38.4</v>
      </c>
      <c r="Z180" s="92">
        <v>8230</v>
      </c>
      <c r="AA180" s="188">
        <v>8.76</v>
      </c>
      <c r="AB180" s="92">
        <v>2920</v>
      </c>
      <c r="AC180" s="92">
        <v>72</v>
      </c>
      <c r="AD180" s="92">
        <v>282</v>
      </c>
      <c r="AE180" s="92">
        <v>328</v>
      </c>
      <c r="AF180" s="93">
        <v>102</v>
      </c>
      <c r="AG180" s="92">
        <v>999</v>
      </c>
      <c r="AH180" s="92">
        <v>480</v>
      </c>
      <c r="AI180" s="156">
        <v>75</v>
      </c>
      <c r="AJ180" s="156">
        <v>607</v>
      </c>
      <c r="AK180" s="156">
        <v>1490</v>
      </c>
      <c r="AL180" s="156">
        <v>3980</v>
      </c>
      <c r="AM180" s="156">
        <v>2430</v>
      </c>
      <c r="AN180" s="156">
        <v>1500</v>
      </c>
      <c r="AO180" s="156">
        <v>1390</v>
      </c>
      <c r="AP180" s="156">
        <v>216</v>
      </c>
      <c r="AQ180" s="156">
        <v>779</v>
      </c>
      <c r="AR180" s="156">
        <v>1.5</v>
      </c>
      <c r="AS180" s="156">
        <v>2.5</v>
      </c>
      <c r="AT180" s="156">
        <v>27</v>
      </c>
      <c r="AU180" s="156">
        <v>2220</v>
      </c>
      <c r="AV180" s="156">
        <v>1540</v>
      </c>
      <c r="AW180" s="156">
        <v>577</v>
      </c>
      <c r="AX180" s="156">
        <v>716</v>
      </c>
      <c r="AY180" s="156">
        <v>944</v>
      </c>
      <c r="AZ180" s="156">
        <v>219</v>
      </c>
      <c r="BA180" s="156">
        <v>2.5</v>
      </c>
      <c r="BB180" s="156">
        <f t="shared" si="30"/>
        <v>15840</v>
      </c>
      <c r="BC180" s="123">
        <v>0.5</v>
      </c>
      <c r="BD180" s="123">
        <v>0.5</v>
      </c>
      <c r="BE180" s="123">
        <v>0.5</v>
      </c>
      <c r="BF180" s="123">
        <v>0.5</v>
      </c>
      <c r="BG180" s="123">
        <v>0.5</v>
      </c>
      <c r="BH180" s="123">
        <v>0.5</v>
      </c>
      <c r="BI180" s="123">
        <v>0.5</v>
      </c>
      <c r="BJ180" s="123">
        <v>0.5</v>
      </c>
      <c r="BK180" s="123">
        <v>5.0000000000000001E-3</v>
      </c>
      <c r="BL180" s="123">
        <v>0.5</v>
      </c>
      <c r="BM180" s="123">
        <v>0.05</v>
      </c>
      <c r="BN180" s="123">
        <v>0.05</v>
      </c>
      <c r="BO180" s="123">
        <v>0.05</v>
      </c>
      <c r="BP180" s="123">
        <v>0.05</v>
      </c>
      <c r="BQ180" s="93">
        <v>0.05</v>
      </c>
      <c r="BR180" s="123">
        <v>0.4</v>
      </c>
      <c r="BS180" s="123">
        <v>0.05</v>
      </c>
      <c r="BT180" s="123">
        <v>0.05</v>
      </c>
      <c r="BU180" s="123">
        <v>0.05</v>
      </c>
      <c r="BV180" s="123">
        <v>0.05</v>
      </c>
      <c r="BW180" s="123">
        <v>0.05</v>
      </c>
      <c r="BX180" s="123">
        <v>0.1</v>
      </c>
      <c r="BY180" s="123">
        <v>0.15</v>
      </c>
      <c r="BZ180" s="194"/>
      <c r="CA180" s="194"/>
      <c r="CB180" s="194"/>
      <c r="CC180" s="194"/>
      <c r="CD180" s="194"/>
      <c r="CE180" s="194"/>
      <c r="CF180" s="194"/>
      <c r="CG180" s="194"/>
      <c r="CH180" s="194"/>
      <c r="CI180" s="194"/>
      <c r="CJ180" s="194"/>
      <c r="CK180" s="194"/>
      <c r="CL180" s="194"/>
      <c r="CM180" s="194"/>
      <c r="CN180" s="194"/>
      <c r="CO180" s="194"/>
      <c r="CP180" s="194"/>
      <c r="CQ180" s="194"/>
      <c r="CR180" s="194"/>
      <c r="CS180" s="194"/>
      <c r="CT180" s="194"/>
      <c r="CU180" s="194"/>
      <c r="CV180" s="194"/>
      <c r="CW180" s="194"/>
      <c r="CX180" s="194"/>
      <c r="CY180" s="207"/>
      <c r="CZ180" s="194"/>
      <c r="DA180" s="194"/>
      <c r="DB180" s="194"/>
      <c r="DC180" s="194"/>
      <c r="DD180" s="194"/>
      <c r="DE180" s="123">
        <v>0.05</v>
      </c>
      <c r="DF180" s="123">
        <v>0.05</v>
      </c>
      <c r="DG180" s="155">
        <v>12700</v>
      </c>
      <c r="DH180" s="194"/>
      <c r="DI180" s="194"/>
      <c r="DJ180" s="194"/>
      <c r="DK180" s="194"/>
      <c r="DL180" s="194"/>
    </row>
    <row r="181" spans="1:116" x14ac:dyDescent="0.2">
      <c r="A181" s="120">
        <v>175</v>
      </c>
      <c r="B181" s="200">
        <v>335</v>
      </c>
      <c r="C181" s="122" t="s">
        <v>416</v>
      </c>
      <c r="D181" s="264" t="s">
        <v>1803</v>
      </c>
      <c r="E181" s="177" t="s">
        <v>671</v>
      </c>
      <c r="F181" s="181" t="s">
        <v>928</v>
      </c>
      <c r="G181" s="186">
        <v>7.6</v>
      </c>
      <c r="H181" s="87">
        <v>65.400000000000006</v>
      </c>
      <c r="I181" s="156">
        <f t="shared" si="39"/>
        <v>0.05</v>
      </c>
      <c r="J181" s="156">
        <f>0.5*3</f>
        <v>1.5</v>
      </c>
      <c r="K181" s="93">
        <v>14.5</v>
      </c>
      <c r="L181" s="124">
        <v>0.26100000000000001</v>
      </c>
      <c r="M181" s="156">
        <v>1.37</v>
      </c>
      <c r="N181" s="93">
        <v>4.21</v>
      </c>
      <c r="O181" s="156">
        <v>6.23</v>
      </c>
      <c r="P181" s="187">
        <v>3.64E-3</v>
      </c>
      <c r="Q181" s="92">
        <v>202</v>
      </c>
      <c r="R181" s="156">
        <f t="shared" si="40"/>
        <v>0.2</v>
      </c>
      <c r="S181" s="93">
        <v>2.11</v>
      </c>
      <c r="T181" s="156">
        <f>0.5*1</f>
        <v>0.5</v>
      </c>
      <c r="U181" s="156">
        <f t="shared" si="38"/>
        <v>1</v>
      </c>
      <c r="V181" s="156">
        <v>2.3199999999999998</v>
      </c>
      <c r="W181" s="124">
        <f t="shared" si="29"/>
        <v>2.1303948576675848E-3</v>
      </c>
      <c r="X181" s="156">
        <v>2.84</v>
      </c>
      <c r="Y181" s="93">
        <v>21.8</v>
      </c>
      <c r="Z181" s="92">
        <v>1089</v>
      </c>
      <c r="AA181" s="188">
        <v>4.4400000000000004</v>
      </c>
      <c r="AB181" s="92">
        <v>2644</v>
      </c>
      <c r="AC181" s="93">
        <v>79.2</v>
      </c>
      <c r="AD181" s="93">
        <v>147</v>
      </c>
      <c r="AE181" s="93">
        <v>68.8</v>
      </c>
      <c r="AF181" s="93">
        <v>47.9</v>
      </c>
      <c r="AG181" s="92">
        <v>777</v>
      </c>
      <c r="AH181" s="92">
        <v>114</v>
      </c>
      <c r="AI181" s="156">
        <v>2.5</v>
      </c>
      <c r="AJ181" s="156">
        <v>2.5</v>
      </c>
      <c r="AK181" s="156">
        <v>2.5</v>
      </c>
      <c r="AL181" s="156">
        <v>2.5</v>
      </c>
      <c r="AM181" s="156">
        <v>2.5</v>
      </c>
      <c r="AN181" s="156">
        <v>2.5</v>
      </c>
      <c r="AO181" s="156">
        <v>2.5</v>
      </c>
      <c r="AP181" s="156">
        <v>2.5</v>
      </c>
      <c r="AQ181" s="156">
        <v>2.5</v>
      </c>
      <c r="AR181" s="156">
        <v>1.5</v>
      </c>
      <c r="AS181" s="156">
        <v>2.5</v>
      </c>
      <c r="AT181" s="156">
        <v>2.5</v>
      </c>
      <c r="AU181" s="156">
        <v>2.5</v>
      </c>
      <c r="AV181" s="156">
        <v>2.5</v>
      </c>
      <c r="AW181" s="156">
        <v>2.5</v>
      </c>
      <c r="AX181" s="156">
        <v>2.5</v>
      </c>
      <c r="AY181" s="156">
        <v>2.5</v>
      </c>
      <c r="AZ181" s="156">
        <v>2.5</v>
      </c>
      <c r="BA181" s="156">
        <v>2.5</v>
      </c>
      <c r="BB181" s="156">
        <f t="shared" si="30"/>
        <v>31.5</v>
      </c>
      <c r="BC181" s="123">
        <v>0.5</v>
      </c>
      <c r="BD181" s="123">
        <v>0.5</v>
      </c>
      <c r="BE181" s="123">
        <v>0.5</v>
      </c>
      <c r="BF181" s="123">
        <v>0.5</v>
      </c>
      <c r="BG181" s="123">
        <v>0.5</v>
      </c>
      <c r="BH181" s="123">
        <v>0.5</v>
      </c>
      <c r="BI181" s="123">
        <v>0.5</v>
      </c>
      <c r="BJ181" s="123">
        <v>0.5</v>
      </c>
      <c r="BK181" s="123">
        <v>5.0000000000000001E-3</v>
      </c>
      <c r="BL181" s="123">
        <v>0.5</v>
      </c>
      <c r="BM181" s="123">
        <v>0.05</v>
      </c>
      <c r="BN181" s="123">
        <v>0.05</v>
      </c>
      <c r="BO181" s="123">
        <v>0.05</v>
      </c>
      <c r="BP181" s="123">
        <v>0.05</v>
      </c>
      <c r="BQ181" s="93">
        <v>0.05</v>
      </c>
      <c r="BR181" s="123">
        <v>0.4</v>
      </c>
      <c r="BS181" s="123">
        <v>0.05</v>
      </c>
      <c r="BT181" s="123">
        <v>0.05</v>
      </c>
      <c r="BU181" s="123">
        <v>0.05</v>
      </c>
      <c r="BV181" s="123">
        <v>0.05</v>
      </c>
      <c r="BW181" s="123">
        <v>0.05</v>
      </c>
      <c r="BX181" s="123">
        <v>0.1</v>
      </c>
      <c r="BY181" s="123">
        <v>0.15</v>
      </c>
      <c r="BZ181" s="194"/>
      <c r="CA181" s="194"/>
      <c r="CB181" s="194"/>
      <c r="CC181" s="194"/>
      <c r="CD181" s="194"/>
      <c r="CE181" s="194"/>
      <c r="CF181" s="194"/>
      <c r="CG181" s="194"/>
      <c r="CH181" s="194"/>
      <c r="CI181" s="194"/>
      <c r="CJ181" s="194"/>
      <c r="CK181" s="194"/>
      <c r="CL181" s="194"/>
      <c r="CM181" s="194"/>
      <c r="CN181" s="194"/>
      <c r="CO181" s="194"/>
      <c r="CP181" s="194"/>
      <c r="CQ181" s="194"/>
      <c r="CR181" s="194"/>
      <c r="CS181" s="194"/>
      <c r="CT181" s="194"/>
      <c r="CU181" s="194"/>
      <c r="CV181" s="194"/>
      <c r="CW181" s="194"/>
      <c r="CX181" s="194"/>
      <c r="CY181" s="207"/>
      <c r="CZ181" s="194"/>
      <c r="DA181" s="194"/>
      <c r="DB181" s="194"/>
      <c r="DC181" s="194"/>
      <c r="DD181" s="194"/>
      <c r="DE181" s="123">
        <v>0.05</v>
      </c>
      <c r="DF181" s="123">
        <v>0.05</v>
      </c>
      <c r="DG181" s="155">
        <v>101.9</v>
      </c>
      <c r="DH181" s="194"/>
      <c r="DI181" s="194"/>
      <c r="DJ181" s="194"/>
      <c r="DK181" s="194"/>
      <c r="DL181" s="194"/>
    </row>
    <row r="182" spans="1:116" x14ac:dyDescent="0.2">
      <c r="A182" s="120">
        <v>176</v>
      </c>
      <c r="B182" s="200">
        <v>336</v>
      </c>
      <c r="C182" s="122" t="s">
        <v>417</v>
      </c>
      <c r="D182" s="264" t="s">
        <v>1804</v>
      </c>
      <c r="E182" s="177" t="s">
        <v>672</v>
      </c>
      <c r="F182" s="181" t="s">
        <v>929</v>
      </c>
      <c r="G182" s="186">
        <v>7.8</v>
      </c>
      <c r="H182" s="87">
        <v>327</v>
      </c>
      <c r="I182" s="156">
        <f t="shared" si="39"/>
        <v>0.05</v>
      </c>
      <c r="J182" s="190">
        <v>21.4</v>
      </c>
      <c r="K182" s="155">
        <v>171</v>
      </c>
      <c r="L182" s="191">
        <v>0.88600000000000001</v>
      </c>
      <c r="M182" s="187">
        <v>8.85</v>
      </c>
      <c r="N182" s="190">
        <v>12.4</v>
      </c>
      <c r="O182" s="190">
        <v>21.1</v>
      </c>
      <c r="P182" s="187">
        <v>9.7699999999999992E-3</v>
      </c>
      <c r="Q182" s="87">
        <v>2354</v>
      </c>
      <c r="R182" s="187">
        <f t="shared" si="40"/>
        <v>0.2</v>
      </c>
      <c r="S182" s="191">
        <v>21.2</v>
      </c>
      <c r="T182" s="190">
        <v>14.8</v>
      </c>
      <c r="U182" s="156">
        <f t="shared" si="38"/>
        <v>1</v>
      </c>
      <c r="V182" s="190">
        <v>136</v>
      </c>
      <c r="W182" s="124">
        <f t="shared" si="29"/>
        <v>8.2474226804123713E-3</v>
      </c>
      <c r="X182" s="190">
        <v>24.4</v>
      </c>
      <c r="Y182" s="190">
        <v>79.8</v>
      </c>
      <c r="Z182" s="187">
        <v>16490</v>
      </c>
      <c r="AA182" s="188">
        <v>5.15</v>
      </c>
      <c r="AB182" s="187">
        <v>61660</v>
      </c>
      <c r="AC182" s="187">
        <v>4913</v>
      </c>
      <c r="AD182" s="87">
        <v>1828</v>
      </c>
      <c r="AE182" s="92">
        <v>3074</v>
      </c>
      <c r="AF182" s="155">
        <v>78.400000000000006</v>
      </c>
      <c r="AG182" s="187">
        <v>6637</v>
      </c>
      <c r="AH182" s="87">
        <v>952</v>
      </c>
      <c r="AI182" s="156">
        <v>2.5</v>
      </c>
      <c r="AJ182" s="156">
        <v>9</v>
      </c>
      <c r="AK182" s="156">
        <v>2.5</v>
      </c>
      <c r="AL182" s="156">
        <v>17</v>
      </c>
      <c r="AM182" s="156">
        <v>18</v>
      </c>
      <c r="AN182" s="156">
        <v>7</v>
      </c>
      <c r="AO182" s="156">
        <v>6</v>
      </c>
      <c r="AP182" s="156">
        <v>2.5</v>
      </c>
      <c r="AQ182" s="156">
        <v>2.5</v>
      </c>
      <c r="AR182" s="156">
        <v>1.5</v>
      </c>
      <c r="AS182" s="156">
        <v>2.5</v>
      </c>
      <c r="AT182" s="156">
        <v>2.5</v>
      </c>
      <c r="AU182" s="156">
        <v>14</v>
      </c>
      <c r="AV182" s="156">
        <v>11</v>
      </c>
      <c r="AW182" s="156">
        <v>2.5</v>
      </c>
      <c r="AX182" s="156">
        <v>6</v>
      </c>
      <c r="AY182" s="156">
        <v>9</v>
      </c>
      <c r="AZ182" s="156">
        <v>2.5</v>
      </c>
      <c r="BA182" s="156">
        <v>2.5</v>
      </c>
      <c r="BB182" s="156">
        <f t="shared" si="30"/>
        <v>96</v>
      </c>
      <c r="BC182" s="123">
        <v>0.5</v>
      </c>
      <c r="BD182" s="123">
        <v>0.5</v>
      </c>
      <c r="BE182" s="123">
        <v>0.5</v>
      </c>
      <c r="BF182" s="123">
        <v>0.5</v>
      </c>
      <c r="BG182" s="123">
        <v>0.5</v>
      </c>
      <c r="BH182" s="123">
        <v>0.5</v>
      </c>
      <c r="BI182" s="123">
        <v>0.5</v>
      </c>
      <c r="BJ182" s="123">
        <v>0.5</v>
      </c>
      <c r="BK182" s="123">
        <v>5.0000000000000001E-3</v>
      </c>
      <c r="BL182" s="123">
        <v>0.5</v>
      </c>
      <c r="BM182" s="123">
        <v>0.05</v>
      </c>
      <c r="BN182" s="123">
        <v>0.05</v>
      </c>
      <c r="BO182" s="123">
        <v>0.05</v>
      </c>
      <c r="BP182" s="123">
        <v>0.05</v>
      </c>
      <c r="BQ182" s="93">
        <v>0.05</v>
      </c>
      <c r="BR182" s="123">
        <v>0.4</v>
      </c>
      <c r="BS182" s="123">
        <v>0.05</v>
      </c>
      <c r="BT182" s="123">
        <v>0.05</v>
      </c>
      <c r="BU182" s="123">
        <v>0.05</v>
      </c>
      <c r="BV182" s="123">
        <v>0.05</v>
      </c>
      <c r="BW182" s="123">
        <v>0.05</v>
      </c>
      <c r="BX182" s="123">
        <v>0.1</v>
      </c>
      <c r="BY182" s="123">
        <v>0.15</v>
      </c>
      <c r="BZ182" s="194"/>
      <c r="CA182" s="194"/>
      <c r="CB182" s="194"/>
      <c r="CC182" s="194"/>
      <c r="CD182" s="194"/>
      <c r="CE182" s="194"/>
      <c r="CF182" s="194"/>
      <c r="CG182" s="194"/>
      <c r="CH182" s="194"/>
      <c r="CI182" s="194"/>
      <c r="CJ182" s="194"/>
      <c r="CK182" s="194"/>
      <c r="CL182" s="194"/>
      <c r="CM182" s="194"/>
      <c r="CN182" s="194"/>
      <c r="CO182" s="194"/>
      <c r="CP182" s="194"/>
      <c r="CQ182" s="194"/>
      <c r="CR182" s="194"/>
      <c r="CS182" s="194"/>
      <c r="CT182" s="194"/>
      <c r="CU182" s="194"/>
      <c r="CV182" s="194"/>
      <c r="CW182" s="194"/>
      <c r="CX182" s="194"/>
      <c r="CY182" s="207"/>
      <c r="CZ182" s="194"/>
      <c r="DA182" s="194"/>
      <c r="DB182" s="194"/>
      <c r="DC182" s="194"/>
      <c r="DD182" s="194"/>
      <c r="DE182" s="123">
        <v>0.05</v>
      </c>
      <c r="DF182" s="123">
        <v>0.05</v>
      </c>
      <c r="DG182" s="155">
        <v>2284</v>
      </c>
      <c r="DH182" s="194"/>
      <c r="DI182" s="194"/>
      <c r="DJ182" s="194"/>
      <c r="DK182" s="194"/>
      <c r="DL182" s="194"/>
    </row>
    <row r="183" spans="1:116" x14ac:dyDescent="0.2">
      <c r="A183" s="120">
        <v>177</v>
      </c>
      <c r="B183" s="200">
        <v>337</v>
      </c>
      <c r="C183" s="122" t="s">
        <v>418</v>
      </c>
      <c r="D183" s="264" t="s">
        <v>1805</v>
      </c>
      <c r="E183" s="177" t="s">
        <v>673</v>
      </c>
      <c r="F183" s="181" t="s">
        <v>930</v>
      </c>
      <c r="G183" s="186">
        <v>7.2</v>
      </c>
      <c r="H183" s="87">
        <v>305</v>
      </c>
      <c r="I183" s="156">
        <v>0.113</v>
      </c>
      <c r="J183" s="156">
        <v>8.98</v>
      </c>
      <c r="K183" s="93">
        <v>151</v>
      </c>
      <c r="L183" s="124">
        <v>0.38300000000000001</v>
      </c>
      <c r="M183" s="156">
        <v>11.2</v>
      </c>
      <c r="N183" s="156">
        <v>43.4</v>
      </c>
      <c r="O183" s="156">
        <v>25</v>
      </c>
      <c r="P183" s="187">
        <v>7.6600000000000001E-2</v>
      </c>
      <c r="Q183" s="92">
        <v>4150</v>
      </c>
      <c r="R183" s="156">
        <f t="shared" si="40"/>
        <v>0.2</v>
      </c>
      <c r="S183" s="124">
        <v>57.4</v>
      </c>
      <c r="T183" s="156">
        <v>31</v>
      </c>
      <c r="U183" s="156">
        <f t="shared" si="38"/>
        <v>1</v>
      </c>
      <c r="V183" s="156">
        <v>24.7</v>
      </c>
      <c r="W183" s="124">
        <f t="shared" si="29"/>
        <v>4.5910780669144984E-3</v>
      </c>
      <c r="X183" s="156">
        <v>40.4</v>
      </c>
      <c r="Y183" s="93">
        <v>104</v>
      </c>
      <c r="Z183" s="92">
        <v>5380</v>
      </c>
      <c r="AA183" s="188">
        <v>7.8900000000000006</v>
      </c>
      <c r="AB183" s="92">
        <v>25570</v>
      </c>
      <c r="AC183" s="92">
        <v>905</v>
      </c>
      <c r="AD183" s="92">
        <v>1100</v>
      </c>
      <c r="AE183" s="92">
        <v>630</v>
      </c>
      <c r="AF183" s="93">
        <v>601</v>
      </c>
      <c r="AG183" s="92">
        <v>16900</v>
      </c>
      <c r="AH183" s="92">
        <v>3530</v>
      </c>
      <c r="AI183" s="156">
        <v>111</v>
      </c>
      <c r="AJ183" s="156">
        <v>61</v>
      </c>
      <c r="AK183" s="156">
        <v>19</v>
      </c>
      <c r="AL183" s="156">
        <v>221</v>
      </c>
      <c r="AM183" s="156">
        <v>113</v>
      </c>
      <c r="AN183" s="156">
        <v>81</v>
      </c>
      <c r="AO183" s="156">
        <v>119</v>
      </c>
      <c r="AP183" s="156">
        <v>2.5</v>
      </c>
      <c r="AQ183" s="156">
        <v>303</v>
      </c>
      <c r="AR183" s="156">
        <v>1.5</v>
      </c>
      <c r="AS183" s="156">
        <v>2.5</v>
      </c>
      <c r="AT183" s="156">
        <v>15</v>
      </c>
      <c r="AU183" s="156">
        <v>143</v>
      </c>
      <c r="AV183" s="156">
        <v>188</v>
      </c>
      <c r="AW183" s="156">
        <v>66</v>
      </c>
      <c r="AX183" s="156">
        <v>94</v>
      </c>
      <c r="AY183" s="156">
        <v>119</v>
      </c>
      <c r="AZ183" s="156">
        <v>94</v>
      </c>
      <c r="BA183" s="156">
        <v>2.5</v>
      </c>
      <c r="BB183" s="156">
        <f t="shared" si="30"/>
        <v>1141</v>
      </c>
      <c r="BC183" s="123">
        <v>0.5</v>
      </c>
      <c r="BD183" s="123">
        <v>0.5</v>
      </c>
      <c r="BE183" s="123">
        <v>0.5</v>
      </c>
      <c r="BF183" s="123">
        <v>0.5</v>
      </c>
      <c r="BG183" s="123">
        <v>0.5</v>
      </c>
      <c r="BH183" s="123">
        <v>0.5</v>
      </c>
      <c r="BI183" s="123">
        <v>0.5</v>
      </c>
      <c r="BJ183" s="123">
        <v>0.5</v>
      </c>
      <c r="BK183" s="123">
        <v>5.0000000000000001E-3</v>
      </c>
      <c r="BL183" s="123">
        <v>0.5</v>
      </c>
      <c r="BM183" s="123">
        <v>0.05</v>
      </c>
      <c r="BN183" s="123">
        <v>0.05</v>
      </c>
      <c r="BO183" s="123">
        <v>0.05</v>
      </c>
      <c r="BP183" s="123">
        <v>0.05</v>
      </c>
      <c r="BQ183" s="93">
        <v>0.05</v>
      </c>
      <c r="BR183" s="123">
        <v>0.4</v>
      </c>
      <c r="BS183" s="123">
        <v>0.05</v>
      </c>
      <c r="BT183" s="123">
        <v>0.05</v>
      </c>
      <c r="BU183" s="123">
        <v>0.05</v>
      </c>
      <c r="BV183" s="123">
        <v>0.05</v>
      </c>
      <c r="BW183" s="123">
        <v>0.05</v>
      </c>
      <c r="BX183" s="123">
        <v>0.1</v>
      </c>
      <c r="BY183" s="123">
        <v>0.15</v>
      </c>
      <c r="BZ183" s="194"/>
      <c r="CA183" s="194"/>
      <c r="CB183" s="194"/>
      <c r="CC183" s="194"/>
      <c r="CD183" s="194"/>
      <c r="CE183" s="194"/>
      <c r="CF183" s="194"/>
      <c r="CG183" s="194"/>
      <c r="CH183" s="194"/>
      <c r="CI183" s="194"/>
      <c r="CJ183" s="194"/>
      <c r="CK183" s="194"/>
      <c r="CL183" s="194"/>
      <c r="CM183" s="194"/>
      <c r="CN183" s="194"/>
      <c r="CO183" s="194"/>
      <c r="CP183" s="194"/>
      <c r="CQ183" s="194"/>
      <c r="CR183" s="194"/>
      <c r="CS183" s="194"/>
      <c r="CT183" s="194"/>
      <c r="CU183" s="194"/>
      <c r="CV183" s="194"/>
      <c r="CW183" s="194"/>
      <c r="CX183" s="194"/>
      <c r="CY183" s="207"/>
      <c r="CZ183" s="194"/>
      <c r="DA183" s="194"/>
      <c r="DB183" s="194"/>
      <c r="DC183" s="194"/>
      <c r="DD183" s="194"/>
      <c r="DE183" s="123">
        <v>0.05</v>
      </c>
      <c r="DF183" s="123">
        <v>0.05</v>
      </c>
      <c r="DG183" s="155">
        <v>3456</v>
      </c>
      <c r="DH183" s="194"/>
      <c r="DI183" s="194"/>
      <c r="DJ183" s="194"/>
      <c r="DK183" s="194"/>
      <c r="DL183" s="194"/>
    </row>
    <row r="184" spans="1:116" x14ac:dyDescent="0.2">
      <c r="A184" s="120">
        <v>178</v>
      </c>
      <c r="B184" s="200">
        <v>338</v>
      </c>
      <c r="C184" s="122" t="s">
        <v>419</v>
      </c>
      <c r="D184" s="264" t="s">
        <v>1806</v>
      </c>
      <c r="E184" s="177" t="s">
        <v>674</v>
      </c>
      <c r="F184" s="181" t="s">
        <v>931</v>
      </c>
      <c r="G184" s="186">
        <v>7.5</v>
      </c>
      <c r="H184" s="87">
        <v>154</v>
      </c>
      <c r="I184" s="156">
        <f t="shared" ref="I184:I192" si="41">0.5*0.1</f>
        <v>0.05</v>
      </c>
      <c r="J184" s="156">
        <f>0.5*3</f>
        <v>1.5</v>
      </c>
      <c r="K184" s="93">
        <v>34.9</v>
      </c>
      <c r="L184" s="156">
        <v>8.8999999999999996E-2</v>
      </c>
      <c r="M184" s="156">
        <v>3.55</v>
      </c>
      <c r="N184" s="156">
        <v>10.199999999999999</v>
      </c>
      <c r="O184" s="93">
        <v>10.9</v>
      </c>
      <c r="P184" s="187">
        <v>1.23E-2</v>
      </c>
      <c r="Q184" s="92">
        <v>505</v>
      </c>
      <c r="R184" s="124">
        <f t="shared" si="40"/>
        <v>0.2</v>
      </c>
      <c r="S184" s="156">
        <v>7.55</v>
      </c>
      <c r="T184" s="93">
        <v>7.98</v>
      </c>
      <c r="U184" s="156">
        <f t="shared" si="38"/>
        <v>1</v>
      </c>
      <c r="V184" s="93">
        <v>7.34</v>
      </c>
      <c r="W184" s="124">
        <f t="shared" si="29"/>
        <v>2.9596774193548386E-3</v>
      </c>
      <c r="X184" s="156">
        <v>3.37</v>
      </c>
      <c r="Y184" s="92">
        <v>47.8</v>
      </c>
      <c r="Z184" s="92">
        <v>2480</v>
      </c>
      <c r="AA184" s="188">
        <v>4.7600000000000007</v>
      </c>
      <c r="AB184" s="92">
        <v>3080</v>
      </c>
      <c r="AC184" s="92">
        <v>141</v>
      </c>
      <c r="AD184" s="92">
        <v>191</v>
      </c>
      <c r="AE184" s="92">
        <v>200</v>
      </c>
      <c r="AF184" s="93">
        <v>91.9</v>
      </c>
      <c r="AG184" s="92">
        <v>1380</v>
      </c>
      <c r="AH184" s="92">
        <v>393</v>
      </c>
      <c r="AI184" s="156">
        <v>63</v>
      </c>
      <c r="AJ184" s="156">
        <v>387</v>
      </c>
      <c r="AK184" s="156">
        <v>73</v>
      </c>
      <c r="AL184" s="156">
        <v>753</v>
      </c>
      <c r="AM184" s="156">
        <v>332</v>
      </c>
      <c r="AN184" s="156">
        <v>263</v>
      </c>
      <c r="AO184" s="156">
        <v>217</v>
      </c>
      <c r="AP184" s="156">
        <v>2.5</v>
      </c>
      <c r="AQ184" s="156">
        <v>136</v>
      </c>
      <c r="AR184" s="156">
        <v>1.5</v>
      </c>
      <c r="AS184" s="156">
        <v>2.5</v>
      </c>
      <c r="AT184" s="156">
        <v>33</v>
      </c>
      <c r="AU184" s="156">
        <v>391</v>
      </c>
      <c r="AV184" s="156">
        <v>283</v>
      </c>
      <c r="AW184" s="156">
        <v>122</v>
      </c>
      <c r="AX184" s="156">
        <v>113</v>
      </c>
      <c r="AY184" s="156">
        <v>176</v>
      </c>
      <c r="AZ184" s="156">
        <v>50</v>
      </c>
      <c r="BA184" s="156">
        <v>2.5</v>
      </c>
      <c r="BB184" s="156">
        <f t="shared" si="30"/>
        <v>2921</v>
      </c>
      <c r="BC184" s="123">
        <v>0.5</v>
      </c>
      <c r="BD184" s="123">
        <v>0.5</v>
      </c>
      <c r="BE184" s="123">
        <v>0.5</v>
      </c>
      <c r="BF184" s="123">
        <v>0.5</v>
      </c>
      <c r="BG184" s="123">
        <v>0.5</v>
      </c>
      <c r="BH184" s="123">
        <v>0.5</v>
      </c>
      <c r="BI184" s="123">
        <v>0.5</v>
      </c>
      <c r="BJ184" s="123">
        <v>0.5</v>
      </c>
      <c r="BK184" s="123">
        <v>5.0000000000000001E-3</v>
      </c>
      <c r="BL184" s="123">
        <v>0.5</v>
      </c>
      <c r="BM184" s="123">
        <v>0.05</v>
      </c>
      <c r="BN184" s="123">
        <v>0.05</v>
      </c>
      <c r="BO184" s="123">
        <v>0.05</v>
      </c>
      <c r="BP184" s="123">
        <v>0.05</v>
      </c>
      <c r="BQ184" s="93">
        <v>0.05</v>
      </c>
      <c r="BR184" s="123">
        <v>0.4</v>
      </c>
      <c r="BS184" s="123">
        <v>0.05</v>
      </c>
      <c r="BT184" s="123">
        <v>0.05</v>
      </c>
      <c r="BU184" s="123">
        <v>0.05</v>
      </c>
      <c r="BV184" s="123">
        <v>0.05</v>
      </c>
      <c r="BW184" s="123">
        <v>0.05</v>
      </c>
      <c r="BX184" s="123">
        <v>0.1</v>
      </c>
      <c r="BY184" s="123">
        <v>0.15</v>
      </c>
      <c r="BZ184" s="194"/>
      <c r="CA184" s="194"/>
      <c r="CB184" s="194"/>
      <c r="CC184" s="194"/>
      <c r="CD184" s="194"/>
      <c r="CE184" s="194"/>
      <c r="CF184" s="194"/>
      <c r="CG184" s="194"/>
      <c r="CH184" s="194"/>
      <c r="CI184" s="194"/>
      <c r="CJ184" s="194"/>
      <c r="CK184" s="194"/>
      <c r="CL184" s="194"/>
      <c r="CM184" s="194"/>
      <c r="CN184" s="194"/>
      <c r="CO184" s="194"/>
      <c r="CP184" s="194"/>
      <c r="CQ184" s="194"/>
      <c r="CR184" s="194"/>
      <c r="CS184" s="194"/>
      <c r="CT184" s="194"/>
      <c r="CU184" s="194"/>
      <c r="CV184" s="194"/>
      <c r="CW184" s="194"/>
      <c r="CX184" s="194"/>
      <c r="CY184" s="207"/>
      <c r="CZ184" s="194"/>
      <c r="DA184" s="194"/>
      <c r="DB184" s="194"/>
      <c r="DC184" s="194"/>
      <c r="DD184" s="194"/>
      <c r="DE184" s="123">
        <v>0.05</v>
      </c>
      <c r="DF184" s="123">
        <v>0.05</v>
      </c>
      <c r="DG184" s="155">
        <v>184</v>
      </c>
      <c r="DH184" s="194"/>
      <c r="DI184" s="194"/>
      <c r="DJ184" s="194"/>
      <c r="DK184" s="194"/>
      <c r="DL184" s="194"/>
    </row>
    <row r="185" spans="1:116" x14ac:dyDescent="0.2">
      <c r="A185" s="120">
        <v>179</v>
      </c>
      <c r="B185" s="200">
        <v>339</v>
      </c>
      <c r="C185" s="122" t="s">
        <v>420</v>
      </c>
      <c r="D185" s="264" t="s">
        <v>1807</v>
      </c>
      <c r="E185" s="177" t="s">
        <v>675</v>
      </c>
      <c r="F185" s="181" t="s">
        <v>932</v>
      </c>
      <c r="G185" s="186">
        <v>7.2</v>
      </c>
      <c r="H185" s="87">
        <v>175.3</v>
      </c>
      <c r="I185" s="156">
        <f t="shared" si="41"/>
        <v>0.05</v>
      </c>
      <c r="J185" s="155">
        <v>4.12</v>
      </c>
      <c r="K185" s="87">
        <v>54</v>
      </c>
      <c r="L185" s="190">
        <f>0.5*0.05</f>
        <v>2.5000000000000001E-2</v>
      </c>
      <c r="M185" s="155">
        <v>3.1</v>
      </c>
      <c r="N185" s="155">
        <v>11.2</v>
      </c>
      <c r="O185" s="187">
        <v>13.4</v>
      </c>
      <c r="P185" s="187">
        <v>3.9100000000000003E-3</v>
      </c>
      <c r="Q185" s="87">
        <v>7601</v>
      </c>
      <c r="R185" s="190">
        <f t="shared" si="40"/>
        <v>0.2</v>
      </c>
      <c r="S185" s="190">
        <v>8.7200000000000006</v>
      </c>
      <c r="T185" s="155">
        <v>7.89</v>
      </c>
      <c r="U185" s="156">
        <f t="shared" si="38"/>
        <v>1</v>
      </c>
      <c r="V185" s="155">
        <v>46.7</v>
      </c>
      <c r="W185" s="124">
        <f t="shared" si="29"/>
        <v>1.2625033792917006E-3</v>
      </c>
      <c r="X185" s="155">
        <v>14.6</v>
      </c>
      <c r="Y185" s="87">
        <v>22.6</v>
      </c>
      <c r="Z185" s="187">
        <v>36990</v>
      </c>
      <c r="AA185" s="188">
        <v>5.15</v>
      </c>
      <c r="AB185" s="187">
        <v>10850</v>
      </c>
      <c r="AC185" s="87">
        <v>466</v>
      </c>
      <c r="AD185" s="187">
        <v>670</v>
      </c>
      <c r="AE185" s="92">
        <v>1230</v>
      </c>
      <c r="AF185" s="155">
        <v>187</v>
      </c>
      <c r="AG185" s="187">
        <v>4390</v>
      </c>
      <c r="AH185" s="87">
        <v>1500</v>
      </c>
      <c r="AI185" s="156">
        <v>2.5</v>
      </c>
      <c r="AJ185" s="156">
        <v>6</v>
      </c>
      <c r="AK185" s="156">
        <v>2.5</v>
      </c>
      <c r="AL185" s="156">
        <v>17</v>
      </c>
      <c r="AM185" s="156">
        <v>12</v>
      </c>
      <c r="AN185" s="156">
        <v>13</v>
      </c>
      <c r="AO185" s="156">
        <v>6</v>
      </c>
      <c r="AP185" s="156">
        <v>2.5</v>
      </c>
      <c r="AQ185" s="156">
        <v>14</v>
      </c>
      <c r="AR185" s="156">
        <v>1.5</v>
      </c>
      <c r="AS185" s="156">
        <v>2.5</v>
      </c>
      <c r="AT185" s="156">
        <v>2.5</v>
      </c>
      <c r="AU185" s="156">
        <v>9</v>
      </c>
      <c r="AV185" s="156">
        <v>2.5</v>
      </c>
      <c r="AW185" s="156">
        <v>2.5</v>
      </c>
      <c r="AX185" s="156">
        <v>2.5</v>
      </c>
      <c r="AY185" s="156">
        <v>2.5</v>
      </c>
      <c r="AZ185" s="156">
        <v>2.5</v>
      </c>
      <c r="BA185" s="156">
        <v>2.5</v>
      </c>
      <c r="BB185" s="156">
        <f t="shared" si="30"/>
        <v>79.5</v>
      </c>
      <c r="BC185" s="123">
        <v>0.5</v>
      </c>
      <c r="BD185" s="123">
        <v>0.5</v>
      </c>
      <c r="BE185" s="123">
        <v>0.5</v>
      </c>
      <c r="BF185" s="123">
        <v>0.5</v>
      </c>
      <c r="BG185" s="123">
        <v>0.5</v>
      </c>
      <c r="BH185" s="123">
        <v>0.5</v>
      </c>
      <c r="BI185" s="123">
        <v>0.5</v>
      </c>
      <c r="BJ185" s="123">
        <v>0.5</v>
      </c>
      <c r="BK185" s="123">
        <v>5.0000000000000001E-3</v>
      </c>
      <c r="BL185" s="123">
        <v>0.5</v>
      </c>
      <c r="BM185" s="123">
        <v>0.05</v>
      </c>
      <c r="BN185" s="123">
        <v>0.05</v>
      </c>
      <c r="BO185" s="123">
        <v>0.05</v>
      </c>
      <c r="BP185" s="123">
        <v>0.05</v>
      </c>
      <c r="BQ185" s="93">
        <v>0.05</v>
      </c>
      <c r="BR185" s="123">
        <v>0.4</v>
      </c>
      <c r="BS185" s="123">
        <v>0.05</v>
      </c>
      <c r="BT185" s="123">
        <v>0.05</v>
      </c>
      <c r="BU185" s="123">
        <v>0.05</v>
      </c>
      <c r="BV185" s="123">
        <v>0.05</v>
      </c>
      <c r="BW185" s="123">
        <v>0.05</v>
      </c>
      <c r="BX185" s="123">
        <v>0.1</v>
      </c>
      <c r="BY185" s="123">
        <v>0.15</v>
      </c>
      <c r="BZ185" s="194"/>
      <c r="CA185" s="194"/>
      <c r="CB185" s="194"/>
      <c r="CC185" s="194"/>
      <c r="CD185" s="194"/>
      <c r="CE185" s="194"/>
      <c r="CF185" s="194"/>
      <c r="CG185" s="194"/>
      <c r="CH185" s="194"/>
      <c r="CI185" s="194"/>
      <c r="CJ185" s="194"/>
      <c r="CK185" s="194"/>
      <c r="CL185" s="194"/>
      <c r="CM185" s="194"/>
      <c r="CN185" s="194"/>
      <c r="CO185" s="194"/>
      <c r="CP185" s="194"/>
      <c r="CQ185" s="194"/>
      <c r="CR185" s="194"/>
      <c r="CS185" s="194"/>
      <c r="CT185" s="194"/>
      <c r="CU185" s="194"/>
      <c r="CV185" s="194"/>
      <c r="CW185" s="194"/>
      <c r="CX185" s="194"/>
      <c r="CY185" s="207"/>
      <c r="CZ185" s="194"/>
      <c r="DA185" s="194"/>
      <c r="DB185" s="194"/>
      <c r="DC185" s="194"/>
      <c r="DD185" s="194"/>
      <c r="DE185" s="123">
        <v>0.05</v>
      </c>
      <c r="DF185" s="123">
        <v>0.05</v>
      </c>
      <c r="DG185" s="155">
        <v>8900</v>
      </c>
      <c r="DH185" s="194"/>
      <c r="DI185" s="194"/>
      <c r="DJ185" s="194"/>
      <c r="DK185" s="194"/>
      <c r="DL185" s="194"/>
    </row>
    <row r="186" spans="1:116" x14ac:dyDescent="0.2">
      <c r="A186" s="120">
        <v>180</v>
      </c>
      <c r="B186" s="200">
        <v>340</v>
      </c>
      <c r="C186" s="122" t="s">
        <v>421</v>
      </c>
      <c r="D186" s="264" t="s">
        <v>1808</v>
      </c>
      <c r="E186" s="177" t="s">
        <v>676</v>
      </c>
      <c r="F186" s="181" t="s">
        <v>933</v>
      </c>
      <c r="G186" s="186">
        <v>7.4</v>
      </c>
      <c r="H186" s="87">
        <v>73.599999999999994</v>
      </c>
      <c r="I186" s="156">
        <f t="shared" si="41"/>
        <v>0.05</v>
      </c>
      <c r="J186" s="187">
        <f>0.5*3</f>
        <v>1.5</v>
      </c>
      <c r="K186" s="155">
        <v>27.2</v>
      </c>
      <c r="L186" s="190">
        <v>1.58</v>
      </c>
      <c r="M186" s="155">
        <v>0.95</v>
      </c>
      <c r="N186" s="190">
        <v>1.1399999999999999</v>
      </c>
      <c r="O186" s="190">
        <v>13.6</v>
      </c>
      <c r="P186" s="187">
        <v>2.5500000000000002E-3</v>
      </c>
      <c r="Q186" s="87">
        <v>150</v>
      </c>
      <c r="R186" s="190">
        <f t="shared" si="40"/>
        <v>0.2</v>
      </c>
      <c r="S186" s="187">
        <v>1.96</v>
      </c>
      <c r="T186" s="155">
        <f>0.5*1</f>
        <v>0.5</v>
      </c>
      <c r="U186" s="156">
        <f t="shared" si="38"/>
        <v>1</v>
      </c>
      <c r="V186" s="190">
        <v>2.31</v>
      </c>
      <c r="W186" s="124">
        <f t="shared" si="29"/>
        <v>3.4684684684684686E-3</v>
      </c>
      <c r="X186" s="187">
        <v>1.1200000000000001</v>
      </c>
      <c r="Y186" s="87">
        <v>27.4</v>
      </c>
      <c r="Z186" s="187">
        <v>666</v>
      </c>
      <c r="AA186" s="188">
        <v>5.9</v>
      </c>
      <c r="AB186" s="187">
        <v>1392</v>
      </c>
      <c r="AC186" s="155">
        <v>344</v>
      </c>
      <c r="AD186" s="155">
        <v>66.400000000000006</v>
      </c>
      <c r="AE186" s="92">
        <v>27.2</v>
      </c>
      <c r="AF186" s="155">
        <v>17.5</v>
      </c>
      <c r="AG186" s="187">
        <v>621</v>
      </c>
      <c r="AH186" s="87">
        <v>101</v>
      </c>
      <c r="AI186" s="156">
        <v>2.5</v>
      </c>
      <c r="AJ186" s="156">
        <v>2.5</v>
      </c>
      <c r="AK186" s="156">
        <v>2.5</v>
      </c>
      <c r="AL186" s="156">
        <v>2.5</v>
      </c>
      <c r="AM186" s="156">
        <v>2.5</v>
      </c>
      <c r="AN186" s="156">
        <v>2.5</v>
      </c>
      <c r="AO186" s="156">
        <v>2.5</v>
      </c>
      <c r="AP186" s="156">
        <v>2.5</v>
      </c>
      <c r="AQ186" s="156">
        <v>2.5</v>
      </c>
      <c r="AR186" s="156">
        <v>1.5</v>
      </c>
      <c r="AS186" s="156">
        <v>2.5</v>
      </c>
      <c r="AT186" s="156">
        <v>2.5</v>
      </c>
      <c r="AU186" s="156">
        <v>2.5</v>
      </c>
      <c r="AV186" s="156">
        <v>2.5</v>
      </c>
      <c r="AW186" s="156">
        <v>2.5</v>
      </c>
      <c r="AX186" s="156">
        <v>2.5</v>
      </c>
      <c r="AY186" s="156">
        <v>5</v>
      </c>
      <c r="AZ186" s="156">
        <v>2.5</v>
      </c>
      <c r="BA186" s="156">
        <v>2.5</v>
      </c>
      <c r="BB186" s="156">
        <f t="shared" si="30"/>
        <v>31.5</v>
      </c>
      <c r="BC186" s="123">
        <v>0.5</v>
      </c>
      <c r="BD186" s="123">
        <v>0.5</v>
      </c>
      <c r="BE186" s="123">
        <v>0.5</v>
      </c>
      <c r="BF186" s="123">
        <v>0.5</v>
      </c>
      <c r="BG186" s="123">
        <v>0.5</v>
      </c>
      <c r="BH186" s="123">
        <v>0.5</v>
      </c>
      <c r="BI186" s="123">
        <v>0.5</v>
      </c>
      <c r="BJ186" s="123">
        <v>0.5</v>
      </c>
      <c r="BK186" s="123">
        <v>5.0000000000000001E-3</v>
      </c>
      <c r="BL186" s="123">
        <v>0.5</v>
      </c>
      <c r="BM186" s="123">
        <v>0.05</v>
      </c>
      <c r="BN186" s="123">
        <v>0.05</v>
      </c>
      <c r="BO186" s="123">
        <v>0.05</v>
      </c>
      <c r="BP186" s="123">
        <v>0.05</v>
      </c>
      <c r="BQ186" s="93">
        <v>0.05</v>
      </c>
      <c r="BR186" s="123">
        <v>0.4</v>
      </c>
      <c r="BS186" s="123">
        <v>0.05</v>
      </c>
      <c r="BT186" s="123">
        <v>0.05</v>
      </c>
      <c r="BU186" s="123">
        <v>0.05</v>
      </c>
      <c r="BV186" s="123">
        <v>0.05</v>
      </c>
      <c r="BW186" s="123">
        <v>0.05</v>
      </c>
      <c r="BX186" s="123">
        <v>0.1</v>
      </c>
      <c r="BY186" s="123">
        <v>0.15</v>
      </c>
      <c r="BZ186" s="194"/>
      <c r="CA186" s="194"/>
      <c r="CB186" s="194"/>
      <c r="CC186" s="194"/>
      <c r="CD186" s="194"/>
      <c r="CE186" s="194"/>
      <c r="CF186" s="194"/>
      <c r="CG186" s="194"/>
      <c r="CH186" s="194"/>
      <c r="CI186" s="194"/>
      <c r="CJ186" s="194"/>
      <c r="CK186" s="194"/>
      <c r="CL186" s="194"/>
      <c r="CM186" s="194"/>
      <c r="CN186" s="194"/>
      <c r="CO186" s="194"/>
      <c r="CP186" s="194"/>
      <c r="CQ186" s="194"/>
      <c r="CR186" s="194"/>
      <c r="CS186" s="194"/>
      <c r="CT186" s="194"/>
      <c r="CU186" s="194"/>
      <c r="CV186" s="194"/>
      <c r="CW186" s="194"/>
      <c r="CX186" s="194"/>
      <c r="CY186" s="207"/>
      <c r="CZ186" s="194"/>
      <c r="DA186" s="194"/>
      <c r="DB186" s="194"/>
      <c r="DC186" s="194"/>
      <c r="DD186" s="194"/>
      <c r="DE186" s="123">
        <v>0.05</v>
      </c>
      <c r="DF186" s="123">
        <v>0.05</v>
      </c>
      <c r="DG186" s="155">
        <v>177.1</v>
      </c>
      <c r="DH186" s="194"/>
      <c r="DI186" s="194"/>
      <c r="DJ186" s="194"/>
      <c r="DK186" s="194"/>
      <c r="DL186" s="194"/>
    </row>
    <row r="187" spans="1:116" x14ac:dyDescent="0.2">
      <c r="A187" s="120">
        <v>181</v>
      </c>
      <c r="B187" s="200">
        <v>341</v>
      </c>
      <c r="C187" s="122" t="s">
        <v>422</v>
      </c>
      <c r="D187" s="264" t="s">
        <v>1809</v>
      </c>
      <c r="E187" s="177" t="s">
        <v>677</v>
      </c>
      <c r="F187" s="181" t="s">
        <v>934</v>
      </c>
      <c r="G187" s="186">
        <v>7.3</v>
      </c>
      <c r="H187" s="87">
        <v>146.5</v>
      </c>
      <c r="I187" s="156">
        <f t="shared" si="41"/>
        <v>0.05</v>
      </c>
      <c r="J187" s="156">
        <f>0.5*3</f>
        <v>1.5</v>
      </c>
      <c r="K187" s="156">
        <v>34.6</v>
      </c>
      <c r="L187" s="124">
        <f>0.5*0.05</f>
        <v>2.5000000000000001E-2</v>
      </c>
      <c r="M187" s="156">
        <v>4.87</v>
      </c>
      <c r="N187" s="93">
        <v>14.9</v>
      </c>
      <c r="O187" s="156">
        <v>20.5</v>
      </c>
      <c r="P187" s="187">
        <v>1.5399999999999999E-3</v>
      </c>
      <c r="Q187" s="92">
        <v>1440</v>
      </c>
      <c r="R187" s="156">
        <f t="shared" si="40"/>
        <v>0.2</v>
      </c>
      <c r="S187" s="156">
        <v>10.4</v>
      </c>
      <c r="T187" s="156">
        <v>5.48</v>
      </c>
      <c r="U187" s="156">
        <f t="shared" si="38"/>
        <v>1</v>
      </c>
      <c r="V187" s="156">
        <v>9.27</v>
      </c>
      <c r="W187" s="124">
        <f t="shared" si="29"/>
        <v>2.4919354838709678E-3</v>
      </c>
      <c r="X187" s="156">
        <v>15.6</v>
      </c>
      <c r="Y187" s="93">
        <v>23.9</v>
      </c>
      <c r="Z187" s="92">
        <v>3720</v>
      </c>
      <c r="AA187" s="188">
        <v>7.7400000000000011</v>
      </c>
      <c r="AB187" s="92">
        <v>8330</v>
      </c>
      <c r="AC187" s="92">
        <v>57.9</v>
      </c>
      <c r="AD187" s="93">
        <v>191</v>
      </c>
      <c r="AE187" s="92">
        <v>2630</v>
      </c>
      <c r="AF187" s="93">
        <v>216</v>
      </c>
      <c r="AG187" s="92">
        <v>5730</v>
      </c>
      <c r="AH187" s="92">
        <v>700</v>
      </c>
      <c r="AI187" s="156">
        <v>2.5</v>
      </c>
      <c r="AJ187" s="156">
        <v>2.5</v>
      </c>
      <c r="AK187" s="156">
        <v>2.5</v>
      </c>
      <c r="AL187" s="156">
        <v>2.5</v>
      </c>
      <c r="AM187" s="156">
        <v>2.5</v>
      </c>
      <c r="AN187" s="156">
        <v>2.5</v>
      </c>
      <c r="AO187" s="156">
        <v>2.5</v>
      </c>
      <c r="AP187" s="156">
        <v>2.5</v>
      </c>
      <c r="AQ187" s="156">
        <v>2.5</v>
      </c>
      <c r="AR187" s="156">
        <v>1.5</v>
      </c>
      <c r="AS187" s="156">
        <v>2.5</v>
      </c>
      <c r="AT187" s="156">
        <v>2.5</v>
      </c>
      <c r="AU187" s="156">
        <v>2.5</v>
      </c>
      <c r="AV187" s="156">
        <v>2.5</v>
      </c>
      <c r="AW187" s="156">
        <v>2.5</v>
      </c>
      <c r="AX187" s="156">
        <v>2.5</v>
      </c>
      <c r="AY187" s="156">
        <v>2.5</v>
      </c>
      <c r="AZ187" s="156">
        <v>2.5</v>
      </c>
      <c r="BA187" s="156">
        <v>2.5</v>
      </c>
      <c r="BB187" s="156">
        <f t="shared" si="30"/>
        <v>31.5</v>
      </c>
      <c r="BC187" s="123">
        <v>0.5</v>
      </c>
      <c r="BD187" s="123">
        <v>0.5</v>
      </c>
      <c r="BE187" s="123">
        <v>0.5</v>
      </c>
      <c r="BF187" s="123">
        <v>0.5</v>
      </c>
      <c r="BG187" s="123">
        <v>0.5</v>
      </c>
      <c r="BH187" s="123">
        <v>0.5</v>
      </c>
      <c r="BI187" s="123">
        <v>0.5</v>
      </c>
      <c r="BJ187" s="123">
        <v>0.5</v>
      </c>
      <c r="BK187" s="123">
        <v>5.0000000000000001E-3</v>
      </c>
      <c r="BL187" s="123">
        <v>0.5</v>
      </c>
      <c r="BM187" s="123">
        <v>0.05</v>
      </c>
      <c r="BN187" s="123">
        <v>0.05</v>
      </c>
      <c r="BO187" s="123">
        <v>0.05</v>
      </c>
      <c r="BP187" s="123">
        <v>0.05</v>
      </c>
      <c r="BQ187" s="93">
        <v>0.05</v>
      </c>
      <c r="BR187" s="123">
        <v>0.4</v>
      </c>
      <c r="BS187" s="123">
        <v>0.05</v>
      </c>
      <c r="BT187" s="123">
        <v>0.05</v>
      </c>
      <c r="BU187" s="123">
        <v>0.05</v>
      </c>
      <c r="BV187" s="123">
        <v>0.05</v>
      </c>
      <c r="BW187" s="123">
        <v>0.05</v>
      </c>
      <c r="BX187" s="123">
        <v>0.1</v>
      </c>
      <c r="BY187" s="123">
        <v>0.15</v>
      </c>
      <c r="BZ187" s="194"/>
      <c r="CA187" s="194"/>
      <c r="CB187" s="194"/>
      <c r="CC187" s="194"/>
      <c r="CD187" s="194"/>
      <c r="CE187" s="194"/>
      <c r="CF187" s="194"/>
      <c r="CG187" s="194"/>
      <c r="CH187" s="194"/>
      <c r="CI187" s="194"/>
      <c r="CJ187" s="194"/>
      <c r="CK187" s="194"/>
      <c r="CL187" s="194"/>
      <c r="CM187" s="194"/>
      <c r="CN187" s="194"/>
      <c r="CO187" s="194"/>
      <c r="CP187" s="194"/>
      <c r="CQ187" s="194"/>
      <c r="CR187" s="194"/>
      <c r="CS187" s="194"/>
      <c r="CT187" s="194"/>
      <c r="CU187" s="194"/>
      <c r="CV187" s="194"/>
      <c r="CW187" s="194"/>
      <c r="CX187" s="194"/>
      <c r="CY187" s="207"/>
      <c r="CZ187" s="194"/>
      <c r="DA187" s="194"/>
      <c r="DB187" s="194"/>
      <c r="DC187" s="194"/>
      <c r="DD187" s="194"/>
      <c r="DE187" s="123">
        <v>0.05</v>
      </c>
      <c r="DF187" s="123">
        <v>0.05</v>
      </c>
      <c r="DG187" s="155">
        <v>3000</v>
      </c>
      <c r="DH187" s="194"/>
      <c r="DI187" s="194"/>
      <c r="DJ187" s="194"/>
      <c r="DK187" s="194"/>
      <c r="DL187" s="194"/>
    </row>
    <row r="188" spans="1:116" x14ac:dyDescent="0.2">
      <c r="A188" s="120">
        <v>182</v>
      </c>
      <c r="B188" s="200">
        <v>342</v>
      </c>
      <c r="C188" s="122" t="s">
        <v>423</v>
      </c>
      <c r="D188" s="264" t="s">
        <v>1810</v>
      </c>
      <c r="E188" s="177" t="s">
        <v>678</v>
      </c>
      <c r="F188" s="181" t="s">
        <v>935</v>
      </c>
      <c r="G188" s="186">
        <v>7.9</v>
      </c>
      <c r="H188" s="87">
        <v>143.19999999999999</v>
      </c>
      <c r="I188" s="156">
        <f t="shared" si="41"/>
        <v>0.05</v>
      </c>
      <c r="J188" s="156">
        <v>4.76</v>
      </c>
      <c r="K188" s="93">
        <v>45.5</v>
      </c>
      <c r="L188" s="124">
        <v>0.107</v>
      </c>
      <c r="M188" s="156">
        <v>4.71</v>
      </c>
      <c r="N188" s="156">
        <v>8.67</v>
      </c>
      <c r="O188" s="156">
        <v>11.8</v>
      </c>
      <c r="P188" s="187">
        <v>1.77E-2</v>
      </c>
      <c r="Q188" s="92">
        <v>1320</v>
      </c>
      <c r="R188" s="156">
        <f t="shared" si="40"/>
        <v>0.2</v>
      </c>
      <c r="S188" s="156">
        <v>15.3</v>
      </c>
      <c r="T188" s="156">
        <v>18.8</v>
      </c>
      <c r="U188" s="156">
        <f t="shared" si="38"/>
        <v>1</v>
      </c>
      <c r="V188" s="156">
        <v>57.4</v>
      </c>
      <c r="W188" s="124">
        <f t="shared" si="29"/>
        <v>3.5214723926380366E-3</v>
      </c>
      <c r="X188" s="156">
        <v>10.7</v>
      </c>
      <c r="Y188" s="93">
        <v>28.8</v>
      </c>
      <c r="Z188" s="92">
        <v>16300</v>
      </c>
      <c r="AA188" s="188">
        <v>5.8100000000000005</v>
      </c>
      <c r="AB188" s="92">
        <v>11800</v>
      </c>
      <c r="AC188" s="92">
        <v>300</v>
      </c>
      <c r="AD188" s="93">
        <v>122</v>
      </c>
      <c r="AE188" s="92">
        <v>1290</v>
      </c>
      <c r="AF188" s="93">
        <v>49.5</v>
      </c>
      <c r="AG188" s="92">
        <v>3510</v>
      </c>
      <c r="AH188" s="92">
        <v>971</v>
      </c>
      <c r="AI188" s="156">
        <v>2.5</v>
      </c>
      <c r="AJ188" s="156">
        <v>59</v>
      </c>
      <c r="AK188" s="156">
        <v>10</v>
      </c>
      <c r="AL188" s="156">
        <v>77</v>
      </c>
      <c r="AM188" s="156">
        <v>32</v>
      </c>
      <c r="AN188" s="156">
        <v>10</v>
      </c>
      <c r="AO188" s="156">
        <v>7</v>
      </c>
      <c r="AP188" s="156">
        <v>2.5</v>
      </c>
      <c r="AQ188" s="156">
        <v>11</v>
      </c>
      <c r="AR188" s="156">
        <v>1.5</v>
      </c>
      <c r="AS188" s="156">
        <v>2.5</v>
      </c>
      <c r="AT188" s="156">
        <v>25</v>
      </c>
      <c r="AU188" s="156">
        <v>11</v>
      </c>
      <c r="AV188" s="156">
        <v>10</v>
      </c>
      <c r="AW188" s="156">
        <v>2.5</v>
      </c>
      <c r="AX188" s="156">
        <v>11</v>
      </c>
      <c r="AY188" s="156">
        <v>6</v>
      </c>
      <c r="AZ188" s="156">
        <v>2.5</v>
      </c>
      <c r="BA188" s="156">
        <v>2.5</v>
      </c>
      <c r="BB188" s="156">
        <f t="shared" si="30"/>
        <v>250</v>
      </c>
      <c r="BC188" s="123">
        <v>0.5</v>
      </c>
      <c r="BD188" s="123">
        <v>0.5</v>
      </c>
      <c r="BE188" s="123">
        <v>0.5</v>
      </c>
      <c r="BF188" s="123">
        <v>0.5</v>
      </c>
      <c r="BG188" s="123">
        <v>0.5</v>
      </c>
      <c r="BH188" s="123">
        <v>0.5</v>
      </c>
      <c r="BI188" s="123">
        <v>0.5</v>
      </c>
      <c r="BJ188" s="123">
        <v>0.5</v>
      </c>
      <c r="BK188" s="123">
        <v>5.0000000000000001E-3</v>
      </c>
      <c r="BL188" s="123">
        <v>0.5</v>
      </c>
      <c r="BM188" s="123">
        <v>0.05</v>
      </c>
      <c r="BN188" s="123">
        <v>0.05</v>
      </c>
      <c r="BO188" s="123">
        <v>0.05</v>
      </c>
      <c r="BP188" s="123">
        <v>0.05</v>
      </c>
      <c r="BQ188" s="93">
        <v>0.05</v>
      </c>
      <c r="BR188" s="123">
        <v>0.4</v>
      </c>
      <c r="BS188" s="123">
        <v>0.05</v>
      </c>
      <c r="BT188" s="123">
        <v>0.05</v>
      </c>
      <c r="BU188" s="123">
        <v>0.05</v>
      </c>
      <c r="BV188" s="123">
        <v>0.05</v>
      </c>
      <c r="BW188" s="123">
        <v>0.05</v>
      </c>
      <c r="BX188" s="123">
        <v>0.1</v>
      </c>
      <c r="BY188" s="123">
        <v>0.15</v>
      </c>
      <c r="BZ188" s="194"/>
      <c r="CA188" s="194"/>
      <c r="CB188" s="194"/>
      <c r="CC188" s="194"/>
      <c r="CD188" s="194"/>
      <c r="CE188" s="194"/>
      <c r="CF188" s="194"/>
      <c r="CG188" s="194"/>
      <c r="CH188" s="194"/>
      <c r="CI188" s="194"/>
      <c r="CJ188" s="194"/>
      <c r="CK188" s="194"/>
      <c r="CL188" s="194"/>
      <c r="CM188" s="194"/>
      <c r="CN188" s="194"/>
      <c r="CO188" s="194"/>
      <c r="CP188" s="194"/>
      <c r="CQ188" s="194"/>
      <c r="CR188" s="194"/>
      <c r="CS188" s="194"/>
      <c r="CT188" s="194"/>
      <c r="CU188" s="194"/>
      <c r="CV188" s="194"/>
      <c r="CW188" s="194"/>
      <c r="CX188" s="194"/>
      <c r="CY188" s="207"/>
      <c r="CZ188" s="194"/>
      <c r="DA188" s="194"/>
      <c r="DB188" s="194"/>
      <c r="DC188" s="194"/>
      <c r="DD188" s="194"/>
      <c r="DE188" s="123">
        <v>0.05</v>
      </c>
      <c r="DF188" s="123">
        <v>0.05</v>
      </c>
      <c r="DG188" s="155">
        <v>346</v>
      </c>
      <c r="DH188" s="194"/>
      <c r="DI188" s="194"/>
      <c r="DJ188" s="194"/>
      <c r="DK188" s="194"/>
      <c r="DL188" s="194"/>
    </row>
    <row r="189" spans="1:116" x14ac:dyDescent="0.2">
      <c r="A189" s="120">
        <v>183</v>
      </c>
      <c r="B189" s="200">
        <v>343</v>
      </c>
      <c r="C189" s="122" t="s">
        <v>424</v>
      </c>
      <c r="D189" s="264" t="s">
        <v>1811</v>
      </c>
      <c r="E189" s="177" t="s">
        <v>679</v>
      </c>
      <c r="F189" s="181" t="s">
        <v>936</v>
      </c>
      <c r="G189" s="186">
        <v>7</v>
      </c>
      <c r="H189" s="87">
        <v>146.1</v>
      </c>
      <c r="I189" s="156">
        <f t="shared" si="41"/>
        <v>0.05</v>
      </c>
      <c r="J189" s="190">
        <f>0.5*3</f>
        <v>1.5</v>
      </c>
      <c r="K189" s="155">
        <v>62.9</v>
      </c>
      <c r="L189" s="191">
        <f>0.5*0.05</f>
        <v>2.5000000000000001E-2</v>
      </c>
      <c r="M189" s="191">
        <v>2.97</v>
      </c>
      <c r="N189" s="190">
        <v>11.5</v>
      </c>
      <c r="O189" s="156">
        <v>12.6</v>
      </c>
      <c r="P189" s="187">
        <v>4.3099999999999996E-3</v>
      </c>
      <c r="Q189" s="87">
        <v>1580</v>
      </c>
      <c r="R189" s="156">
        <f t="shared" si="40"/>
        <v>0.2</v>
      </c>
      <c r="S189" s="190">
        <v>6.78</v>
      </c>
      <c r="T189" s="190">
        <v>7.22</v>
      </c>
      <c r="U189" s="156">
        <f t="shared" si="38"/>
        <v>1</v>
      </c>
      <c r="V189" s="190">
        <v>9.86</v>
      </c>
      <c r="W189" s="124">
        <f t="shared" si="29"/>
        <v>1.6006493506493505E-3</v>
      </c>
      <c r="X189" s="187">
        <v>13.2</v>
      </c>
      <c r="Y189" s="190">
        <v>19.2</v>
      </c>
      <c r="Z189" s="187">
        <v>6160</v>
      </c>
      <c r="AA189" s="188">
        <v>7.8900000000000006</v>
      </c>
      <c r="AB189" s="187">
        <v>11920</v>
      </c>
      <c r="AC189" s="155">
        <v>661</v>
      </c>
      <c r="AD189" s="87">
        <v>1010</v>
      </c>
      <c r="AE189" s="92">
        <v>735</v>
      </c>
      <c r="AF189" s="155">
        <v>133</v>
      </c>
      <c r="AG189" s="187">
        <v>5820</v>
      </c>
      <c r="AH189" s="187">
        <v>750</v>
      </c>
      <c r="AI189" s="156">
        <v>2.5</v>
      </c>
      <c r="AJ189" s="156">
        <v>2.5</v>
      </c>
      <c r="AK189" s="156">
        <v>2.5</v>
      </c>
      <c r="AL189" s="156">
        <v>7</v>
      </c>
      <c r="AM189" s="156">
        <v>8</v>
      </c>
      <c r="AN189" s="156">
        <v>2.5</v>
      </c>
      <c r="AO189" s="156">
        <v>2.5</v>
      </c>
      <c r="AP189" s="156">
        <v>2.5</v>
      </c>
      <c r="AQ189" s="156">
        <v>2.5</v>
      </c>
      <c r="AR189" s="156">
        <v>1.5</v>
      </c>
      <c r="AS189" s="156">
        <v>2.5</v>
      </c>
      <c r="AT189" s="156">
        <v>2.5</v>
      </c>
      <c r="AU189" s="156">
        <v>2.5</v>
      </c>
      <c r="AV189" s="156">
        <v>2.5</v>
      </c>
      <c r="AW189" s="156">
        <v>2.5</v>
      </c>
      <c r="AX189" s="156">
        <v>2.5</v>
      </c>
      <c r="AY189" s="156">
        <v>2.5</v>
      </c>
      <c r="AZ189" s="156">
        <v>2.5</v>
      </c>
      <c r="BA189" s="156">
        <v>2.5</v>
      </c>
      <c r="BB189" s="156">
        <f t="shared" si="30"/>
        <v>41.5</v>
      </c>
      <c r="BC189" s="123">
        <v>0.5</v>
      </c>
      <c r="BD189" s="123">
        <v>0.5</v>
      </c>
      <c r="BE189" s="123">
        <v>0.5</v>
      </c>
      <c r="BF189" s="123">
        <v>0.5</v>
      </c>
      <c r="BG189" s="123">
        <v>0.5</v>
      </c>
      <c r="BH189" s="123">
        <v>0.5</v>
      </c>
      <c r="BI189" s="123">
        <v>0.5</v>
      </c>
      <c r="BJ189" s="123">
        <v>0.5</v>
      </c>
      <c r="BK189" s="123">
        <v>5.0000000000000001E-3</v>
      </c>
      <c r="BL189" s="123">
        <v>0.5</v>
      </c>
      <c r="BM189" s="123">
        <v>0.05</v>
      </c>
      <c r="BN189" s="123">
        <v>0.05</v>
      </c>
      <c r="BO189" s="123">
        <v>0.05</v>
      </c>
      <c r="BP189" s="123">
        <v>0.05</v>
      </c>
      <c r="BQ189" s="93">
        <v>0.05</v>
      </c>
      <c r="BR189" s="123">
        <v>0.4</v>
      </c>
      <c r="BS189" s="123">
        <v>0.05</v>
      </c>
      <c r="BT189" s="123">
        <v>0.05</v>
      </c>
      <c r="BU189" s="123">
        <v>0.05</v>
      </c>
      <c r="BV189" s="123">
        <v>0.05</v>
      </c>
      <c r="BW189" s="123">
        <v>0.05</v>
      </c>
      <c r="BX189" s="123">
        <v>0.1</v>
      </c>
      <c r="BY189" s="193">
        <v>0.15</v>
      </c>
      <c r="BZ189" s="194"/>
      <c r="CA189" s="194"/>
      <c r="CB189" s="194"/>
      <c r="CC189" s="194"/>
      <c r="CD189" s="194"/>
      <c r="CE189" s="194"/>
      <c r="CF189" s="194"/>
      <c r="CG189" s="194"/>
      <c r="CH189" s="194"/>
      <c r="CI189" s="194"/>
      <c r="CJ189" s="194"/>
      <c r="CK189" s="194"/>
      <c r="CL189" s="194"/>
      <c r="CM189" s="194"/>
      <c r="CN189" s="194"/>
      <c r="CO189" s="194"/>
      <c r="CP189" s="194"/>
      <c r="CQ189" s="194"/>
      <c r="CR189" s="194"/>
      <c r="CS189" s="194"/>
      <c r="CT189" s="194"/>
      <c r="CU189" s="194"/>
      <c r="CV189" s="194"/>
      <c r="CW189" s="194"/>
      <c r="CX189" s="194"/>
      <c r="CY189" s="207"/>
      <c r="CZ189" s="194"/>
      <c r="DA189" s="194"/>
      <c r="DB189" s="194"/>
      <c r="DC189" s="194"/>
      <c r="DD189" s="194"/>
      <c r="DE189" s="123">
        <v>0.05</v>
      </c>
      <c r="DF189" s="123">
        <v>0.05</v>
      </c>
      <c r="DG189" s="155">
        <v>1100</v>
      </c>
      <c r="DH189" s="194"/>
      <c r="DI189" s="194"/>
      <c r="DJ189" s="194"/>
      <c r="DK189" s="194"/>
      <c r="DL189" s="194"/>
    </row>
    <row r="190" spans="1:116" x14ac:dyDescent="0.2">
      <c r="A190" s="120">
        <v>184</v>
      </c>
      <c r="B190" s="200">
        <v>344</v>
      </c>
      <c r="C190" s="122" t="s">
        <v>425</v>
      </c>
      <c r="D190" s="264" t="s">
        <v>1812</v>
      </c>
      <c r="E190" s="177" t="s">
        <v>680</v>
      </c>
      <c r="F190" s="181" t="s">
        <v>937</v>
      </c>
      <c r="G190" s="186">
        <v>7.8</v>
      </c>
      <c r="H190" s="87">
        <v>109</v>
      </c>
      <c r="I190" s="156">
        <f t="shared" si="41"/>
        <v>0.05</v>
      </c>
      <c r="J190" s="156">
        <f>0.5*3</f>
        <v>1.5</v>
      </c>
      <c r="K190" s="93">
        <v>60.3</v>
      </c>
      <c r="L190" s="124">
        <f>0.5*0.05</f>
        <v>2.5000000000000001E-2</v>
      </c>
      <c r="M190" s="156">
        <v>6.94</v>
      </c>
      <c r="N190" s="156">
        <v>18.7</v>
      </c>
      <c r="O190" s="93">
        <v>18.3</v>
      </c>
      <c r="P190" s="187">
        <v>2.7799999999999998E-2</v>
      </c>
      <c r="Q190" s="92">
        <v>10660</v>
      </c>
      <c r="R190" s="156">
        <f t="shared" si="40"/>
        <v>0.2</v>
      </c>
      <c r="S190" s="156">
        <v>24.1</v>
      </c>
      <c r="T190" s="156">
        <v>10.3</v>
      </c>
      <c r="U190" s="156">
        <f t="shared" si="38"/>
        <v>1</v>
      </c>
      <c r="V190" s="93">
        <v>139</v>
      </c>
      <c r="W190" s="124">
        <f t="shared" si="29"/>
        <v>2.4441709161244943E-3</v>
      </c>
      <c r="X190" s="156">
        <v>21.7</v>
      </c>
      <c r="Y190" s="93">
        <v>59.8</v>
      </c>
      <c r="Z190" s="92">
        <v>56870</v>
      </c>
      <c r="AA190" s="188">
        <v>6.620000000000001</v>
      </c>
      <c r="AB190" s="92">
        <v>15060</v>
      </c>
      <c r="AC190" s="92">
        <v>451</v>
      </c>
      <c r="AD190" s="92">
        <v>368</v>
      </c>
      <c r="AE190" s="92">
        <v>1964</v>
      </c>
      <c r="AF190" s="93">
        <v>178</v>
      </c>
      <c r="AG190" s="92">
        <v>7208</v>
      </c>
      <c r="AH190" s="92">
        <v>1711</v>
      </c>
      <c r="AI190" s="156">
        <v>2.5</v>
      </c>
      <c r="AJ190" s="156">
        <v>81</v>
      </c>
      <c r="AK190" s="156">
        <v>21</v>
      </c>
      <c r="AL190" s="156">
        <v>230</v>
      </c>
      <c r="AM190" s="156">
        <v>112</v>
      </c>
      <c r="AN190" s="156">
        <v>86</v>
      </c>
      <c r="AO190" s="156">
        <v>88</v>
      </c>
      <c r="AP190" s="156">
        <v>18</v>
      </c>
      <c r="AQ190" s="156">
        <v>70</v>
      </c>
      <c r="AR190" s="156">
        <v>1.5</v>
      </c>
      <c r="AS190" s="156">
        <v>2.5</v>
      </c>
      <c r="AT190" s="156">
        <v>21</v>
      </c>
      <c r="AU190" s="156">
        <v>118</v>
      </c>
      <c r="AV190" s="156">
        <v>109</v>
      </c>
      <c r="AW190" s="156">
        <v>41</v>
      </c>
      <c r="AX190" s="156">
        <v>43</v>
      </c>
      <c r="AY190" s="156">
        <v>59</v>
      </c>
      <c r="AZ190" s="156">
        <v>30</v>
      </c>
      <c r="BA190" s="156">
        <v>2.5</v>
      </c>
      <c r="BB190" s="156">
        <f t="shared" si="30"/>
        <v>913.5</v>
      </c>
      <c r="BC190" s="123">
        <v>0.5</v>
      </c>
      <c r="BD190" s="123">
        <v>0.5</v>
      </c>
      <c r="BE190" s="123">
        <v>0.5</v>
      </c>
      <c r="BF190" s="123">
        <v>0.5</v>
      </c>
      <c r="BG190" s="123">
        <v>0.5</v>
      </c>
      <c r="BH190" s="123">
        <v>0.5</v>
      </c>
      <c r="BI190" s="123">
        <v>0.5</v>
      </c>
      <c r="BJ190" s="123">
        <v>0.5</v>
      </c>
      <c r="BK190" s="123">
        <v>5.0000000000000001E-3</v>
      </c>
      <c r="BL190" s="123">
        <v>0.5</v>
      </c>
      <c r="BM190" s="123">
        <v>0.05</v>
      </c>
      <c r="BN190" s="123">
        <v>0.05</v>
      </c>
      <c r="BO190" s="123">
        <v>0.05</v>
      </c>
      <c r="BP190" s="123">
        <v>0.05</v>
      </c>
      <c r="BQ190" s="93">
        <v>0.05</v>
      </c>
      <c r="BR190" s="123">
        <v>0.4</v>
      </c>
      <c r="BS190" s="123">
        <v>0.05</v>
      </c>
      <c r="BT190" s="123">
        <v>0.05</v>
      </c>
      <c r="BU190" s="123">
        <v>0.05</v>
      </c>
      <c r="BV190" s="123">
        <v>0.05</v>
      </c>
      <c r="BW190" s="123">
        <v>0.05</v>
      </c>
      <c r="BX190" s="123">
        <v>0.1</v>
      </c>
      <c r="BY190" s="193">
        <v>0.15</v>
      </c>
      <c r="BZ190" s="194"/>
      <c r="CA190" s="194"/>
      <c r="CB190" s="194"/>
      <c r="CC190" s="194"/>
      <c r="CD190" s="194"/>
      <c r="CE190" s="194"/>
      <c r="CF190" s="194"/>
      <c r="CG190" s="194"/>
      <c r="CH190" s="194"/>
      <c r="CI190" s="194"/>
      <c r="CJ190" s="194"/>
      <c r="CK190" s="194"/>
      <c r="CL190" s="194"/>
      <c r="CM190" s="194"/>
      <c r="CN190" s="194"/>
      <c r="CO190" s="194"/>
      <c r="CP190" s="194"/>
      <c r="CQ190" s="194"/>
      <c r="CR190" s="194"/>
      <c r="CS190" s="194"/>
      <c r="CT190" s="194"/>
      <c r="CU190" s="194"/>
      <c r="CV190" s="194"/>
      <c r="CW190" s="194"/>
      <c r="CX190" s="194"/>
      <c r="CY190" s="207"/>
      <c r="CZ190" s="194"/>
      <c r="DA190" s="194"/>
      <c r="DB190" s="194"/>
      <c r="DC190" s="194"/>
      <c r="DD190" s="194"/>
      <c r="DE190" s="123">
        <v>0.05</v>
      </c>
      <c r="DF190" s="123">
        <v>0.05</v>
      </c>
      <c r="DG190" s="155">
        <v>984</v>
      </c>
      <c r="DH190" s="194"/>
      <c r="DI190" s="194"/>
      <c r="DJ190" s="194"/>
      <c r="DK190" s="194"/>
      <c r="DL190" s="194"/>
    </row>
    <row r="191" spans="1:116" x14ac:dyDescent="0.2">
      <c r="A191" s="120">
        <v>185</v>
      </c>
      <c r="B191" s="200">
        <v>345</v>
      </c>
      <c r="C191" s="122" t="s">
        <v>252</v>
      </c>
      <c r="D191" s="264" t="s">
        <v>1813</v>
      </c>
      <c r="E191" s="177" t="s">
        <v>681</v>
      </c>
      <c r="F191" s="181" t="s">
        <v>938</v>
      </c>
      <c r="G191" s="186">
        <v>8.5</v>
      </c>
      <c r="H191" s="87">
        <v>229</v>
      </c>
      <c r="I191" s="156">
        <f t="shared" si="41"/>
        <v>0.05</v>
      </c>
      <c r="J191" s="155">
        <f>0.5*3</f>
        <v>1.5</v>
      </c>
      <c r="K191" s="155">
        <v>28.7</v>
      </c>
      <c r="L191" s="191">
        <v>0.11700000000000001</v>
      </c>
      <c r="M191" s="187">
        <v>2.08</v>
      </c>
      <c r="N191" s="155">
        <v>5.79</v>
      </c>
      <c r="O191" s="155">
        <v>10.8</v>
      </c>
      <c r="P191" s="187">
        <v>2.4500000000000001E-2</v>
      </c>
      <c r="Q191" s="87">
        <v>450</v>
      </c>
      <c r="R191" s="190">
        <f t="shared" si="40"/>
        <v>0.2</v>
      </c>
      <c r="S191" s="187">
        <v>5.28</v>
      </c>
      <c r="T191" s="155">
        <v>6.12</v>
      </c>
      <c r="U191" s="156">
        <f t="shared" si="38"/>
        <v>1</v>
      </c>
      <c r="V191" s="155">
        <v>12.8</v>
      </c>
      <c r="W191" s="124">
        <f t="shared" si="29"/>
        <v>2.9357798165137615E-3</v>
      </c>
      <c r="X191" s="155">
        <v>6.6</v>
      </c>
      <c r="Y191" s="87">
        <v>31</v>
      </c>
      <c r="Z191" s="187">
        <v>4360</v>
      </c>
      <c r="AA191" s="188">
        <v>10.4</v>
      </c>
      <c r="AB191" s="187">
        <v>5020</v>
      </c>
      <c r="AC191" s="87">
        <v>155</v>
      </c>
      <c r="AD191" s="87">
        <v>205</v>
      </c>
      <c r="AE191" s="92">
        <v>428</v>
      </c>
      <c r="AF191" s="87">
        <v>7.21</v>
      </c>
      <c r="AG191" s="187">
        <v>2390</v>
      </c>
      <c r="AH191" s="187">
        <v>359</v>
      </c>
      <c r="AI191" s="156">
        <v>2.5</v>
      </c>
      <c r="AJ191" s="156">
        <v>2.5</v>
      </c>
      <c r="AK191" s="156">
        <v>2.5</v>
      </c>
      <c r="AL191" s="156">
        <v>7</v>
      </c>
      <c r="AM191" s="156">
        <v>2.5</v>
      </c>
      <c r="AN191" s="156">
        <v>6</v>
      </c>
      <c r="AO191" s="156">
        <v>2.5</v>
      </c>
      <c r="AP191" s="156">
        <v>2.5</v>
      </c>
      <c r="AQ191" s="156">
        <v>2.5</v>
      </c>
      <c r="AR191" s="156">
        <v>1.5</v>
      </c>
      <c r="AS191" s="156">
        <v>2.5</v>
      </c>
      <c r="AT191" s="156">
        <v>2.5</v>
      </c>
      <c r="AU191" s="156">
        <v>2.5</v>
      </c>
      <c r="AV191" s="156">
        <v>2.5</v>
      </c>
      <c r="AW191" s="156">
        <v>2.5</v>
      </c>
      <c r="AX191" s="156">
        <v>2.5</v>
      </c>
      <c r="AY191" s="156">
        <v>2.5</v>
      </c>
      <c r="AZ191" s="156">
        <v>2.5</v>
      </c>
      <c r="BA191" s="156">
        <v>2.5</v>
      </c>
      <c r="BB191" s="156">
        <f t="shared" si="30"/>
        <v>39.5</v>
      </c>
      <c r="BC191" s="123">
        <v>0.5</v>
      </c>
      <c r="BD191" s="123">
        <v>0.5</v>
      </c>
      <c r="BE191" s="123">
        <v>0.5</v>
      </c>
      <c r="BF191" s="123">
        <v>0.5</v>
      </c>
      <c r="BG191" s="123">
        <v>0.5</v>
      </c>
      <c r="BH191" s="123">
        <v>0.5</v>
      </c>
      <c r="BI191" s="123">
        <v>0.5</v>
      </c>
      <c r="BJ191" s="123">
        <v>0.5</v>
      </c>
      <c r="BK191" s="123">
        <v>5.0000000000000001E-3</v>
      </c>
      <c r="BL191" s="123">
        <v>0.5</v>
      </c>
      <c r="BM191" s="123">
        <v>0.05</v>
      </c>
      <c r="BN191" s="123">
        <v>0.05</v>
      </c>
      <c r="BO191" s="123">
        <v>0.05</v>
      </c>
      <c r="BP191" s="123">
        <v>0.05</v>
      </c>
      <c r="BQ191" s="93">
        <v>0.05</v>
      </c>
      <c r="BR191" s="123">
        <v>0.4</v>
      </c>
      <c r="BS191" s="123">
        <v>0.05</v>
      </c>
      <c r="BT191" s="123">
        <v>0.05</v>
      </c>
      <c r="BU191" s="123">
        <v>0.05</v>
      </c>
      <c r="BV191" s="123">
        <v>0.05</v>
      </c>
      <c r="BW191" s="123">
        <v>0.05</v>
      </c>
      <c r="BX191" s="123">
        <v>0.1</v>
      </c>
      <c r="BY191" s="193">
        <v>0.15</v>
      </c>
      <c r="BZ191" s="194"/>
      <c r="CA191" s="194"/>
      <c r="CB191" s="194"/>
      <c r="CC191" s="194"/>
      <c r="CD191" s="194"/>
      <c r="CE191" s="194"/>
      <c r="CF191" s="194"/>
      <c r="CG191" s="194"/>
      <c r="CH191" s="194"/>
      <c r="CI191" s="194"/>
      <c r="CJ191" s="194"/>
      <c r="CK191" s="194"/>
      <c r="CL191" s="194"/>
      <c r="CM191" s="194"/>
      <c r="CN191" s="194"/>
      <c r="CO191" s="194"/>
      <c r="CP191" s="194"/>
      <c r="CQ191" s="194"/>
      <c r="CR191" s="194"/>
      <c r="CS191" s="194"/>
      <c r="CT191" s="194"/>
      <c r="CU191" s="194"/>
      <c r="CV191" s="194"/>
      <c r="CW191" s="194"/>
      <c r="CX191" s="194"/>
      <c r="CY191" s="207"/>
      <c r="CZ191" s="194"/>
      <c r="DA191" s="194"/>
      <c r="DB191" s="194"/>
      <c r="DC191" s="194"/>
      <c r="DD191" s="194"/>
      <c r="DE191" s="123">
        <v>0.05</v>
      </c>
      <c r="DF191" s="123">
        <v>0.05</v>
      </c>
      <c r="DG191" s="155">
        <v>2000</v>
      </c>
      <c r="DH191" s="194"/>
      <c r="DI191" s="194"/>
      <c r="DJ191" s="194"/>
      <c r="DK191" s="194"/>
      <c r="DL191" s="194"/>
    </row>
    <row r="192" spans="1:116" x14ac:dyDescent="0.2">
      <c r="A192" s="120">
        <v>186</v>
      </c>
      <c r="B192" s="200">
        <v>346</v>
      </c>
      <c r="C192" s="122" t="s">
        <v>426</v>
      </c>
      <c r="D192" s="264" t="s">
        <v>1814</v>
      </c>
      <c r="E192" s="177" t="s">
        <v>682</v>
      </c>
      <c r="F192" s="181" t="s">
        <v>939</v>
      </c>
      <c r="G192" s="186">
        <v>8.1999999999999993</v>
      </c>
      <c r="H192" s="87">
        <v>173.2</v>
      </c>
      <c r="I192" s="156">
        <f t="shared" si="41"/>
        <v>0.05</v>
      </c>
      <c r="J192" s="156">
        <v>3.39</v>
      </c>
      <c r="K192" s="93">
        <v>123</v>
      </c>
      <c r="L192" s="124">
        <v>0.32100000000000001</v>
      </c>
      <c r="M192" s="156">
        <v>2.8</v>
      </c>
      <c r="N192" s="156">
        <v>13.9</v>
      </c>
      <c r="O192" s="93">
        <v>13.5</v>
      </c>
      <c r="P192" s="187">
        <v>6.1600000000000002E-2</v>
      </c>
      <c r="Q192" s="92">
        <v>707</v>
      </c>
      <c r="R192" s="124">
        <f t="shared" si="40"/>
        <v>0.2</v>
      </c>
      <c r="S192" s="93">
        <v>7.31</v>
      </c>
      <c r="T192" s="156">
        <v>11.7</v>
      </c>
      <c r="U192" s="156">
        <f t="shared" si="38"/>
        <v>1</v>
      </c>
      <c r="V192" s="93">
        <v>22.1</v>
      </c>
      <c r="W192" s="124">
        <f t="shared" si="29"/>
        <v>4.7732181425485963E-3</v>
      </c>
      <c r="X192" s="156">
        <v>7.92</v>
      </c>
      <c r="Y192" s="93">
        <v>74.599999999999994</v>
      </c>
      <c r="Z192" s="92">
        <v>4630</v>
      </c>
      <c r="AA192" s="188">
        <v>4.5600000000000005</v>
      </c>
      <c r="AB192" s="92">
        <v>16200</v>
      </c>
      <c r="AC192" s="92">
        <v>742</v>
      </c>
      <c r="AD192" s="92">
        <v>1680</v>
      </c>
      <c r="AE192" s="92">
        <v>753</v>
      </c>
      <c r="AF192" s="93">
        <v>87.2</v>
      </c>
      <c r="AG192" s="92">
        <v>3100</v>
      </c>
      <c r="AH192" s="92">
        <v>463</v>
      </c>
      <c r="AI192" s="156">
        <v>2.5</v>
      </c>
      <c r="AJ192" s="156">
        <v>123</v>
      </c>
      <c r="AK192" s="156">
        <v>18</v>
      </c>
      <c r="AL192" s="156">
        <v>290</v>
      </c>
      <c r="AM192" s="156">
        <v>140</v>
      </c>
      <c r="AN192" s="156">
        <v>106</v>
      </c>
      <c r="AO192" s="156">
        <v>93</v>
      </c>
      <c r="AP192" s="156">
        <v>2.5</v>
      </c>
      <c r="AQ192" s="156">
        <v>92</v>
      </c>
      <c r="AR192" s="156">
        <v>1.5</v>
      </c>
      <c r="AS192" s="156">
        <v>2.5</v>
      </c>
      <c r="AT192" s="156">
        <v>19</v>
      </c>
      <c r="AU192" s="156">
        <v>181</v>
      </c>
      <c r="AV192" s="156">
        <v>153</v>
      </c>
      <c r="AW192" s="156">
        <v>67</v>
      </c>
      <c r="AX192" s="156">
        <v>79</v>
      </c>
      <c r="AY192" s="156">
        <v>96</v>
      </c>
      <c r="AZ192" s="156">
        <v>2.5</v>
      </c>
      <c r="BA192" s="156">
        <v>2.5</v>
      </c>
      <c r="BB192" s="156">
        <f t="shared" si="30"/>
        <v>1196.5</v>
      </c>
      <c r="BC192" s="123">
        <v>0.5</v>
      </c>
      <c r="BD192" s="123">
        <v>0.5</v>
      </c>
      <c r="BE192" s="123">
        <v>0.5</v>
      </c>
      <c r="BF192" s="123">
        <v>0.5</v>
      </c>
      <c r="BG192" s="123">
        <v>0.5</v>
      </c>
      <c r="BH192" s="123">
        <v>0.5</v>
      </c>
      <c r="BI192" s="123">
        <v>0.5</v>
      </c>
      <c r="BJ192" s="123">
        <v>0.5</v>
      </c>
      <c r="BK192" s="123">
        <v>5.0000000000000001E-3</v>
      </c>
      <c r="BL192" s="123">
        <v>0.5</v>
      </c>
      <c r="BM192" s="123">
        <v>0.05</v>
      </c>
      <c r="BN192" s="123">
        <v>0.05</v>
      </c>
      <c r="BO192" s="123">
        <v>0.05</v>
      </c>
      <c r="BP192" s="123">
        <v>0.05</v>
      </c>
      <c r="BQ192" s="93">
        <v>0.05</v>
      </c>
      <c r="BR192" s="123">
        <v>0.4</v>
      </c>
      <c r="BS192" s="123">
        <v>0.05</v>
      </c>
      <c r="BT192" s="123">
        <v>0.05</v>
      </c>
      <c r="BU192" s="123">
        <v>0.05</v>
      </c>
      <c r="BV192" s="123">
        <v>0.05</v>
      </c>
      <c r="BW192" s="123">
        <v>0.05</v>
      </c>
      <c r="BX192" s="123">
        <v>0.1</v>
      </c>
      <c r="BY192" s="193">
        <v>0.15</v>
      </c>
      <c r="BZ192" s="194"/>
      <c r="CA192" s="194"/>
      <c r="CB192" s="194"/>
      <c r="CC192" s="194"/>
      <c r="CD192" s="194"/>
      <c r="CE192" s="194"/>
      <c r="CF192" s="194"/>
      <c r="CG192" s="194"/>
      <c r="CH192" s="194"/>
      <c r="CI192" s="194"/>
      <c r="CJ192" s="194"/>
      <c r="CK192" s="194"/>
      <c r="CL192" s="194"/>
      <c r="CM192" s="194"/>
      <c r="CN192" s="194"/>
      <c r="CO192" s="194"/>
      <c r="CP192" s="194"/>
      <c r="CQ192" s="194"/>
      <c r="CR192" s="194"/>
      <c r="CS192" s="194"/>
      <c r="CT192" s="194"/>
      <c r="CU192" s="194"/>
      <c r="CV192" s="194"/>
      <c r="CW192" s="194"/>
      <c r="CX192" s="194"/>
      <c r="CY192" s="207"/>
      <c r="CZ192" s="194"/>
      <c r="DA192" s="194"/>
      <c r="DB192" s="194"/>
      <c r="DC192" s="194"/>
      <c r="DD192" s="194"/>
      <c r="DE192" s="123">
        <v>0.05</v>
      </c>
      <c r="DF192" s="123">
        <v>0.05</v>
      </c>
      <c r="DG192" s="155">
        <v>3200</v>
      </c>
      <c r="DH192" s="194"/>
      <c r="DI192" s="194"/>
      <c r="DJ192" s="194"/>
      <c r="DK192" s="194"/>
      <c r="DL192" s="194"/>
    </row>
    <row r="193" spans="1:116" x14ac:dyDescent="0.2">
      <c r="A193" s="120">
        <v>187</v>
      </c>
      <c r="B193" s="200">
        <v>347</v>
      </c>
      <c r="C193" s="122" t="s">
        <v>427</v>
      </c>
      <c r="D193" s="264" t="s">
        <v>1815</v>
      </c>
      <c r="E193" s="177" t="s">
        <v>683</v>
      </c>
      <c r="F193" s="181" t="s">
        <v>940</v>
      </c>
      <c r="G193" s="186">
        <v>7.5</v>
      </c>
      <c r="H193" s="87">
        <v>71.400000000000006</v>
      </c>
      <c r="I193" s="156">
        <v>0.85</v>
      </c>
      <c r="J193" s="156">
        <f t="shared" ref="J193:J226" si="42">0.5*3</f>
        <v>1.5</v>
      </c>
      <c r="K193" s="93">
        <v>11.2</v>
      </c>
      <c r="L193" s="124">
        <f>0.5*0.05</f>
        <v>2.5000000000000001E-2</v>
      </c>
      <c r="M193" s="156">
        <v>1.25</v>
      </c>
      <c r="N193" s="156">
        <v>11.2</v>
      </c>
      <c r="O193" s="156">
        <f>0.5*0.4</f>
        <v>0.2</v>
      </c>
      <c r="P193" s="187">
        <v>1.98E-3</v>
      </c>
      <c r="Q193" s="92">
        <v>228</v>
      </c>
      <c r="R193" s="124">
        <f t="shared" si="40"/>
        <v>0.2</v>
      </c>
      <c r="S193" s="156">
        <v>5.32</v>
      </c>
      <c r="T193" s="156">
        <f>0.5*1</f>
        <v>0.5</v>
      </c>
      <c r="U193" s="156">
        <f t="shared" si="38"/>
        <v>1</v>
      </c>
      <c r="V193" s="93">
        <v>4.53</v>
      </c>
      <c r="W193" s="124">
        <f t="shared" si="29"/>
        <v>4.3980582524271849E-3</v>
      </c>
      <c r="X193" s="156">
        <v>3.52</v>
      </c>
      <c r="Y193" s="93">
        <v>8.58</v>
      </c>
      <c r="Z193" s="92">
        <v>1030</v>
      </c>
      <c r="AA193" s="188">
        <v>8.36</v>
      </c>
      <c r="AB193" s="92">
        <v>2260</v>
      </c>
      <c r="AC193" s="92">
        <v>58.9</v>
      </c>
      <c r="AD193" s="92">
        <v>145</v>
      </c>
      <c r="AE193" s="92">
        <v>612</v>
      </c>
      <c r="AF193" s="92">
        <v>39</v>
      </c>
      <c r="AG193" s="92">
        <v>1160</v>
      </c>
      <c r="AH193" s="92">
        <v>164</v>
      </c>
      <c r="AI193" s="156">
        <v>2.5</v>
      </c>
      <c r="AJ193" s="156">
        <v>2.5</v>
      </c>
      <c r="AK193" s="156">
        <v>2.5</v>
      </c>
      <c r="AL193" s="156">
        <v>2.5</v>
      </c>
      <c r="AM193" s="156">
        <v>2.5</v>
      </c>
      <c r="AN193" s="156">
        <v>2.5</v>
      </c>
      <c r="AO193" s="156">
        <v>2.5</v>
      </c>
      <c r="AP193" s="156">
        <v>2.5</v>
      </c>
      <c r="AQ193" s="156">
        <v>2.5</v>
      </c>
      <c r="AR193" s="156">
        <v>1.5</v>
      </c>
      <c r="AS193" s="156">
        <v>2.5</v>
      </c>
      <c r="AT193" s="156">
        <v>2.5</v>
      </c>
      <c r="AU193" s="156">
        <v>2.5</v>
      </c>
      <c r="AV193" s="156">
        <v>2.5</v>
      </c>
      <c r="AW193" s="156">
        <v>2.5</v>
      </c>
      <c r="AX193" s="156">
        <v>2.5</v>
      </c>
      <c r="AY193" s="156">
        <v>2.5</v>
      </c>
      <c r="AZ193" s="156">
        <v>2.5</v>
      </c>
      <c r="BA193" s="156">
        <v>2.5</v>
      </c>
      <c r="BB193" s="156">
        <f t="shared" si="30"/>
        <v>31.5</v>
      </c>
      <c r="BC193" s="123">
        <v>0.5</v>
      </c>
      <c r="BD193" s="123">
        <v>0.5</v>
      </c>
      <c r="BE193" s="123">
        <v>0.5</v>
      </c>
      <c r="BF193" s="123">
        <v>0.5</v>
      </c>
      <c r="BG193" s="123">
        <v>0.5</v>
      </c>
      <c r="BH193" s="123">
        <v>0.5</v>
      </c>
      <c r="BI193" s="123">
        <v>0.5</v>
      </c>
      <c r="BJ193" s="123">
        <v>0.5</v>
      </c>
      <c r="BK193" s="123">
        <v>5.0000000000000001E-3</v>
      </c>
      <c r="BL193" s="123">
        <v>0.5</v>
      </c>
      <c r="BM193" s="123">
        <v>0.05</v>
      </c>
      <c r="BN193" s="123">
        <v>0.05</v>
      </c>
      <c r="BO193" s="123">
        <v>0.05</v>
      </c>
      <c r="BP193" s="123">
        <v>0.05</v>
      </c>
      <c r="BQ193" s="93">
        <v>0.05</v>
      </c>
      <c r="BR193" s="123">
        <v>0.4</v>
      </c>
      <c r="BS193" s="123">
        <v>0.05</v>
      </c>
      <c r="BT193" s="123">
        <v>0.05</v>
      </c>
      <c r="BU193" s="123">
        <v>0.05</v>
      </c>
      <c r="BV193" s="123">
        <v>0.05</v>
      </c>
      <c r="BW193" s="123">
        <v>0.05</v>
      </c>
      <c r="BX193" s="123">
        <v>0.1</v>
      </c>
      <c r="BY193" s="193">
        <v>0.15</v>
      </c>
      <c r="BZ193" s="194"/>
      <c r="CA193" s="194"/>
      <c r="CB193" s="194"/>
      <c r="CC193" s="194"/>
      <c r="CD193" s="194"/>
      <c r="CE193" s="194"/>
      <c r="CF193" s="194"/>
      <c r="CG193" s="194"/>
      <c r="CH193" s="194"/>
      <c r="CI193" s="194"/>
      <c r="CJ193" s="194"/>
      <c r="CK193" s="194"/>
      <c r="CL193" s="194"/>
      <c r="CM193" s="194"/>
      <c r="CN193" s="194"/>
      <c r="CO193" s="194"/>
      <c r="CP193" s="194"/>
      <c r="CQ193" s="194"/>
      <c r="CR193" s="194"/>
      <c r="CS193" s="194"/>
      <c r="CT193" s="194"/>
      <c r="CU193" s="194"/>
      <c r="CV193" s="194"/>
      <c r="CW193" s="194"/>
      <c r="CX193" s="194"/>
      <c r="CY193" s="207"/>
      <c r="CZ193" s="194"/>
      <c r="DA193" s="194"/>
      <c r="DB193" s="194"/>
      <c r="DC193" s="194"/>
      <c r="DD193" s="194"/>
      <c r="DE193" s="123">
        <v>0.05</v>
      </c>
      <c r="DF193" s="123">
        <v>0.05</v>
      </c>
      <c r="DG193" s="155">
        <v>250</v>
      </c>
      <c r="DH193" s="194"/>
      <c r="DI193" s="194"/>
      <c r="DJ193" s="194"/>
      <c r="DK193" s="194"/>
      <c r="DL193" s="194"/>
    </row>
    <row r="194" spans="1:116" x14ac:dyDescent="0.2">
      <c r="A194" s="120">
        <v>188</v>
      </c>
      <c r="B194" s="200">
        <v>348</v>
      </c>
      <c r="C194" s="122" t="s">
        <v>428</v>
      </c>
      <c r="D194" s="264" t="s">
        <v>1816</v>
      </c>
      <c r="E194" s="177" t="s">
        <v>684</v>
      </c>
      <c r="F194" s="181" t="s">
        <v>941</v>
      </c>
      <c r="G194" s="186">
        <v>6.4</v>
      </c>
      <c r="H194" s="87">
        <v>208</v>
      </c>
      <c r="I194" s="156">
        <f>0.5*0.1</f>
        <v>0.05</v>
      </c>
      <c r="J194" s="156">
        <f t="shared" si="42"/>
        <v>1.5</v>
      </c>
      <c r="K194" s="93">
        <v>26.1</v>
      </c>
      <c r="L194" s="124">
        <v>0.26100000000000001</v>
      </c>
      <c r="M194" s="156">
        <v>3.87</v>
      </c>
      <c r="N194" s="156">
        <v>8.43</v>
      </c>
      <c r="O194" s="93">
        <v>5.89</v>
      </c>
      <c r="P194" s="189">
        <v>7.3300000000000004E-2</v>
      </c>
      <c r="Q194" s="92">
        <v>588</v>
      </c>
      <c r="R194" s="156">
        <f t="shared" si="40"/>
        <v>0.2</v>
      </c>
      <c r="S194" s="93">
        <v>1.75</v>
      </c>
      <c r="T194" s="93">
        <v>1.34</v>
      </c>
      <c r="U194" s="156">
        <f t="shared" si="38"/>
        <v>1</v>
      </c>
      <c r="V194" s="92">
        <v>8.43</v>
      </c>
      <c r="W194" s="124">
        <f t="shared" si="29"/>
        <v>3.3585657370517929E-3</v>
      </c>
      <c r="X194" s="156">
        <v>2.89</v>
      </c>
      <c r="Y194" s="93">
        <v>14.2</v>
      </c>
      <c r="Z194" s="92">
        <v>2510</v>
      </c>
      <c r="AA194" s="188">
        <v>3.91</v>
      </c>
      <c r="AB194" s="92">
        <v>8320</v>
      </c>
      <c r="AC194" s="92">
        <v>167</v>
      </c>
      <c r="AD194" s="92">
        <v>384</v>
      </c>
      <c r="AE194" s="92">
        <v>387</v>
      </c>
      <c r="AF194" s="92">
        <v>75.8</v>
      </c>
      <c r="AG194" s="92">
        <v>764</v>
      </c>
      <c r="AH194" s="92">
        <v>361</v>
      </c>
      <c r="AI194" s="156">
        <v>2.5</v>
      </c>
      <c r="AJ194" s="156">
        <v>14</v>
      </c>
      <c r="AK194" s="156">
        <v>2.5</v>
      </c>
      <c r="AL194" s="156">
        <v>51</v>
      </c>
      <c r="AM194" s="156">
        <v>32</v>
      </c>
      <c r="AN194" s="156">
        <v>18</v>
      </c>
      <c r="AO194" s="156">
        <v>17</v>
      </c>
      <c r="AP194" s="156">
        <v>2.5</v>
      </c>
      <c r="AQ194" s="156">
        <v>16</v>
      </c>
      <c r="AR194" s="156">
        <v>1.5</v>
      </c>
      <c r="AS194" s="156">
        <v>2.5</v>
      </c>
      <c r="AT194" s="156">
        <v>2.5</v>
      </c>
      <c r="AU194" s="156">
        <v>29</v>
      </c>
      <c r="AV194" s="156">
        <v>28</v>
      </c>
      <c r="AW194" s="156">
        <v>10</v>
      </c>
      <c r="AX194" s="156">
        <v>13</v>
      </c>
      <c r="AY194" s="156">
        <v>14</v>
      </c>
      <c r="AZ194" s="156">
        <v>2.5</v>
      </c>
      <c r="BA194" s="156">
        <v>2.5</v>
      </c>
      <c r="BB194" s="156">
        <f t="shared" si="30"/>
        <v>210.5</v>
      </c>
      <c r="BC194" s="123">
        <v>0.5</v>
      </c>
      <c r="BD194" s="123">
        <v>0.5</v>
      </c>
      <c r="BE194" s="123">
        <v>0.5</v>
      </c>
      <c r="BF194" s="123">
        <v>0.5</v>
      </c>
      <c r="BG194" s="123">
        <v>0.5</v>
      </c>
      <c r="BH194" s="123">
        <v>0.5</v>
      </c>
      <c r="BI194" s="123">
        <v>0.5</v>
      </c>
      <c r="BJ194" s="123">
        <v>0.5</v>
      </c>
      <c r="BK194" s="123">
        <v>5.0000000000000001E-3</v>
      </c>
      <c r="BL194" s="123">
        <v>0.5</v>
      </c>
      <c r="BM194" s="123">
        <v>0.05</v>
      </c>
      <c r="BN194" s="123">
        <v>0.05</v>
      </c>
      <c r="BO194" s="123">
        <v>0.05</v>
      </c>
      <c r="BP194" s="123">
        <v>0.05</v>
      </c>
      <c r="BQ194" s="93">
        <v>0.05</v>
      </c>
      <c r="BR194" s="123">
        <v>0.4</v>
      </c>
      <c r="BS194" s="123">
        <v>0.05</v>
      </c>
      <c r="BT194" s="123">
        <v>0.05</v>
      </c>
      <c r="BU194" s="123">
        <v>0.05</v>
      </c>
      <c r="BV194" s="123">
        <v>0.05</v>
      </c>
      <c r="BW194" s="123">
        <v>0.05</v>
      </c>
      <c r="BX194" s="123">
        <v>0.1</v>
      </c>
      <c r="BY194" s="193">
        <v>0.15</v>
      </c>
      <c r="BZ194" s="194"/>
      <c r="CA194" s="194"/>
      <c r="CB194" s="194"/>
      <c r="CC194" s="194"/>
      <c r="CD194" s="194"/>
      <c r="CE194" s="194"/>
      <c r="CF194" s="194"/>
      <c r="CG194" s="194"/>
      <c r="CH194" s="194"/>
      <c r="CI194" s="194"/>
      <c r="CJ194" s="194"/>
      <c r="CK194" s="194"/>
      <c r="CL194" s="194"/>
      <c r="CM194" s="194"/>
      <c r="CN194" s="194"/>
      <c r="CO194" s="194"/>
      <c r="CP194" s="194"/>
      <c r="CQ194" s="194"/>
      <c r="CR194" s="194"/>
      <c r="CS194" s="194"/>
      <c r="CT194" s="194"/>
      <c r="CU194" s="194"/>
      <c r="CV194" s="194"/>
      <c r="CW194" s="194"/>
      <c r="CX194" s="194"/>
      <c r="CY194" s="207"/>
      <c r="CZ194" s="194"/>
      <c r="DA194" s="194"/>
      <c r="DB194" s="194"/>
      <c r="DC194" s="194"/>
      <c r="DD194" s="194"/>
      <c r="DE194" s="123">
        <v>0.05</v>
      </c>
      <c r="DF194" s="123">
        <v>0.05</v>
      </c>
      <c r="DG194" s="155">
        <v>731</v>
      </c>
      <c r="DH194" s="194"/>
      <c r="DI194" s="194"/>
      <c r="DJ194" s="194"/>
      <c r="DK194" s="194"/>
      <c r="DL194" s="194"/>
    </row>
    <row r="195" spans="1:116" x14ac:dyDescent="0.2">
      <c r="A195" s="120">
        <v>189</v>
      </c>
      <c r="B195" s="200">
        <v>349</v>
      </c>
      <c r="C195" s="122" t="s">
        <v>429</v>
      </c>
      <c r="D195" s="264" t="s">
        <v>1817</v>
      </c>
      <c r="E195" s="177" t="s">
        <v>685</v>
      </c>
      <c r="F195" s="181" t="s">
        <v>942</v>
      </c>
      <c r="G195" s="186">
        <v>7.6</v>
      </c>
      <c r="H195" s="87">
        <v>87.4</v>
      </c>
      <c r="I195" s="156">
        <f>0.5*0.1</f>
        <v>0.05</v>
      </c>
      <c r="J195" s="156">
        <f t="shared" si="42"/>
        <v>1.5</v>
      </c>
      <c r="K195" s="92">
        <v>29.7</v>
      </c>
      <c r="L195" s="124">
        <f>0.5*0.05</f>
        <v>2.5000000000000001E-2</v>
      </c>
      <c r="M195" s="93">
        <v>3.05</v>
      </c>
      <c r="N195" s="93">
        <v>5.58</v>
      </c>
      <c r="O195" s="93">
        <v>1.64</v>
      </c>
      <c r="P195" s="187">
        <f>0.5*0.001</f>
        <v>5.0000000000000001E-4</v>
      </c>
      <c r="Q195" s="92">
        <v>85</v>
      </c>
      <c r="R195" s="156">
        <f t="shared" si="40"/>
        <v>0.2</v>
      </c>
      <c r="S195" s="93">
        <v>3.85</v>
      </c>
      <c r="T195" s="93">
        <v>1.92</v>
      </c>
      <c r="U195" s="156">
        <f t="shared" si="38"/>
        <v>1</v>
      </c>
      <c r="V195" s="93">
        <v>1.96</v>
      </c>
      <c r="W195" s="124">
        <f t="shared" si="29"/>
        <v>5.6811594202898549E-3</v>
      </c>
      <c r="X195" s="156">
        <v>2.41</v>
      </c>
      <c r="Y195" s="92">
        <v>26.3</v>
      </c>
      <c r="Z195" s="92">
        <v>345</v>
      </c>
      <c r="AA195" s="188">
        <v>8.9</v>
      </c>
      <c r="AB195" s="92">
        <v>1750</v>
      </c>
      <c r="AC195" s="92">
        <v>349</v>
      </c>
      <c r="AD195" s="92">
        <v>53</v>
      </c>
      <c r="AE195" s="92">
        <v>14.5</v>
      </c>
      <c r="AF195" s="92">
        <v>12.7</v>
      </c>
      <c r="AG195" s="92">
        <v>487</v>
      </c>
      <c r="AH195" s="92">
        <v>138</v>
      </c>
      <c r="AI195" s="156">
        <v>2.5</v>
      </c>
      <c r="AJ195" s="156">
        <v>2.5</v>
      </c>
      <c r="AK195" s="156">
        <v>2.5</v>
      </c>
      <c r="AL195" s="156">
        <v>2.5</v>
      </c>
      <c r="AM195" s="156">
        <v>2.5</v>
      </c>
      <c r="AN195" s="156">
        <v>2.5</v>
      </c>
      <c r="AO195" s="156">
        <v>2.5</v>
      </c>
      <c r="AP195" s="156">
        <v>2.5</v>
      </c>
      <c r="AQ195" s="156">
        <v>2.5</v>
      </c>
      <c r="AR195" s="156">
        <v>1.5</v>
      </c>
      <c r="AS195" s="156">
        <v>2.5</v>
      </c>
      <c r="AT195" s="156">
        <v>2.5</v>
      </c>
      <c r="AU195" s="156">
        <v>2.5</v>
      </c>
      <c r="AV195" s="156">
        <v>2.5</v>
      </c>
      <c r="AW195" s="156">
        <v>2.5</v>
      </c>
      <c r="AX195" s="156">
        <v>2.5</v>
      </c>
      <c r="AY195" s="156">
        <v>2.5</v>
      </c>
      <c r="AZ195" s="156">
        <v>2.5</v>
      </c>
      <c r="BA195" s="156">
        <v>2.5</v>
      </c>
      <c r="BB195" s="156">
        <f t="shared" si="30"/>
        <v>31.5</v>
      </c>
      <c r="BC195" s="123">
        <v>0.5</v>
      </c>
      <c r="BD195" s="123">
        <v>0.5</v>
      </c>
      <c r="BE195" s="123">
        <v>0.5</v>
      </c>
      <c r="BF195" s="123">
        <v>0.5</v>
      </c>
      <c r="BG195" s="123">
        <v>0.5</v>
      </c>
      <c r="BH195" s="123">
        <v>0.5</v>
      </c>
      <c r="BI195" s="123">
        <v>0.5</v>
      </c>
      <c r="BJ195" s="123">
        <v>0.5</v>
      </c>
      <c r="BK195" s="123">
        <v>5.0000000000000001E-3</v>
      </c>
      <c r="BL195" s="123">
        <v>0.5</v>
      </c>
      <c r="BM195" s="123">
        <v>0.05</v>
      </c>
      <c r="BN195" s="123">
        <v>0.05</v>
      </c>
      <c r="BO195" s="123">
        <v>0.05</v>
      </c>
      <c r="BP195" s="123">
        <v>0.05</v>
      </c>
      <c r="BQ195" s="93">
        <v>0.05</v>
      </c>
      <c r="BR195" s="123">
        <v>0.4</v>
      </c>
      <c r="BS195" s="123">
        <v>0.05</v>
      </c>
      <c r="BT195" s="123">
        <v>0.05</v>
      </c>
      <c r="BU195" s="123">
        <v>0.05</v>
      </c>
      <c r="BV195" s="123">
        <v>0.05</v>
      </c>
      <c r="BW195" s="123">
        <v>0.05</v>
      </c>
      <c r="BX195" s="123">
        <v>0.1</v>
      </c>
      <c r="BY195" s="193">
        <v>0.15</v>
      </c>
      <c r="BZ195" s="194"/>
      <c r="CA195" s="194"/>
      <c r="CB195" s="194"/>
      <c r="CC195" s="194"/>
      <c r="CD195" s="194"/>
      <c r="CE195" s="194"/>
      <c r="CF195" s="194"/>
      <c r="CG195" s="194"/>
      <c r="CH195" s="194"/>
      <c r="CI195" s="194"/>
      <c r="CJ195" s="194"/>
      <c r="CK195" s="194"/>
      <c r="CL195" s="194"/>
      <c r="CM195" s="194"/>
      <c r="CN195" s="194"/>
      <c r="CO195" s="194"/>
      <c r="CP195" s="194"/>
      <c r="CQ195" s="194"/>
      <c r="CR195" s="194"/>
      <c r="CS195" s="194"/>
      <c r="CT195" s="194"/>
      <c r="CU195" s="194"/>
      <c r="CV195" s="194"/>
      <c r="CW195" s="194"/>
      <c r="CX195" s="194"/>
      <c r="CY195" s="207"/>
      <c r="CZ195" s="194"/>
      <c r="DA195" s="194"/>
      <c r="DB195" s="194"/>
      <c r="DC195" s="194"/>
      <c r="DD195" s="194"/>
      <c r="DE195" s="123">
        <v>0.05</v>
      </c>
      <c r="DF195" s="123">
        <v>0.05</v>
      </c>
      <c r="DG195" s="155">
        <v>272</v>
      </c>
      <c r="DH195" s="194"/>
      <c r="DI195" s="194"/>
      <c r="DJ195" s="194"/>
      <c r="DK195" s="194"/>
      <c r="DL195" s="194"/>
    </row>
    <row r="196" spans="1:116" x14ac:dyDescent="0.2">
      <c r="A196" s="120">
        <v>190</v>
      </c>
      <c r="B196" s="200">
        <v>350</v>
      </c>
      <c r="C196" s="122" t="s">
        <v>430</v>
      </c>
      <c r="D196" s="264" t="s">
        <v>1818</v>
      </c>
      <c r="E196" s="177" t="s">
        <v>686</v>
      </c>
      <c r="F196" s="181" t="s">
        <v>943</v>
      </c>
      <c r="G196" s="186">
        <v>7.3</v>
      </c>
      <c r="H196" s="87">
        <v>72.599999999999994</v>
      </c>
      <c r="I196" s="156">
        <f>0.5*0.1</f>
        <v>0.05</v>
      </c>
      <c r="J196" s="156">
        <f t="shared" si="42"/>
        <v>1.5</v>
      </c>
      <c r="K196" s="93">
        <v>29</v>
      </c>
      <c r="L196" s="124">
        <f>0.5*0.05</f>
        <v>2.5000000000000001E-2</v>
      </c>
      <c r="M196" s="156">
        <v>2.21</v>
      </c>
      <c r="N196" s="156">
        <v>5.89</v>
      </c>
      <c r="O196" s="156">
        <v>2.21</v>
      </c>
      <c r="P196" s="187">
        <v>1.64E-3</v>
      </c>
      <c r="Q196" s="92">
        <v>100</v>
      </c>
      <c r="R196" s="124">
        <f t="shared" si="40"/>
        <v>0.2</v>
      </c>
      <c r="S196" s="93">
        <v>4.91</v>
      </c>
      <c r="T196" s="156">
        <v>1.68</v>
      </c>
      <c r="U196" s="156">
        <f t="shared" si="38"/>
        <v>1</v>
      </c>
      <c r="V196" s="93">
        <v>2.0299999999999998</v>
      </c>
      <c r="W196" s="124">
        <f t="shared" si="29"/>
        <v>4.0927419354838705E-3</v>
      </c>
      <c r="X196" s="156">
        <v>1.07</v>
      </c>
      <c r="Y196" s="93">
        <v>34</v>
      </c>
      <c r="Z196" s="92">
        <v>496</v>
      </c>
      <c r="AA196" s="188">
        <v>7.76</v>
      </c>
      <c r="AB196" s="92">
        <v>2330</v>
      </c>
      <c r="AC196" s="92">
        <v>369</v>
      </c>
      <c r="AD196" s="92">
        <v>66.599999999999994</v>
      </c>
      <c r="AE196" s="92">
        <v>14.4</v>
      </c>
      <c r="AF196" s="92">
        <v>17.8</v>
      </c>
      <c r="AG196" s="92">
        <v>691</v>
      </c>
      <c r="AH196" s="92">
        <v>174</v>
      </c>
      <c r="AI196" s="156">
        <v>2.5</v>
      </c>
      <c r="AJ196" s="156">
        <v>2.5</v>
      </c>
      <c r="AK196" s="156">
        <v>2.5</v>
      </c>
      <c r="AL196" s="156">
        <v>2.5</v>
      </c>
      <c r="AM196" s="156">
        <v>2.5</v>
      </c>
      <c r="AN196" s="156">
        <v>2.5</v>
      </c>
      <c r="AO196" s="156">
        <v>2.5</v>
      </c>
      <c r="AP196" s="156">
        <v>2.5</v>
      </c>
      <c r="AQ196" s="156">
        <v>2.5</v>
      </c>
      <c r="AR196" s="156">
        <v>1.5</v>
      </c>
      <c r="AS196" s="156">
        <v>2.5</v>
      </c>
      <c r="AT196" s="156">
        <v>2.5</v>
      </c>
      <c r="AU196" s="156">
        <v>2.5</v>
      </c>
      <c r="AV196" s="156">
        <v>2.5</v>
      </c>
      <c r="AW196" s="156">
        <v>2.5</v>
      </c>
      <c r="AX196" s="156">
        <v>2.5</v>
      </c>
      <c r="AY196" s="156">
        <v>2.5</v>
      </c>
      <c r="AZ196" s="156">
        <v>2.5</v>
      </c>
      <c r="BA196" s="156">
        <v>2.5</v>
      </c>
      <c r="BB196" s="156">
        <f t="shared" si="30"/>
        <v>31.5</v>
      </c>
      <c r="BC196" s="123">
        <v>0.5</v>
      </c>
      <c r="BD196" s="123">
        <v>0.5</v>
      </c>
      <c r="BE196" s="123">
        <v>0.5</v>
      </c>
      <c r="BF196" s="123">
        <v>0.5</v>
      </c>
      <c r="BG196" s="123">
        <v>0.5</v>
      </c>
      <c r="BH196" s="123">
        <v>0.5</v>
      </c>
      <c r="BI196" s="123">
        <v>0.5</v>
      </c>
      <c r="BJ196" s="123">
        <v>0.5</v>
      </c>
      <c r="BK196" s="123">
        <v>5.0000000000000001E-3</v>
      </c>
      <c r="BL196" s="123">
        <v>0.5</v>
      </c>
      <c r="BM196" s="123">
        <v>0.05</v>
      </c>
      <c r="BN196" s="123">
        <v>0.05</v>
      </c>
      <c r="BO196" s="123">
        <v>0.05</v>
      </c>
      <c r="BP196" s="123">
        <v>0.05</v>
      </c>
      <c r="BQ196" s="93">
        <v>0.05</v>
      </c>
      <c r="BR196" s="123">
        <v>0.4</v>
      </c>
      <c r="BS196" s="123">
        <v>0.05</v>
      </c>
      <c r="BT196" s="123">
        <v>0.05</v>
      </c>
      <c r="BU196" s="123">
        <v>0.05</v>
      </c>
      <c r="BV196" s="123">
        <v>0.05</v>
      </c>
      <c r="BW196" s="123">
        <v>0.05</v>
      </c>
      <c r="BX196" s="123">
        <v>0.1</v>
      </c>
      <c r="BY196" s="193">
        <v>0.15</v>
      </c>
      <c r="BZ196" s="194"/>
      <c r="CA196" s="194"/>
      <c r="CB196" s="194"/>
      <c r="CC196" s="194"/>
      <c r="CD196" s="194"/>
      <c r="CE196" s="194"/>
      <c r="CF196" s="194"/>
      <c r="CG196" s="194"/>
      <c r="CH196" s="194"/>
      <c r="CI196" s="194"/>
      <c r="CJ196" s="194"/>
      <c r="CK196" s="194"/>
      <c r="CL196" s="194"/>
      <c r="CM196" s="194"/>
      <c r="CN196" s="194"/>
      <c r="CO196" s="194"/>
      <c r="CP196" s="194"/>
      <c r="CQ196" s="194"/>
      <c r="CR196" s="194"/>
      <c r="CS196" s="194"/>
      <c r="CT196" s="194"/>
      <c r="CU196" s="194"/>
      <c r="CV196" s="194"/>
      <c r="CW196" s="194"/>
      <c r="CX196" s="194"/>
      <c r="CY196" s="207"/>
      <c r="CZ196" s="194"/>
      <c r="DA196" s="194"/>
      <c r="DB196" s="194"/>
      <c r="DC196" s="194"/>
      <c r="DD196" s="194"/>
      <c r="DE196" s="123">
        <v>0.05</v>
      </c>
      <c r="DF196" s="123">
        <v>0.05</v>
      </c>
      <c r="DG196" s="155">
        <v>105</v>
      </c>
      <c r="DH196" s="194"/>
      <c r="DI196" s="194"/>
      <c r="DJ196" s="194"/>
      <c r="DK196" s="194"/>
      <c r="DL196" s="194"/>
    </row>
    <row r="197" spans="1:116" x14ac:dyDescent="0.2">
      <c r="A197" s="120">
        <v>191</v>
      </c>
      <c r="B197" s="200">
        <v>351</v>
      </c>
      <c r="C197" s="122" t="s">
        <v>431</v>
      </c>
      <c r="D197" s="264" t="s">
        <v>1819</v>
      </c>
      <c r="E197" s="177" t="s">
        <v>687</v>
      </c>
      <c r="F197" s="181" t="s">
        <v>944</v>
      </c>
      <c r="G197" s="186">
        <v>6.7</v>
      </c>
      <c r="H197" s="87">
        <v>147.5</v>
      </c>
      <c r="I197" s="156">
        <f>0.5*0.1</f>
        <v>0.05</v>
      </c>
      <c r="J197" s="156">
        <f t="shared" si="42"/>
        <v>1.5</v>
      </c>
      <c r="K197" s="93">
        <v>20.5</v>
      </c>
      <c r="L197" s="124">
        <v>0.124</v>
      </c>
      <c r="M197" s="156">
        <v>0.97699999999999998</v>
      </c>
      <c r="N197" s="156">
        <v>4.22</v>
      </c>
      <c r="O197" s="93">
        <v>1.19</v>
      </c>
      <c r="P197" s="187">
        <v>5.64E-3</v>
      </c>
      <c r="Q197" s="92">
        <v>214</v>
      </c>
      <c r="R197" s="124">
        <f t="shared" si="40"/>
        <v>0.2</v>
      </c>
      <c r="S197" s="156">
        <v>2.46</v>
      </c>
      <c r="T197" s="156">
        <v>3.84</v>
      </c>
      <c r="U197" s="156">
        <f t="shared" si="38"/>
        <v>1</v>
      </c>
      <c r="V197" s="93">
        <v>4.99</v>
      </c>
      <c r="W197" s="124">
        <f t="shared" si="29"/>
        <v>1.4886634844868737E-3</v>
      </c>
      <c r="X197" s="156">
        <v>2.6</v>
      </c>
      <c r="Y197" s="156">
        <v>454</v>
      </c>
      <c r="Z197" s="92">
        <v>3352</v>
      </c>
      <c r="AA197" s="188">
        <v>7.1099999999999994</v>
      </c>
      <c r="AB197" s="92">
        <v>3330</v>
      </c>
      <c r="AC197" s="93">
        <v>120</v>
      </c>
      <c r="AD197" s="92">
        <v>127</v>
      </c>
      <c r="AE197" s="92">
        <v>310</v>
      </c>
      <c r="AF197" s="93">
        <v>59.1</v>
      </c>
      <c r="AG197" s="92">
        <v>976</v>
      </c>
      <c r="AH197" s="92">
        <v>148</v>
      </c>
      <c r="AI197" s="156">
        <v>2.5</v>
      </c>
      <c r="AJ197" s="156">
        <v>2.5</v>
      </c>
      <c r="AK197" s="156">
        <v>2.5</v>
      </c>
      <c r="AL197" s="156">
        <v>14</v>
      </c>
      <c r="AM197" s="156">
        <v>11</v>
      </c>
      <c r="AN197" s="156">
        <v>6</v>
      </c>
      <c r="AO197" s="156">
        <v>7</v>
      </c>
      <c r="AP197" s="156">
        <v>2.5</v>
      </c>
      <c r="AQ197" s="156">
        <v>12</v>
      </c>
      <c r="AR197" s="156">
        <v>1.5</v>
      </c>
      <c r="AS197" s="156">
        <v>2.5</v>
      </c>
      <c r="AT197" s="156">
        <v>13</v>
      </c>
      <c r="AU197" s="156">
        <v>13</v>
      </c>
      <c r="AV197" s="156">
        <v>12</v>
      </c>
      <c r="AW197" s="156">
        <v>2.5</v>
      </c>
      <c r="AX197" s="156">
        <v>6</v>
      </c>
      <c r="AY197" s="156">
        <v>12</v>
      </c>
      <c r="AZ197" s="156">
        <v>2.5</v>
      </c>
      <c r="BA197" s="156">
        <v>2.5</v>
      </c>
      <c r="BB197" s="156">
        <f t="shared" si="30"/>
        <v>90</v>
      </c>
      <c r="BC197" s="123">
        <v>0.5</v>
      </c>
      <c r="BD197" s="123">
        <v>0.5</v>
      </c>
      <c r="BE197" s="123">
        <v>0.5</v>
      </c>
      <c r="BF197" s="123">
        <v>0.5</v>
      </c>
      <c r="BG197" s="123">
        <v>0.5</v>
      </c>
      <c r="BH197" s="123">
        <v>0.5</v>
      </c>
      <c r="BI197" s="123">
        <v>0.5</v>
      </c>
      <c r="BJ197" s="123">
        <v>0.5</v>
      </c>
      <c r="BK197" s="123">
        <v>5.0000000000000001E-3</v>
      </c>
      <c r="BL197" s="123">
        <v>0.5</v>
      </c>
      <c r="BM197" s="123">
        <v>0.05</v>
      </c>
      <c r="BN197" s="123">
        <v>0.05</v>
      </c>
      <c r="BO197" s="123">
        <v>0.05</v>
      </c>
      <c r="BP197" s="123">
        <v>0.05</v>
      </c>
      <c r="BQ197" s="93">
        <v>0.05</v>
      </c>
      <c r="BR197" s="123">
        <v>0.4</v>
      </c>
      <c r="BS197" s="123">
        <v>0.05</v>
      </c>
      <c r="BT197" s="123">
        <v>0.05</v>
      </c>
      <c r="BU197" s="123">
        <v>0.05</v>
      </c>
      <c r="BV197" s="123">
        <v>0.05</v>
      </c>
      <c r="BW197" s="123">
        <v>0.05</v>
      </c>
      <c r="BX197" s="123">
        <v>0.1</v>
      </c>
      <c r="BY197" s="193">
        <v>0.15</v>
      </c>
      <c r="BZ197" s="194"/>
      <c r="CA197" s="194"/>
      <c r="CB197" s="194"/>
      <c r="CC197" s="194"/>
      <c r="CD197" s="194"/>
      <c r="CE197" s="194"/>
      <c r="CF197" s="194"/>
      <c r="CG197" s="194"/>
      <c r="CH197" s="194"/>
      <c r="CI197" s="194"/>
      <c r="CJ197" s="194"/>
      <c r="CK197" s="194"/>
      <c r="CL197" s="194"/>
      <c r="CM197" s="194"/>
      <c r="CN197" s="194"/>
      <c r="CO197" s="194"/>
      <c r="CP197" s="194"/>
      <c r="CQ197" s="194"/>
      <c r="CR197" s="194"/>
      <c r="CS197" s="194"/>
      <c r="CT197" s="194"/>
      <c r="CU197" s="194"/>
      <c r="CV197" s="194"/>
      <c r="CW197" s="194"/>
      <c r="CX197" s="194"/>
      <c r="CY197" s="207"/>
      <c r="CZ197" s="194"/>
      <c r="DA197" s="194"/>
      <c r="DB197" s="194"/>
      <c r="DC197" s="194"/>
      <c r="DD197" s="194"/>
      <c r="DE197" s="123">
        <v>0.05</v>
      </c>
      <c r="DF197" s="123">
        <v>0.05</v>
      </c>
      <c r="DG197" s="155">
        <v>670</v>
      </c>
      <c r="DH197" s="194"/>
      <c r="DI197" s="194"/>
      <c r="DJ197" s="194"/>
      <c r="DK197" s="194"/>
      <c r="DL197" s="194"/>
    </row>
    <row r="198" spans="1:116" x14ac:dyDescent="0.2">
      <c r="A198" s="120">
        <v>192</v>
      </c>
      <c r="B198" s="200">
        <v>352</v>
      </c>
      <c r="C198" s="122" t="s">
        <v>432</v>
      </c>
      <c r="D198" s="264" t="s">
        <v>1820</v>
      </c>
      <c r="E198" s="177" t="s">
        <v>688</v>
      </c>
      <c r="F198" s="181" t="s">
        <v>945</v>
      </c>
      <c r="G198" s="186">
        <v>7.6</v>
      </c>
      <c r="H198" s="87">
        <v>72.5</v>
      </c>
      <c r="I198" s="156">
        <v>45.4</v>
      </c>
      <c r="J198" s="156">
        <f t="shared" si="42"/>
        <v>1.5</v>
      </c>
      <c r="K198" s="93">
        <v>3.68</v>
      </c>
      <c r="L198" s="124">
        <f>0.5*0.05</f>
        <v>2.5000000000000001E-2</v>
      </c>
      <c r="M198" s="156">
        <v>1.17</v>
      </c>
      <c r="N198" s="156">
        <v>2.14</v>
      </c>
      <c r="O198" s="156">
        <v>44.3</v>
      </c>
      <c r="P198" s="187">
        <v>9.8700000000000003E-3</v>
      </c>
      <c r="Q198" s="92">
        <v>134</v>
      </c>
      <c r="R198" s="156">
        <f t="shared" si="40"/>
        <v>0.2</v>
      </c>
      <c r="S198" s="156">
        <v>1.79</v>
      </c>
      <c r="T198" s="156">
        <f>0.5*1</f>
        <v>0.5</v>
      </c>
      <c r="U198" s="156">
        <f t="shared" si="38"/>
        <v>1</v>
      </c>
      <c r="V198" s="93">
        <v>3.12</v>
      </c>
      <c r="W198" s="124">
        <f t="shared" si="29"/>
        <v>9.20353982300885E-4</v>
      </c>
      <c r="X198" s="156">
        <f>0.5*0.5</f>
        <v>0.25</v>
      </c>
      <c r="Y198" s="93">
        <v>41.1</v>
      </c>
      <c r="Z198" s="92">
        <v>3390</v>
      </c>
      <c r="AA198" s="188">
        <v>3.59</v>
      </c>
      <c r="AB198" s="92">
        <v>1130</v>
      </c>
      <c r="AC198" s="92">
        <v>21.4</v>
      </c>
      <c r="AD198" s="92">
        <v>37.700000000000003</v>
      </c>
      <c r="AE198" s="92">
        <v>93.3</v>
      </c>
      <c r="AF198" s="93">
        <v>32.200000000000003</v>
      </c>
      <c r="AG198" s="92">
        <v>457</v>
      </c>
      <c r="AH198" s="92">
        <f>0.5*100</f>
        <v>50</v>
      </c>
      <c r="AI198" s="156">
        <v>2.5</v>
      </c>
      <c r="AJ198" s="156">
        <v>2.5</v>
      </c>
      <c r="AK198" s="156">
        <v>2.5</v>
      </c>
      <c r="AL198" s="156">
        <v>2.5</v>
      </c>
      <c r="AM198" s="156">
        <v>2.5</v>
      </c>
      <c r="AN198" s="156">
        <v>2.5</v>
      </c>
      <c r="AO198" s="156">
        <v>2.5</v>
      </c>
      <c r="AP198" s="156">
        <v>2.5</v>
      </c>
      <c r="AQ198" s="156">
        <v>2.5</v>
      </c>
      <c r="AR198" s="156">
        <v>1.5</v>
      </c>
      <c r="AS198" s="156">
        <v>2.5</v>
      </c>
      <c r="AT198" s="156">
        <v>2.5</v>
      </c>
      <c r="AU198" s="156">
        <v>2.5</v>
      </c>
      <c r="AV198" s="156">
        <v>2.5</v>
      </c>
      <c r="AW198" s="156">
        <v>2.5</v>
      </c>
      <c r="AX198" s="156">
        <v>2.5</v>
      </c>
      <c r="AY198" s="156">
        <v>2.5</v>
      </c>
      <c r="AZ198" s="156">
        <v>2.5</v>
      </c>
      <c r="BA198" s="156">
        <v>2.5</v>
      </c>
      <c r="BB198" s="156">
        <f t="shared" si="30"/>
        <v>31.5</v>
      </c>
      <c r="BC198" s="123">
        <v>0.5</v>
      </c>
      <c r="BD198" s="123">
        <v>0.5</v>
      </c>
      <c r="BE198" s="123">
        <v>0.5</v>
      </c>
      <c r="BF198" s="123">
        <v>0.5</v>
      </c>
      <c r="BG198" s="123">
        <v>0.5</v>
      </c>
      <c r="BH198" s="123">
        <v>0.5</v>
      </c>
      <c r="BI198" s="123">
        <v>0.5</v>
      </c>
      <c r="BJ198" s="123">
        <v>0.5</v>
      </c>
      <c r="BK198" s="123">
        <v>5.0000000000000001E-3</v>
      </c>
      <c r="BL198" s="123">
        <v>0.5</v>
      </c>
      <c r="BM198" s="123">
        <v>0.05</v>
      </c>
      <c r="BN198" s="123">
        <v>0.05</v>
      </c>
      <c r="BO198" s="123">
        <v>0.05</v>
      </c>
      <c r="BP198" s="123">
        <v>0.05</v>
      </c>
      <c r="BQ198" s="93">
        <v>0.05</v>
      </c>
      <c r="BR198" s="123">
        <v>0.4</v>
      </c>
      <c r="BS198" s="123">
        <v>0.05</v>
      </c>
      <c r="BT198" s="123">
        <v>0.05</v>
      </c>
      <c r="BU198" s="123">
        <v>0.05</v>
      </c>
      <c r="BV198" s="123">
        <v>0.05</v>
      </c>
      <c r="BW198" s="123">
        <v>0.05</v>
      </c>
      <c r="BX198" s="123">
        <v>0.1</v>
      </c>
      <c r="BY198" s="193">
        <v>0.15</v>
      </c>
      <c r="BZ198" s="123">
        <v>25</v>
      </c>
      <c r="CA198" s="123">
        <v>50</v>
      </c>
      <c r="CB198" s="123">
        <v>500</v>
      </c>
      <c r="CC198" s="123">
        <v>0.01</v>
      </c>
      <c r="CD198" s="123">
        <v>2.5000000000000001E-2</v>
      </c>
      <c r="CE198" s="123">
        <v>2.5000000000000001E-2</v>
      </c>
      <c r="CF198" s="123">
        <v>2.5000000000000001E-2</v>
      </c>
      <c r="CG198" s="123">
        <v>2.5000000000000001E-2</v>
      </c>
      <c r="CH198" s="123">
        <v>2.5000000000000001E-2</v>
      </c>
      <c r="CI198" s="123">
        <v>2.5000000000000001E-2</v>
      </c>
      <c r="CJ198" s="123">
        <v>2.5000000000000001E-2</v>
      </c>
      <c r="CK198" s="123">
        <f>0.5*0.01</f>
        <v>5.0000000000000001E-3</v>
      </c>
      <c r="CL198" s="123">
        <v>0.15</v>
      </c>
      <c r="CM198" s="123">
        <v>0.5</v>
      </c>
      <c r="CN198" s="123">
        <v>0.5</v>
      </c>
      <c r="CO198" s="123">
        <v>0.5</v>
      </c>
      <c r="CP198" s="123">
        <f t="shared" si="36"/>
        <v>1.5</v>
      </c>
      <c r="CQ198" s="123">
        <v>0.3</v>
      </c>
      <c r="CR198" s="123">
        <v>5</v>
      </c>
      <c r="CS198" s="123">
        <v>0.5</v>
      </c>
      <c r="CT198" s="123">
        <v>0.5</v>
      </c>
      <c r="CU198" s="123">
        <v>0.05</v>
      </c>
      <c r="CV198" s="123">
        <v>0.05</v>
      </c>
      <c r="CW198" s="123">
        <v>0.05</v>
      </c>
      <c r="CX198" s="194"/>
      <c r="CY198" s="208">
        <v>8.14E-2</v>
      </c>
      <c r="CZ198" s="123">
        <v>0.05</v>
      </c>
      <c r="DA198" s="123">
        <v>0.05</v>
      </c>
      <c r="DB198" s="123">
        <v>0.05</v>
      </c>
      <c r="DC198" s="123">
        <v>0.05</v>
      </c>
      <c r="DD198" s="123">
        <v>0.05</v>
      </c>
      <c r="DE198" s="123">
        <v>0.05</v>
      </c>
      <c r="DF198" s="123">
        <v>0.05</v>
      </c>
      <c r="DG198" s="155">
        <v>550</v>
      </c>
      <c r="DH198" s="123">
        <v>0.5</v>
      </c>
      <c r="DI198" s="123">
        <v>0.05</v>
      </c>
      <c r="DJ198" s="123">
        <v>0.25</v>
      </c>
      <c r="DK198" s="123">
        <v>0.25</v>
      </c>
      <c r="DL198" s="123">
        <v>0.05</v>
      </c>
    </row>
    <row r="199" spans="1:116" x14ac:dyDescent="0.2">
      <c r="A199" s="120">
        <v>193</v>
      </c>
      <c r="B199" s="200">
        <v>353</v>
      </c>
      <c r="C199" s="122" t="s">
        <v>433</v>
      </c>
      <c r="D199" s="264" t="s">
        <v>1821</v>
      </c>
      <c r="E199" s="177" t="s">
        <v>689</v>
      </c>
      <c r="F199" s="181" t="s">
        <v>946</v>
      </c>
      <c r="G199" s="186">
        <v>7.4</v>
      </c>
      <c r="H199" s="87">
        <v>510</v>
      </c>
      <c r="I199" s="156">
        <f>0.5*0.1</f>
        <v>0.05</v>
      </c>
      <c r="J199" s="156">
        <f t="shared" si="42"/>
        <v>1.5</v>
      </c>
      <c r="K199" s="93">
        <v>57.9</v>
      </c>
      <c r="L199" s="124">
        <f>0.5*0.05</f>
        <v>2.5000000000000001E-2</v>
      </c>
      <c r="M199" s="156">
        <v>3.98</v>
      </c>
      <c r="N199" s="156">
        <v>1.57</v>
      </c>
      <c r="O199" s="156">
        <f>0.5*0.4</f>
        <v>0.2</v>
      </c>
      <c r="P199" s="187">
        <f>0.5*0.001</f>
        <v>5.0000000000000001E-4</v>
      </c>
      <c r="Q199" s="92">
        <v>37.200000000000003</v>
      </c>
      <c r="R199" s="156">
        <f t="shared" si="40"/>
        <v>0.2</v>
      </c>
      <c r="S199" s="156">
        <v>8.4499999999999993</v>
      </c>
      <c r="T199" s="93">
        <v>1.36</v>
      </c>
      <c r="U199" s="156">
        <f t="shared" si="38"/>
        <v>1</v>
      </c>
      <c r="V199" s="156">
        <v>1.83</v>
      </c>
      <c r="W199" s="124">
        <f t="shared" si="29"/>
        <v>1.2364864864864865E-2</v>
      </c>
      <c r="X199" s="93">
        <f>0.5*0.5</f>
        <v>0.25</v>
      </c>
      <c r="Y199" s="93">
        <v>12.3</v>
      </c>
      <c r="Z199" s="92">
        <v>148</v>
      </c>
      <c r="AA199" s="188">
        <v>4.7299999999999995</v>
      </c>
      <c r="AB199" s="92">
        <v>2020</v>
      </c>
      <c r="AC199" s="93">
        <v>663</v>
      </c>
      <c r="AD199" s="92">
        <v>45.1</v>
      </c>
      <c r="AE199" s="92">
        <v>89.9</v>
      </c>
      <c r="AF199" s="92">
        <v>15.9</v>
      </c>
      <c r="AG199" s="92">
        <v>391</v>
      </c>
      <c r="AH199" s="92">
        <f>0.5*100</f>
        <v>50</v>
      </c>
      <c r="AI199" s="156">
        <v>2.5</v>
      </c>
      <c r="AJ199" s="156">
        <v>2.5</v>
      </c>
      <c r="AK199" s="156">
        <v>2.5</v>
      </c>
      <c r="AL199" s="156">
        <v>2.5</v>
      </c>
      <c r="AM199" s="156">
        <v>2.5</v>
      </c>
      <c r="AN199" s="156">
        <v>2.5</v>
      </c>
      <c r="AO199" s="156">
        <v>2.5</v>
      </c>
      <c r="AP199" s="156">
        <v>2.5</v>
      </c>
      <c r="AQ199" s="156">
        <v>2.5</v>
      </c>
      <c r="AR199" s="156">
        <v>1.5</v>
      </c>
      <c r="AS199" s="156">
        <v>2.5</v>
      </c>
      <c r="AT199" s="156">
        <v>2.5</v>
      </c>
      <c r="AU199" s="156">
        <v>2.5</v>
      </c>
      <c r="AV199" s="156">
        <v>2.5</v>
      </c>
      <c r="AW199" s="156">
        <v>2.5</v>
      </c>
      <c r="AX199" s="156">
        <v>2.5</v>
      </c>
      <c r="AY199" s="156">
        <v>2.5</v>
      </c>
      <c r="AZ199" s="156">
        <v>2.5</v>
      </c>
      <c r="BA199" s="156">
        <v>2.5</v>
      </c>
      <c r="BB199" s="156">
        <f t="shared" si="30"/>
        <v>31.5</v>
      </c>
      <c r="BC199" s="123">
        <v>0.5</v>
      </c>
      <c r="BD199" s="123">
        <v>0.5</v>
      </c>
      <c r="BE199" s="123">
        <v>0.5</v>
      </c>
      <c r="BF199" s="123">
        <v>0.5</v>
      </c>
      <c r="BG199" s="123">
        <v>0.5</v>
      </c>
      <c r="BH199" s="123">
        <v>0.5</v>
      </c>
      <c r="BI199" s="123">
        <v>0.5</v>
      </c>
      <c r="BJ199" s="123">
        <v>0.5</v>
      </c>
      <c r="BK199" s="123">
        <v>5.0000000000000001E-3</v>
      </c>
      <c r="BL199" s="123">
        <v>0.5</v>
      </c>
      <c r="BM199" s="123">
        <v>0.05</v>
      </c>
      <c r="BN199" s="123">
        <v>0.05</v>
      </c>
      <c r="BO199" s="123">
        <v>0.05</v>
      </c>
      <c r="BP199" s="123">
        <v>0.05</v>
      </c>
      <c r="BQ199" s="93">
        <v>0.05</v>
      </c>
      <c r="BR199" s="123">
        <v>0.4</v>
      </c>
      <c r="BS199" s="123">
        <v>0.05</v>
      </c>
      <c r="BT199" s="123">
        <v>0.05</v>
      </c>
      <c r="BU199" s="123">
        <v>0.05</v>
      </c>
      <c r="BV199" s="123">
        <v>0.05</v>
      </c>
      <c r="BW199" s="123">
        <v>0.05</v>
      </c>
      <c r="BX199" s="123">
        <v>0.1</v>
      </c>
      <c r="BY199" s="193">
        <v>0.15</v>
      </c>
      <c r="BZ199" s="194"/>
      <c r="CA199" s="194"/>
      <c r="CB199" s="194"/>
      <c r="CC199" s="194"/>
      <c r="CD199" s="194"/>
      <c r="CE199" s="194"/>
      <c r="CF199" s="194"/>
      <c r="CG199" s="194"/>
      <c r="CH199" s="194"/>
      <c r="CI199" s="194"/>
      <c r="CJ199" s="194"/>
      <c r="CK199" s="194"/>
      <c r="CL199" s="194"/>
      <c r="CM199" s="194"/>
      <c r="CN199" s="194"/>
      <c r="CO199" s="194"/>
      <c r="CP199" s="194"/>
      <c r="CQ199" s="194"/>
      <c r="CR199" s="194"/>
      <c r="CS199" s="194"/>
      <c r="CT199" s="194"/>
      <c r="CU199" s="194"/>
      <c r="CV199" s="194"/>
      <c r="CW199" s="194"/>
      <c r="CX199" s="194"/>
      <c r="CY199" s="207"/>
      <c r="CZ199" s="194"/>
      <c r="DA199" s="194"/>
      <c r="DB199" s="194"/>
      <c r="DC199" s="194"/>
      <c r="DD199" s="194"/>
      <c r="DE199" s="123">
        <v>0.05</v>
      </c>
      <c r="DF199" s="123">
        <v>0.05</v>
      </c>
      <c r="DG199" s="155">
        <v>19</v>
      </c>
      <c r="DH199" s="194"/>
      <c r="DI199" s="194"/>
      <c r="DJ199" s="194"/>
      <c r="DK199" s="194"/>
      <c r="DL199" s="194"/>
    </row>
    <row r="200" spans="1:116" x14ac:dyDescent="0.2">
      <c r="A200" s="120">
        <v>194</v>
      </c>
      <c r="B200" s="200">
        <v>354</v>
      </c>
      <c r="C200" s="122" t="s">
        <v>259</v>
      </c>
      <c r="D200" s="264" t="s">
        <v>1822</v>
      </c>
      <c r="E200" s="177" t="s">
        <v>690</v>
      </c>
      <c r="F200" s="181" t="s">
        <v>947</v>
      </c>
      <c r="G200" s="186">
        <v>6.4</v>
      </c>
      <c r="H200" s="87">
        <v>173.4</v>
      </c>
      <c r="I200" s="156">
        <f>0.5*0.1</f>
        <v>0.05</v>
      </c>
      <c r="J200" s="156">
        <f t="shared" si="42"/>
        <v>1.5</v>
      </c>
      <c r="K200" s="93">
        <v>15.9</v>
      </c>
      <c r="L200" s="124">
        <v>0.309</v>
      </c>
      <c r="M200" s="156">
        <v>0.96499999999999997</v>
      </c>
      <c r="N200" s="156">
        <v>6.55</v>
      </c>
      <c r="O200" s="156">
        <v>2.65</v>
      </c>
      <c r="P200" s="187">
        <v>1.12E-2</v>
      </c>
      <c r="Q200" s="92">
        <v>274</v>
      </c>
      <c r="R200" s="156">
        <f t="shared" si="40"/>
        <v>0.2</v>
      </c>
      <c r="S200" s="156">
        <v>2.42</v>
      </c>
      <c r="T200" s="156">
        <v>3.8</v>
      </c>
      <c r="U200" s="156">
        <f t="shared" si="38"/>
        <v>1</v>
      </c>
      <c r="V200" s="156">
        <v>17.899999999999999</v>
      </c>
      <c r="W200" s="124">
        <f t="shared" ref="W200:W263" si="43">V200/Z200</f>
        <v>1.3769230769230768E-3</v>
      </c>
      <c r="X200" s="156">
        <v>2.25</v>
      </c>
      <c r="Y200" s="156">
        <v>25.5</v>
      </c>
      <c r="Z200" s="92">
        <v>13000</v>
      </c>
      <c r="AA200" s="188">
        <v>2.99</v>
      </c>
      <c r="AB200" s="92">
        <v>3410</v>
      </c>
      <c r="AC200" s="93">
        <v>137</v>
      </c>
      <c r="AD200" s="93">
        <v>139</v>
      </c>
      <c r="AE200" s="92">
        <v>1110</v>
      </c>
      <c r="AF200" s="92">
        <v>56.7</v>
      </c>
      <c r="AG200" s="92">
        <v>886</v>
      </c>
      <c r="AH200" s="92">
        <v>196</v>
      </c>
      <c r="AI200" s="156">
        <v>2.5</v>
      </c>
      <c r="AJ200" s="156">
        <v>14</v>
      </c>
      <c r="AK200" s="156">
        <v>2.5</v>
      </c>
      <c r="AL200" s="156">
        <v>46</v>
      </c>
      <c r="AM200" s="156">
        <v>41</v>
      </c>
      <c r="AN200" s="156">
        <v>21</v>
      </c>
      <c r="AO200" s="156">
        <v>25</v>
      </c>
      <c r="AP200" s="156">
        <v>2.5</v>
      </c>
      <c r="AQ200" s="156">
        <v>19</v>
      </c>
      <c r="AR200" s="156">
        <v>1.5</v>
      </c>
      <c r="AS200" s="156">
        <v>2.5</v>
      </c>
      <c r="AT200" s="156">
        <v>7</v>
      </c>
      <c r="AU200" s="156">
        <v>33</v>
      </c>
      <c r="AV200" s="156">
        <v>35</v>
      </c>
      <c r="AW200" s="156">
        <v>15</v>
      </c>
      <c r="AX200" s="156">
        <v>16</v>
      </c>
      <c r="AY200" s="156">
        <v>27</v>
      </c>
      <c r="AZ200" s="156">
        <v>2.5</v>
      </c>
      <c r="BA200" s="156">
        <v>2.5</v>
      </c>
      <c r="BB200" s="156">
        <f t="shared" ref="BB200:BB263" si="44">SUM(AI200:AO200,AR200:AW200)</f>
        <v>246</v>
      </c>
      <c r="BC200" s="123">
        <v>0.5</v>
      </c>
      <c r="BD200" s="123">
        <v>0.5</v>
      </c>
      <c r="BE200" s="123">
        <v>0.5</v>
      </c>
      <c r="BF200" s="123">
        <v>0.5</v>
      </c>
      <c r="BG200" s="123">
        <v>0.5</v>
      </c>
      <c r="BH200" s="123">
        <v>0.5</v>
      </c>
      <c r="BI200" s="123">
        <v>0.5</v>
      </c>
      <c r="BJ200" s="123">
        <v>0.5</v>
      </c>
      <c r="BK200" s="123">
        <v>5.0000000000000001E-3</v>
      </c>
      <c r="BL200" s="123">
        <v>0.5</v>
      </c>
      <c r="BM200" s="123">
        <v>0.05</v>
      </c>
      <c r="BN200" s="123">
        <v>0.05</v>
      </c>
      <c r="BO200" s="123">
        <v>0.05</v>
      </c>
      <c r="BP200" s="123">
        <v>0.05</v>
      </c>
      <c r="BQ200" s="93">
        <v>0.05</v>
      </c>
      <c r="BR200" s="123">
        <v>0.4</v>
      </c>
      <c r="BS200" s="123">
        <v>0.05</v>
      </c>
      <c r="BT200" s="123">
        <v>0.05</v>
      </c>
      <c r="BU200" s="123">
        <v>0.05</v>
      </c>
      <c r="BV200" s="123">
        <v>0.05</v>
      </c>
      <c r="BW200" s="123">
        <v>0.05</v>
      </c>
      <c r="BX200" s="123">
        <v>0.1</v>
      </c>
      <c r="BY200" s="193">
        <v>0.15</v>
      </c>
      <c r="BZ200" s="194"/>
      <c r="CA200" s="194"/>
      <c r="CB200" s="194"/>
      <c r="CC200" s="194"/>
      <c r="CD200" s="194"/>
      <c r="CE200" s="194"/>
      <c r="CF200" s="194"/>
      <c r="CG200" s="194"/>
      <c r="CH200" s="194"/>
      <c r="CI200" s="194"/>
      <c r="CJ200" s="194"/>
      <c r="CK200" s="194"/>
      <c r="CL200" s="194"/>
      <c r="CM200" s="194"/>
      <c r="CN200" s="194"/>
      <c r="CO200" s="194"/>
      <c r="CP200" s="194"/>
      <c r="CQ200" s="194"/>
      <c r="CR200" s="194"/>
      <c r="CS200" s="194"/>
      <c r="CT200" s="194"/>
      <c r="CU200" s="194"/>
      <c r="CV200" s="194"/>
      <c r="CW200" s="194"/>
      <c r="CX200" s="194"/>
      <c r="CY200" s="207"/>
      <c r="CZ200" s="194"/>
      <c r="DA200" s="194"/>
      <c r="DB200" s="194"/>
      <c r="DC200" s="194"/>
      <c r="DD200" s="194"/>
      <c r="DE200" s="123">
        <v>0.05</v>
      </c>
      <c r="DF200" s="123">
        <v>0.05</v>
      </c>
      <c r="DG200" s="155">
        <v>451</v>
      </c>
      <c r="DH200" s="194"/>
      <c r="DI200" s="194"/>
      <c r="DJ200" s="194"/>
      <c r="DK200" s="194"/>
      <c r="DL200" s="194"/>
    </row>
    <row r="201" spans="1:116" x14ac:dyDescent="0.2">
      <c r="A201" s="120">
        <v>195</v>
      </c>
      <c r="B201" s="200">
        <v>355</v>
      </c>
      <c r="C201" s="122" t="s">
        <v>434</v>
      </c>
      <c r="D201" s="264" t="s">
        <v>1823</v>
      </c>
      <c r="E201" s="177" t="s">
        <v>691</v>
      </c>
      <c r="F201" s="181" t="s">
        <v>948</v>
      </c>
      <c r="G201" s="186">
        <v>6.5</v>
      </c>
      <c r="H201" s="87">
        <v>176</v>
      </c>
      <c r="I201" s="156">
        <f>0.5*0.1</f>
        <v>0.05</v>
      </c>
      <c r="J201" s="155">
        <f t="shared" si="42"/>
        <v>1.5</v>
      </c>
      <c r="K201" s="87">
        <v>18.2</v>
      </c>
      <c r="L201" s="155">
        <v>0.17199999999999999</v>
      </c>
      <c r="M201" s="190">
        <v>2.5499999999999998</v>
      </c>
      <c r="N201" s="187">
        <v>8.5399999999999991</v>
      </c>
      <c r="O201" s="187">
        <v>11.1</v>
      </c>
      <c r="P201" s="187">
        <v>1.4300000000000001E-3</v>
      </c>
      <c r="Q201" s="87">
        <v>739</v>
      </c>
      <c r="R201" s="190">
        <f t="shared" si="40"/>
        <v>0.2</v>
      </c>
      <c r="S201" s="155">
        <v>1.37</v>
      </c>
      <c r="T201" s="155">
        <v>1.27</v>
      </c>
      <c r="U201" s="156">
        <f t="shared" si="38"/>
        <v>1</v>
      </c>
      <c r="V201" s="155">
        <v>11.9</v>
      </c>
      <c r="W201" s="124">
        <f t="shared" si="43"/>
        <v>2.2118959107806694E-3</v>
      </c>
      <c r="X201" s="155">
        <v>1.33</v>
      </c>
      <c r="Y201" s="87">
        <v>17.2</v>
      </c>
      <c r="Z201" s="187">
        <v>5380</v>
      </c>
      <c r="AA201" s="188">
        <v>9.6900000000000013</v>
      </c>
      <c r="AB201" s="187">
        <v>4310</v>
      </c>
      <c r="AC201" s="187">
        <v>205</v>
      </c>
      <c r="AD201" s="187">
        <v>553</v>
      </c>
      <c r="AE201" s="92">
        <v>421</v>
      </c>
      <c r="AF201" s="87">
        <v>92.5</v>
      </c>
      <c r="AG201" s="187">
        <v>947</v>
      </c>
      <c r="AH201" s="187">
        <v>147</v>
      </c>
      <c r="AI201" s="156">
        <v>2.5</v>
      </c>
      <c r="AJ201" s="156">
        <v>2.5</v>
      </c>
      <c r="AK201" s="156">
        <v>2.5</v>
      </c>
      <c r="AL201" s="156">
        <v>5</v>
      </c>
      <c r="AM201" s="156">
        <v>2.5</v>
      </c>
      <c r="AN201" s="156">
        <v>2.5</v>
      </c>
      <c r="AO201" s="156">
        <v>2.5</v>
      </c>
      <c r="AP201" s="156">
        <v>2.5</v>
      </c>
      <c r="AQ201" s="156">
        <v>2.5</v>
      </c>
      <c r="AR201" s="156">
        <v>1.5</v>
      </c>
      <c r="AS201" s="156">
        <v>2.5</v>
      </c>
      <c r="AT201" s="156">
        <v>2.5</v>
      </c>
      <c r="AU201" s="156">
        <v>2.5</v>
      </c>
      <c r="AV201" s="156">
        <v>2.5</v>
      </c>
      <c r="AW201" s="156">
        <v>2.5</v>
      </c>
      <c r="AX201" s="156">
        <v>2.5</v>
      </c>
      <c r="AY201" s="156">
        <v>2.5</v>
      </c>
      <c r="AZ201" s="156">
        <v>2.5</v>
      </c>
      <c r="BA201" s="156">
        <v>2.5</v>
      </c>
      <c r="BB201" s="156">
        <f t="shared" si="44"/>
        <v>34</v>
      </c>
      <c r="BC201" s="123">
        <v>0.5</v>
      </c>
      <c r="BD201" s="123">
        <v>0.5</v>
      </c>
      <c r="BE201" s="123">
        <v>0.5</v>
      </c>
      <c r="BF201" s="123">
        <v>0.5</v>
      </c>
      <c r="BG201" s="123">
        <v>0.5</v>
      </c>
      <c r="BH201" s="123">
        <v>0.5</v>
      </c>
      <c r="BI201" s="123">
        <v>0.5</v>
      </c>
      <c r="BJ201" s="123">
        <v>0.5</v>
      </c>
      <c r="BK201" s="123">
        <v>5.0000000000000001E-3</v>
      </c>
      <c r="BL201" s="123">
        <v>0.5</v>
      </c>
      <c r="BM201" s="123">
        <v>0.05</v>
      </c>
      <c r="BN201" s="123">
        <v>0.05</v>
      </c>
      <c r="BO201" s="123">
        <v>0.05</v>
      </c>
      <c r="BP201" s="123">
        <v>0.05</v>
      </c>
      <c r="BQ201" s="93">
        <v>0.05</v>
      </c>
      <c r="BR201" s="123">
        <v>0.4</v>
      </c>
      <c r="BS201" s="123">
        <v>0.05</v>
      </c>
      <c r="BT201" s="123">
        <v>0.05</v>
      </c>
      <c r="BU201" s="123">
        <v>0.05</v>
      </c>
      <c r="BV201" s="123">
        <v>0.05</v>
      </c>
      <c r="BW201" s="123">
        <v>0.05</v>
      </c>
      <c r="BX201" s="123">
        <v>0.1</v>
      </c>
      <c r="BY201" s="193">
        <v>0.15</v>
      </c>
      <c r="BZ201" s="194"/>
      <c r="CA201" s="194"/>
      <c r="CB201" s="194"/>
      <c r="CC201" s="194"/>
      <c r="CD201" s="194"/>
      <c r="CE201" s="194"/>
      <c r="CF201" s="194"/>
      <c r="CG201" s="194"/>
      <c r="CH201" s="194"/>
      <c r="CI201" s="194"/>
      <c r="CJ201" s="194"/>
      <c r="CK201" s="194"/>
      <c r="CL201" s="194"/>
      <c r="CM201" s="194"/>
      <c r="CN201" s="194"/>
      <c r="CO201" s="194"/>
      <c r="CP201" s="194"/>
      <c r="CQ201" s="194"/>
      <c r="CR201" s="194"/>
      <c r="CS201" s="194"/>
      <c r="CT201" s="194"/>
      <c r="CU201" s="194"/>
      <c r="CV201" s="194"/>
      <c r="CW201" s="194"/>
      <c r="CX201" s="194"/>
      <c r="CY201" s="207"/>
      <c r="CZ201" s="194"/>
      <c r="DA201" s="194"/>
      <c r="DB201" s="194"/>
      <c r="DC201" s="194"/>
      <c r="DD201" s="194"/>
      <c r="DE201" s="123">
        <v>0.05</v>
      </c>
      <c r="DF201" s="123">
        <v>0.05</v>
      </c>
      <c r="DG201" s="155">
        <v>229</v>
      </c>
      <c r="DH201" s="194"/>
      <c r="DI201" s="194"/>
      <c r="DJ201" s="194"/>
      <c r="DK201" s="194"/>
      <c r="DL201" s="194"/>
    </row>
    <row r="202" spans="1:116" x14ac:dyDescent="0.2">
      <c r="A202" s="120">
        <v>196</v>
      </c>
      <c r="B202" s="200">
        <v>356</v>
      </c>
      <c r="C202" s="122" t="s">
        <v>435</v>
      </c>
      <c r="D202" s="264" t="s">
        <v>1824</v>
      </c>
      <c r="E202" s="177" t="s">
        <v>692</v>
      </c>
      <c r="F202" s="181" t="s">
        <v>949</v>
      </c>
      <c r="G202" s="186">
        <v>7.8</v>
      </c>
      <c r="H202" s="87">
        <v>206</v>
      </c>
      <c r="I202" s="156">
        <v>0.48399999999999999</v>
      </c>
      <c r="J202" s="156">
        <f t="shared" si="42"/>
        <v>1.5</v>
      </c>
      <c r="K202" s="93">
        <v>44.8</v>
      </c>
      <c r="L202" s="124">
        <v>2.54</v>
      </c>
      <c r="M202" s="93">
        <v>1.66</v>
      </c>
      <c r="N202" s="156">
        <v>27.5</v>
      </c>
      <c r="O202" s="156">
        <v>15.2</v>
      </c>
      <c r="P202" s="187">
        <v>8.7800000000000003E-2</v>
      </c>
      <c r="Q202" s="92">
        <v>584</v>
      </c>
      <c r="R202" s="156">
        <f t="shared" si="40"/>
        <v>0.2</v>
      </c>
      <c r="S202" s="156">
        <v>7.61</v>
      </c>
      <c r="T202" s="156">
        <v>20.5</v>
      </c>
      <c r="U202" s="156">
        <f t="shared" si="38"/>
        <v>1</v>
      </c>
      <c r="V202" s="156">
        <v>16.8</v>
      </c>
      <c r="W202" s="124">
        <f t="shared" si="43"/>
        <v>1.3548387096774194E-3</v>
      </c>
      <c r="X202" s="156">
        <v>5.29</v>
      </c>
      <c r="Y202" s="93">
        <v>70.2</v>
      </c>
      <c r="Z202" s="92">
        <v>12400</v>
      </c>
      <c r="AA202" s="188">
        <v>3.66</v>
      </c>
      <c r="AB202" s="92">
        <v>8470</v>
      </c>
      <c r="AC202" s="92">
        <v>177</v>
      </c>
      <c r="AD202" s="92">
        <v>691</v>
      </c>
      <c r="AE202" s="92">
        <v>1033</v>
      </c>
      <c r="AF202" s="92">
        <v>99.6</v>
      </c>
      <c r="AG202" s="92">
        <v>1800</v>
      </c>
      <c r="AH202" s="92">
        <v>407</v>
      </c>
      <c r="AI202" s="156">
        <v>2.5</v>
      </c>
      <c r="AJ202" s="156">
        <v>81</v>
      </c>
      <c r="AK202" s="156">
        <v>11</v>
      </c>
      <c r="AL202" s="156">
        <v>162</v>
      </c>
      <c r="AM202" s="156">
        <v>138</v>
      </c>
      <c r="AN202" s="156">
        <v>72</v>
      </c>
      <c r="AO202" s="156">
        <v>62</v>
      </c>
      <c r="AP202" s="156">
        <v>2.5</v>
      </c>
      <c r="AQ202" s="156">
        <v>57</v>
      </c>
      <c r="AR202" s="156">
        <v>1.5</v>
      </c>
      <c r="AS202" s="156">
        <v>2.5</v>
      </c>
      <c r="AT202" s="156">
        <v>11</v>
      </c>
      <c r="AU202" s="156">
        <v>117</v>
      </c>
      <c r="AV202" s="156">
        <v>107</v>
      </c>
      <c r="AW202" s="156">
        <v>42</v>
      </c>
      <c r="AX202" s="156">
        <v>57</v>
      </c>
      <c r="AY202" s="156">
        <v>65</v>
      </c>
      <c r="AZ202" s="156">
        <v>24</v>
      </c>
      <c r="BA202" s="156">
        <v>2.5</v>
      </c>
      <c r="BB202" s="156">
        <f t="shared" si="44"/>
        <v>809.5</v>
      </c>
      <c r="BC202" s="123">
        <v>0.5</v>
      </c>
      <c r="BD202" s="123">
        <v>0.5</v>
      </c>
      <c r="BE202" s="123">
        <v>0.5</v>
      </c>
      <c r="BF202" s="123">
        <v>0.5</v>
      </c>
      <c r="BG202" s="123">
        <v>0.5</v>
      </c>
      <c r="BH202" s="123">
        <v>0.5</v>
      </c>
      <c r="BI202" s="123">
        <v>0.5</v>
      </c>
      <c r="BJ202" s="123">
        <v>0.5</v>
      </c>
      <c r="BK202" s="123">
        <v>5.0000000000000001E-3</v>
      </c>
      <c r="BL202" s="123">
        <v>0.5</v>
      </c>
      <c r="BM202" s="123">
        <v>0.05</v>
      </c>
      <c r="BN202" s="123">
        <v>0.05</v>
      </c>
      <c r="BO202" s="123">
        <v>0.05</v>
      </c>
      <c r="BP202" s="123">
        <v>0.05</v>
      </c>
      <c r="BQ202" s="93">
        <v>0.05</v>
      </c>
      <c r="BR202" s="123">
        <v>0.4</v>
      </c>
      <c r="BS202" s="123">
        <v>0.05</v>
      </c>
      <c r="BT202" s="123">
        <v>0.05</v>
      </c>
      <c r="BU202" s="123">
        <v>0.05</v>
      </c>
      <c r="BV202" s="123">
        <v>0.05</v>
      </c>
      <c r="BW202" s="123">
        <v>0.05</v>
      </c>
      <c r="BX202" s="123">
        <v>0.1</v>
      </c>
      <c r="BY202" s="193">
        <v>0.15</v>
      </c>
      <c r="BZ202" s="194"/>
      <c r="CA202" s="194"/>
      <c r="CB202" s="194"/>
      <c r="CC202" s="194"/>
      <c r="CD202" s="194"/>
      <c r="CE202" s="194"/>
      <c r="CF202" s="194"/>
      <c r="CG202" s="194"/>
      <c r="CH202" s="194"/>
      <c r="CI202" s="194"/>
      <c r="CJ202" s="194"/>
      <c r="CK202" s="194"/>
      <c r="CL202" s="194"/>
      <c r="CM202" s="194"/>
      <c r="CN202" s="194"/>
      <c r="CO202" s="194"/>
      <c r="CP202" s="194"/>
      <c r="CQ202" s="194"/>
      <c r="CR202" s="194"/>
      <c r="CS202" s="194"/>
      <c r="CT202" s="194"/>
      <c r="CU202" s="194"/>
      <c r="CV202" s="194"/>
      <c r="CW202" s="194"/>
      <c r="CX202" s="194"/>
      <c r="CY202" s="207"/>
      <c r="CZ202" s="194"/>
      <c r="DA202" s="194"/>
      <c r="DB202" s="194"/>
      <c r="DC202" s="194"/>
      <c r="DD202" s="194"/>
      <c r="DE202" s="123">
        <v>0.05</v>
      </c>
      <c r="DF202" s="123">
        <v>0.05</v>
      </c>
      <c r="DG202" s="155">
        <v>709</v>
      </c>
      <c r="DH202" s="194"/>
      <c r="DI202" s="194"/>
      <c r="DJ202" s="194"/>
      <c r="DK202" s="194"/>
      <c r="DL202" s="194"/>
    </row>
    <row r="203" spans="1:116" x14ac:dyDescent="0.2">
      <c r="A203" s="120">
        <v>197</v>
      </c>
      <c r="B203" s="200">
        <v>357</v>
      </c>
      <c r="C203" s="122" t="s">
        <v>436</v>
      </c>
      <c r="D203" s="264" t="s">
        <v>1825</v>
      </c>
      <c r="E203" s="177" t="s">
        <v>693</v>
      </c>
      <c r="F203" s="181" t="s">
        <v>950</v>
      </c>
      <c r="G203" s="186">
        <v>7.3</v>
      </c>
      <c r="H203" s="87">
        <v>146</v>
      </c>
      <c r="I203" s="156">
        <f t="shared" ref="I203:I236" si="45">0.5*0.1</f>
        <v>0.05</v>
      </c>
      <c r="J203" s="124">
        <f t="shared" si="42"/>
        <v>1.5</v>
      </c>
      <c r="K203" s="93">
        <v>16.2</v>
      </c>
      <c r="L203" s="124">
        <v>0.08</v>
      </c>
      <c r="M203" s="156">
        <v>2.4</v>
      </c>
      <c r="N203" s="156">
        <v>12.6</v>
      </c>
      <c r="O203" s="156">
        <v>3170</v>
      </c>
      <c r="P203" s="189">
        <v>5.7499999999999999E-3</v>
      </c>
      <c r="Q203" s="92">
        <v>186</v>
      </c>
      <c r="R203" s="156">
        <f t="shared" si="40"/>
        <v>0.2</v>
      </c>
      <c r="S203" s="156">
        <v>4.5999999999999996</v>
      </c>
      <c r="T203" s="156">
        <v>2.33</v>
      </c>
      <c r="U203" s="156">
        <f t="shared" ref="U203:U221" si="46">0.5*2</f>
        <v>1</v>
      </c>
      <c r="V203" s="156">
        <v>3.7</v>
      </c>
      <c r="W203" s="124">
        <f t="shared" si="43"/>
        <v>4.4417767106842742E-3</v>
      </c>
      <c r="X203" s="156">
        <v>1.77</v>
      </c>
      <c r="Y203" s="93">
        <v>28.9</v>
      </c>
      <c r="Z203" s="92">
        <v>833</v>
      </c>
      <c r="AA203" s="188">
        <v>4.4400000000000004</v>
      </c>
      <c r="AB203" s="92">
        <v>2080</v>
      </c>
      <c r="AC203" s="92">
        <v>53.3</v>
      </c>
      <c r="AD203" s="92">
        <v>133</v>
      </c>
      <c r="AE203" s="92">
        <v>754</v>
      </c>
      <c r="AF203" s="93">
        <v>59.5</v>
      </c>
      <c r="AG203" s="92">
        <v>1190</v>
      </c>
      <c r="AH203" s="92">
        <v>407</v>
      </c>
      <c r="AI203" s="156">
        <v>2.5</v>
      </c>
      <c r="AJ203" s="156">
        <v>40</v>
      </c>
      <c r="AK203" s="156">
        <v>17</v>
      </c>
      <c r="AL203" s="156">
        <v>203</v>
      </c>
      <c r="AM203" s="156">
        <v>142</v>
      </c>
      <c r="AN203" s="156">
        <v>139</v>
      </c>
      <c r="AO203" s="156">
        <v>156</v>
      </c>
      <c r="AP203" s="156">
        <v>11</v>
      </c>
      <c r="AQ203" s="156">
        <v>95</v>
      </c>
      <c r="AR203" s="156">
        <v>1.5</v>
      </c>
      <c r="AS203" s="156">
        <v>2.5</v>
      </c>
      <c r="AT203" s="156">
        <v>5</v>
      </c>
      <c r="AU203" s="156">
        <v>125</v>
      </c>
      <c r="AV203" s="156">
        <v>186</v>
      </c>
      <c r="AW203" s="156">
        <v>70</v>
      </c>
      <c r="AX203" s="156">
        <v>78</v>
      </c>
      <c r="AY203" s="156">
        <v>125</v>
      </c>
      <c r="AZ203" s="156">
        <v>34</v>
      </c>
      <c r="BA203" s="156">
        <v>2.5</v>
      </c>
      <c r="BB203" s="156">
        <f t="shared" si="44"/>
        <v>1089.5</v>
      </c>
      <c r="BC203" s="123">
        <v>0.5</v>
      </c>
      <c r="BD203" s="123">
        <v>0.5</v>
      </c>
      <c r="BE203" s="123">
        <v>0.5</v>
      </c>
      <c r="BF203" s="123">
        <v>0.5</v>
      </c>
      <c r="BG203" s="123">
        <v>0.5</v>
      </c>
      <c r="BH203" s="123">
        <v>0.5</v>
      </c>
      <c r="BI203" s="123">
        <v>0.5</v>
      </c>
      <c r="BJ203" s="123">
        <v>0.5</v>
      </c>
      <c r="BK203" s="123">
        <v>5.0000000000000001E-3</v>
      </c>
      <c r="BL203" s="123">
        <v>0.5</v>
      </c>
      <c r="BM203" s="123">
        <v>0.05</v>
      </c>
      <c r="BN203" s="123">
        <v>0.05</v>
      </c>
      <c r="BO203" s="123">
        <v>0.05</v>
      </c>
      <c r="BP203" s="123">
        <v>0.05</v>
      </c>
      <c r="BQ203" s="93">
        <v>0.05</v>
      </c>
      <c r="BR203" s="123">
        <v>0.4</v>
      </c>
      <c r="BS203" s="123">
        <v>0.05</v>
      </c>
      <c r="BT203" s="123">
        <v>0.05</v>
      </c>
      <c r="BU203" s="123">
        <v>0.05</v>
      </c>
      <c r="BV203" s="123">
        <v>0.05</v>
      </c>
      <c r="BW203" s="123">
        <v>0.05</v>
      </c>
      <c r="BX203" s="123">
        <v>0.1</v>
      </c>
      <c r="BY203" s="193">
        <v>0.15</v>
      </c>
      <c r="BZ203" s="194"/>
      <c r="CA203" s="194"/>
      <c r="CB203" s="194"/>
      <c r="CC203" s="194"/>
      <c r="CD203" s="194"/>
      <c r="CE203" s="194"/>
      <c r="CF203" s="194"/>
      <c r="CG203" s="194"/>
      <c r="CH203" s="194"/>
      <c r="CI203" s="194"/>
      <c r="CJ203" s="194"/>
      <c r="CK203" s="194"/>
      <c r="CL203" s="194"/>
      <c r="CM203" s="194"/>
      <c r="CN203" s="194"/>
      <c r="CO203" s="194"/>
      <c r="CP203" s="194"/>
      <c r="CQ203" s="194"/>
      <c r="CR203" s="194"/>
      <c r="CS203" s="194"/>
      <c r="CT203" s="194"/>
      <c r="CU203" s="194"/>
      <c r="CV203" s="194"/>
      <c r="CW203" s="194"/>
      <c r="CX203" s="194"/>
      <c r="CY203" s="207"/>
      <c r="CZ203" s="194"/>
      <c r="DA203" s="194"/>
      <c r="DB203" s="194"/>
      <c r="DC203" s="194"/>
      <c r="DD203" s="194"/>
      <c r="DE203" s="123">
        <v>0.05</v>
      </c>
      <c r="DF203" s="123">
        <v>0.05</v>
      </c>
      <c r="DG203" s="155">
        <v>36</v>
      </c>
      <c r="DH203" s="194"/>
      <c r="DI203" s="194"/>
      <c r="DJ203" s="194"/>
      <c r="DK203" s="194"/>
      <c r="DL203" s="194"/>
    </row>
    <row r="204" spans="1:116" x14ac:dyDescent="0.2">
      <c r="A204" s="120">
        <v>198</v>
      </c>
      <c r="B204" s="200">
        <v>358</v>
      </c>
      <c r="C204" s="122" t="s">
        <v>437</v>
      </c>
      <c r="D204" s="264" t="s">
        <v>1826</v>
      </c>
      <c r="E204" s="177" t="s">
        <v>694</v>
      </c>
      <c r="F204" s="181" t="s">
        <v>951</v>
      </c>
      <c r="G204" s="186">
        <v>7.3</v>
      </c>
      <c r="H204" s="87">
        <v>132.80000000000001</v>
      </c>
      <c r="I204" s="156">
        <f t="shared" si="45"/>
        <v>0.05</v>
      </c>
      <c r="J204" s="156">
        <f t="shared" si="42"/>
        <v>1.5</v>
      </c>
      <c r="K204" s="93">
        <v>16.399999999999999</v>
      </c>
      <c r="L204" s="124">
        <v>0.13600000000000001</v>
      </c>
      <c r="M204" s="156">
        <v>7.86</v>
      </c>
      <c r="N204" s="93">
        <v>12.5</v>
      </c>
      <c r="O204" s="93">
        <v>67.2</v>
      </c>
      <c r="P204" s="187">
        <v>1.4200000000000001E-2</v>
      </c>
      <c r="Q204" s="92">
        <v>1280</v>
      </c>
      <c r="R204" s="156">
        <v>5.19</v>
      </c>
      <c r="S204" s="93">
        <v>5.12</v>
      </c>
      <c r="T204" s="93">
        <v>130</v>
      </c>
      <c r="U204" s="156">
        <f t="shared" si="46"/>
        <v>1</v>
      </c>
      <c r="V204" s="93">
        <v>36.5</v>
      </c>
      <c r="W204" s="124">
        <f t="shared" si="43"/>
        <v>1.9109947643979057E-3</v>
      </c>
      <c r="X204" s="93">
        <v>15.7</v>
      </c>
      <c r="Y204" s="92">
        <v>94.7</v>
      </c>
      <c r="Z204" s="92">
        <v>19100</v>
      </c>
      <c r="AA204" s="188">
        <v>8.0500000000000007</v>
      </c>
      <c r="AB204" s="92">
        <v>4460</v>
      </c>
      <c r="AC204" s="92">
        <v>145</v>
      </c>
      <c r="AD204" s="92">
        <v>327</v>
      </c>
      <c r="AE204" s="92">
        <v>436</v>
      </c>
      <c r="AF204" s="92">
        <v>126</v>
      </c>
      <c r="AG204" s="92">
        <v>1990</v>
      </c>
      <c r="AH204" s="92">
        <v>664</v>
      </c>
      <c r="AI204" s="156">
        <v>2.5</v>
      </c>
      <c r="AJ204" s="156">
        <v>13</v>
      </c>
      <c r="AK204" s="156">
        <v>2.5</v>
      </c>
      <c r="AL204" s="156">
        <v>31</v>
      </c>
      <c r="AM204" s="156">
        <v>15</v>
      </c>
      <c r="AN204" s="156">
        <v>15</v>
      </c>
      <c r="AO204" s="156">
        <v>15</v>
      </c>
      <c r="AP204" s="156">
        <v>2.5</v>
      </c>
      <c r="AQ204" s="156">
        <v>40</v>
      </c>
      <c r="AR204" s="156">
        <v>1.5</v>
      </c>
      <c r="AS204" s="156">
        <v>2.5</v>
      </c>
      <c r="AT204" s="156">
        <v>2.5</v>
      </c>
      <c r="AU204" s="156">
        <v>20</v>
      </c>
      <c r="AV204" s="156">
        <v>26</v>
      </c>
      <c r="AW204" s="156">
        <v>8</v>
      </c>
      <c r="AX204" s="156">
        <v>17</v>
      </c>
      <c r="AY204" s="156">
        <v>22</v>
      </c>
      <c r="AZ204" s="156">
        <v>13</v>
      </c>
      <c r="BA204" s="156">
        <v>2.5</v>
      </c>
      <c r="BB204" s="156">
        <f t="shared" si="44"/>
        <v>154.5</v>
      </c>
      <c r="BC204" s="123">
        <v>0.5</v>
      </c>
      <c r="BD204" s="123">
        <v>0.5</v>
      </c>
      <c r="BE204" s="123">
        <v>0.5</v>
      </c>
      <c r="BF204" s="123">
        <v>0.5</v>
      </c>
      <c r="BG204" s="123">
        <v>0.5</v>
      </c>
      <c r="BH204" s="123">
        <v>0.5</v>
      </c>
      <c r="BI204" s="123">
        <v>0.5</v>
      </c>
      <c r="BJ204" s="123">
        <v>0.5</v>
      </c>
      <c r="BK204" s="123">
        <v>5.0000000000000001E-3</v>
      </c>
      <c r="BL204" s="123">
        <v>0.5</v>
      </c>
      <c r="BM204" s="123">
        <v>0.05</v>
      </c>
      <c r="BN204" s="123">
        <v>0.05</v>
      </c>
      <c r="BO204" s="123">
        <v>0.05</v>
      </c>
      <c r="BP204" s="123">
        <v>0.05</v>
      </c>
      <c r="BQ204" s="93">
        <v>0.05</v>
      </c>
      <c r="BR204" s="123">
        <v>0.4</v>
      </c>
      <c r="BS204" s="123">
        <v>0.05</v>
      </c>
      <c r="BT204" s="123">
        <v>0.05</v>
      </c>
      <c r="BU204" s="123">
        <v>0.05</v>
      </c>
      <c r="BV204" s="123">
        <v>0.05</v>
      </c>
      <c r="BW204" s="123">
        <v>0.05</v>
      </c>
      <c r="BX204" s="123">
        <v>0.1</v>
      </c>
      <c r="BY204" s="193">
        <v>0.15</v>
      </c>
      <c r="BZ204" s="194"/>
      <c r="CA204" s="194"/>
      <c r="CB204" s="194"/>
      <c r="CC204" s="194"/>
      <c r="CD204" s="194"/>
      <c r="CE204" s="194"/>
      <c r="CF204" s="194"/>
      <c r="CG204" s="194"/>
      <c r="CH204" s="194"/>
      <c r="CI204" s="194"/>
      <c r="CJ204" s="194"/>
      <c r="CK204" s="194"/>
      <c r="CL204" s="194"/>
      <c r="CM204" s="194"/>
      <c r="CN204" s="194"/>
      <c r="CO204" s="194"/>
      <c r="CP204" s="194"/>
      <c r="CQ204" s="194"/>
      <c r="CR204" s="194"/>
      <c r="CS204" s="194"/>
      <c r="CT204" s="194"/>
      <c r="CU204" s="194"/>
      <c r="CV204" s="194"/>
      <c r="CW204" s="194"/>
      <c r="CX204" s="194"/>
      <c r="CY204" s="207"/>
      <c r="CZ204" s="194"/>
      <c r="DA204" s="194"/>
      <c r="DB204" s="194"/>
      <c r="DC204" s="194"/>
      <c r="DD204" s="194"/>
      <c r="DE204" s="123">
        <v>0.05</v>
      </c>
      <c r="DF204" s="123">
        <v>0.05</v>
      </c>
      <c r="DG204" s="155">
        <v>293</v>
      </c>
      <c r="DH204" s="194"/>
      <c r="DI204" s="194"/>
      <c r="DJ204" s="194"/>
      <c r="DK204" s="194"/>
      <c r="DL204" s="194"/>
    </row>
    <row r="205" spans="1:116" x14ac:dyDescent="0.2">
      <c r="A205" s="120">
        <v>199</v>
      </c>
      <c r="B205" s="200">
        <v>359</v>
      </c>
      <c r="C205" s="122" t="s">
        <v>263</v>
      </c>
      <c r="D205" s="264" t="s">
        <v>1827</v>
      </c>
      <c r="E205" s="177" t="s">
        <v>695</v>
      </c>
      <c r="F205" s="181" t="s">
        <v>952</v>
      </c>
      <c r="G205" s="186">
        <v>7.1</v>
      </c>
      <c r="H205" s="87">
        <v>92.3</v>
      </c>
      <c r="I205" s="156">
        <f t="shared" si="45"/>
        <v>0.05</v>
      </c>
      <c r="J205" s="156">
        <f t="shared" si="42"/>
        <v>1.5</v>
      </c>
      <c r="K205" s="93">
        <v>27.6</v>
      </c>
      <c r="L205" s="124">
        <f>0.5*0.05</f>
        <v>2.5000000000000001E-2</v>
      </c>
      <c r="M205" s="156">
        <v>1.08</v>
      </c>
      <c r="N205" s="156">
        <v>2.56</v>
      </c>
      <c r="O205" s="156">
        <v>68.400000000000006</v>
      </c>
      <c r="P205" s="187">
        <v>1.21E-2</v>
      </c>
      <c r="Q205" s="92">
        <v>145</v>
      </c>
      <c r="R205" s="156">
        <f t="shared" ref="R205:R213" si="47">0.5*0.4</f>
        <v>0.2</v>
      </c>
      <c r="S205" s="156">
        <v>1.21</v>
      </c>
      <c r="T205" s="156">
        <v>17.8</v>
      </c>
      <c r="U205" s="156">
        <f t="shared" si="46"/>
        <v>1</v>
      </c>
      <c r="V205" s="93">
        <v>2.84</v>
      </c>
      <c r="W205" s="124">
        <f t="shared" si="43"/>
        <v>5.1079136690647476E-3</v>
      </c>
      <c r="X205" s="156">
        <v>1.54</v>
      </c>
      <c r="Y205" s="93">
        <v>150</v>
      </c>
      <c r="Z205" s="92">
        <v>556</v>
      </c>
      <c r="AA205" s="188">
        <v>7.28</v>
      </c>
      <c r="AB205" s="92">
        <v>1580</v>
      </c>
      <c r="AC205" s="92">
        <v>78.900000000000006</v>
      </c>
      <c r="AD205" s="92">
        <v>114</v>
      </c>
      <c r="AE205" s="92">
        <v>649</v>
      </c>
      <c r="AF205" s="92">
        <v>27.5</v>
      </c>
      <c r="AG205" s="92">
        <v>837</v>
      </c>
      <c r="AH205" s="92">
        <v>145</v>
      </c>
      <c r="AI205" s="156">
        <v>2.5</v>
      </c>
      <c r="AJ205" s="156">
        <v>219</v>
      </c>
      <c r="AK205" s="156">
        <v>26</v>
      </c>
      <c r="AL205" s="156">
        <v>247</v>
      </c>
      <c r="AM205" s="156">
        <v>93</v>
      </c>
      <c r="AN205" s="156">
        <v>65</v>
      </c>
      <c r="AO205" s="156">
        <v>58</v>
      </c>
      <c r="AP205" s="156">
        <v>9</v>
      </c>
      <c r="AQ205" s="156">
        <v>45</v>
      </c>
      <c r="AR205" s="156">
        <v>1.5</v>
      </c>
      <c r="AS205" s="156">
        <v>2.5</v>
      </c>
      <c r="AT205" s="156">
        <v>32</v>
      </c>
      <c r="AU205" s="156">
        <v>159</v>
      </c>
      <c r="AV205" s="156">
        <v>72</v>
      </c>
      <c r="AW205" s="156">
        <v>32</v>
      </c>
      <c r="AX205" s="156">
        <v>33</v>
      </c>
      <c r="AY205" s="156">
        <v>47</v>
      </c>
      <c r="AZ205" s="156">
        <v>14</v>
      </c>
      <c r="BA205" s="156">
        <v>2.5</v>
      </c>
      <c r="BB205" s="156">
        <f t="shared" si="44"/>
        <v>1009.5</v>
      </c>
      <c r="BC205" s="123">
        <v>0.5</v>
      </c>
      <c r="BD205" s="123">
        <v>0.5</v>
      </c>
      <c r="BE205" s="123">
        <v>0.5</v>
      </c>
      <c r="BF205" s="123">
        <v>0.5</v>
      </c>
      <c r="BG205" s="123">
        <v>0.5</v>
      </c>
      <c r="BH205" s="123">
        <v>0.5</v>
      </c>
      <c r="BI205" s="123">
        <v>0.5</v>
      </c>
      <c r="BJ205" s="123">
        <v>0.5</v>
      </c>
      <c r="BK205" s="123">
        <v>5.0000000000000001E-3</v>
      </c>
      <c r="BL205" s="123">
        <v>0.5</v>
      </c>
      <c r="BM205" s="123">
        <v>0.05</v>
      </c>
      <c r="BN205" s="123">
        <v>0.05</v>
      </c>
      <c r="BO205" s="123">
        <v>0.05</v>
      </c>
      <c r="BP205" s="123">
        <v>0.05</v>
      </c>
      <c r="BQ205" s="93">
        <v>0.05</v>
      </c>
      <c r="BR205" s="123">
        <v>0.4</v>
      </c>
      <c r="BS205" s="123">
        <v>0.05</v>
      </c>
      <c r="BT205" s="123">
        <v>0.05</v>
      </c>
      <c r="BU205" s="123">
        <v>0.05</v>
      </c>
      <c r="BV205" s="123">
        <v>0.05</v>
      </c>
      <c r="BW205" s="123">
        <v>0.05</v>
      </c>
      <c r="BX205" s="123">
        <v>0.1</v>
      </c>
      <c r="BY205" s="193">
        <v>0.15</v>
      </c>
      <c r="BZ205" s="123">
        <v>25</v>
      </c>
      <c r="CA205" s="123">
        <v>50</v>
      </c>
      <c r="CB205" s="123">
        <v>500</v>
      </c>
      <c r="CC205" s="123">
        <v>0.01</v>
      </c>
      <c r="CD205" s="123">
        <v>2.5000000000000001E-2</v>
      </c>
      <c r="CE205" s="123">
        <v>2.5000000000000001E-2</v>
      </c>
      <c r="CF205" s="123">
        <v>2.5000000000000001E-2</v>
      </c>
      <c r="CG205" s="123">
        <v>2.5000000000000001E-2</v>
      </c>
      <c r="CH205" s="123">
        <v>2.5000000000000001E-2</v>
      </c>
      <c r="CI205" s="123">
        <v>2.5000000000000001E-2</v>
      </c>
      <c r="CJ205" s="123">
        <v>2.5000000000000001E-2</v>
      </c>
      <c r="CK205" s="123">
        <f>0.5*0.01</f>
        <v>5.0000000000000001E-3</v>
      </c>
      <c r="CL205" s="123">
        <v>0.15</v>
      </c>
      <c r="CM205" s="123">
        <v>0.5</v>
      </c>
      <c r="CN205" s="123">
        <v>0.5</v>
      </c>
      <c r="CO205" s="123">
        <v>0.5</v>
      </c>
      <c r="CP205" s="123">
        <f t="shared" si="36"/>
        <v>1.5</v>
      </c>
      <c r="CQ205" s="123">
        <v>0.3</v>
      </c>
      <c r="CR205" s="123">
        <v>5</v>
      </c>
      <c r="CS205" s="123">
        <v>0.5</v>
      </c>
      <c r="CT205" s="123">
        <v>0.5</v>
      </c>
      <c r="CU205" s="123">
        <v>0.05</v>
      </c>
      <c r="CV205" s="123">
        <v>0.05</v>
      </c>
      <c r="CW205" s="123">
        <v>0.05</v>
      </c>
      <c r="CX205" s="194"/>
      <c r="CY205" s="208">
        <v>1.0999999999999999E-2</v>
      </c>
      <c r="CZ205" s="123">
        <v>0.05</v>
      </c>
      <c r="DA205" s="123">
        <v>0.05</v>
      </c>
      <c r="DB205" s="123">
        <v>0.05</v>
      </c>
      <c r="DC205" s="123">
        <v>0.05</v>
      </c>
      <c r="DD205" s="123">
        <v>0.05</v>
      </c>
      <c r="DE205" s="123">
        <v>0.05</v>
      </c>
      <c r="DF205" s="123">
        <v>0.05</v>
      </c>
      <c r="DG205" s="155">
        <v>354</v>
      </c>
      <c r="DH205" s="123">
        <v>0.5</v>
      </c>
      <c r="DI205" s="123">
        <v>0.05</v>
      </c>
      <c r="DJ205" s="123">
        <v>0.25</v>
      </c>
      <c r="DK205" s="123">
        <v>0.25</v>
      </c>
      <c r="DL205" s="123">
        <v>0.05</v>
      </c>
    </row>
    <row r="206" spans="1:116" x14ac:dyDescent="0.2">
      <c r="A206" s="120">
        <v>200</v>
      </c>
      <c r="B206" s="200">
        <v>360</v>
      </c>
      <c r="C206" s="122" t="s">
        <v>438</v>
      </c>
      <c r="D206" s="264" t="s">
        <v>1828</v>
      </c>
      <c r="E206" s="177" t="s">
        <v>696</v>
      </c>
      <c r="F206" s="181" t="s">
        <v>953</v>
      </c>
      <c r="G206" s="186">
        <v>6.1</v>
      </c>
      <c r="H206" s="87">
        <v>88</v>
      </c>
      <c r="I206" s="156">
        <f t="shared" si="45"/>
        <v>0.05</v>
      </c>
      <c r="J206" s="156">
        <f t="shared" si="42"/>
        <v>1.5</v>
      </c>
      <c r="K206" s="93">
        <v>16.7</v>
      </c>
      <c r="L206" s="124">
        <v>0.16800000000000001</v>
      </c>
      <c r="M206" s="156">
        <v>0.77900000000000003</v>
      </c>
      <c r="N206" s="93">
        <v>5.12</v>
      </c>
      <c r="O206" s="93">
        <v>3.41</v>
      </c>
      <c r="P206" s="191">
        <v>1.3599999999999999E-2</v>
      </c>
      <c r="Q206" s="92">
        <v>228</v>
      </c>
      <c r="R206" s="156">
        <f t="shared" si="47"/>
        <v>0.2</v>
      </c>
      <c r="S206" s="93">
        <v>1.44</v>
      </c>
      <c r="T206" s="93">
        <v>4.79</v>
      </c>
      <c r="U206" s="156">
        <f t="shared" si="46"/>
        <v>1</v>
      </c>
      <c r="V206" s="93">
        <v>5.09</v>
      </c>
      <c r="W206" s="124">
        <f t="shared" si="43"/>
        <v>3.0118343195266271E-3</v>
      </c>
      <c r="X206" s="93">
        <v>1.59</v>
      </c>
      <c r="Y206" s="92">
        <v>32.4</v>
      </c>
      <c r="Z206" s="92">
        <v>1690</v>
      </c>
      <c r="AA206" s="188">
        <v>5.58</v>
      </c>
      <c r="AB206" s="92">
        <v>2250</v>
      </c>
      <c r="AC206" s="92">
        <v>120</v>
      </c>
      <c r="AD206" s="92">
        <v>135</v>
      </c>
      <c r="AE206" s="92">
        <v>105</v>
      </c>
      <c r="AF206" s="92">
        <v>44.5</v>
      </c>
      <c r="AG206" s="92">
        <v>807</v>
      </c>
      <c r="AH206" s="92">
        <v>191</v>
      </c>
      <c r="AI206" s="156">
        <v>2.5</v>
      </c>
      <c r="AJ206" s="156">
        <v>6</v>
      </c>
      <c r="AK206" s="156">
        <v>2.5</v>
      </c>
      <c r="AL206" s="156">
        <v>11</v>
      </c>
      <c r="AM206" s="156">
        <v>6</v>
      </c>
      <c r="AN206" s="156">
        <v>5</v>
      </c>
      <c r="AO206" s="156">
        <v>5</v>
      </c>
      <c r="AP206" s="156">
        <v>2.5</v>
      </c>
      <c r="AQ206" s="156">
        <v>10</v>
      </c>
      <c r="AR206" s="156">
        <v>1.5</v>
      </c>
      <c r="AS206" s="156">
        <v>2.5</v>
      </c>
      <c r="AT206" s="156">
        <v>2.5</v>
      </c>
      <c r="AU206" s="156">
        <v>7</v>
      </c>
      <c r="AV206" s="156">
        <v>2.5</v>
      </c>
      <c r="AW206" s="156">
        <v>2.5</v>
      </c>
      <c r="AX206" s="156">
        <v>2.5</v>
      </c>
      <c r="AY206" s="156">
        <v>8</v>
      </c>
      <c r="AZ206" s="156">
        <v>2.5</v>
      </c>
      <c r="BA206" s="156">
        <v>2.5</v>
      </c>
      <c r="BB206" s="156">
        <f t="shared" si="44"/>
        <v>56.5</v>
      </c>
      <c r="BC206" s="123">
        <v>0.5</v>
      </c>
      <c r="BD206" s="123">
        <v>0.5</v>
      </c>
      <c r="BE206" s="123">
        <v>0.5</v>
      </c>
      <c r="BF206" s="123">
        <v>0.5</v>
      </c>
      <c r="BG206" s="123">
        <v>0.5</v>
      </c>
      <c r="BH206" s="123">
        <v>0.5</v>
      </c>
      <c r="BI206" s="123">
        <v>0.5</v>
      </c>
      <c r="BJ206" s="123">
        <v>0.5</v>
      </c>
      <c r="BK206" s="123">
        <v>5.0000000000000001E-3</v>
      </c>
      <c r="BL206" s="123">
        <v>0.5</v>
      </c>
      <c r="BM206" s="123">
        <v>0.05</v>
      </c>
      <c r="BN206" s="123">
        <v>0.05</v>
      </c>
      <c r="BO206" s="123">
        <v>0.05</v>
      </c>
      <c r="BP206" s="123">
        <v>0.05</v>
      </c>
      <c r="BQ206" s="93">
        <v>0.05</v>
      </c>
      <c r="BR206" s="123">
        <v>0.4</v>
      </c>
      <c r="BS206" s="123">
        <v>0.05</v>
      </c>
      <c r="BT206" s="123">
        <v>0.05</v>
      </c>
      <c r="BU206" s="123">
        <v>0.05</v>
      </c>
      <c r="BV206" s="123">
        <v>0.05</v>
      </c>
      <c r="BW206" s="123">
        <v>0.05</v>
      </c>
      <c r="BX206" s="123">
        <v>0.1</v>
      </c>
      <c r="BY206" s="193">
        <v>0.15</v>
      </c>
      <c r="BZ206" s="194"/>
      <c r="CA206" s="194"/>
      <c r="CB206" s="194"/>
      <c r="CC206" s="194"/>
      <c r="CD206" s="194"/>
      <c r="CE206" s="194"/>
      <c r="CF206" s="194"/>
      <c r="CG206" s="194"/>
      <c r="CH206" s="194"/>
      <c r="CI206" s="194"/>
      <c r="CJ206" s="194"/>
      <c r="CK206" s="194"/>
      <c r="CL206" s="194"/>
      <c r="CM206" s="194"/>
      <c r="CN206" s="194"/>
      <c r="CO206" s="194"/>
      <c r="CP206" s="194"/>
      <c r="CQ206" s="194"/>
      <c r="CR206" s="194"/>
      <c r="CS206" s="194"/>
      <c r="CT206" s="194"/>
      <c r="CU206" s="194"/>
      <c r="CV206" s="194"/>
      <c r="CW206" s="194"/>
      <c r="CX206" s="194"/>
      <c r="CY206" s="207"/>
      <c r="CZ206" s="194"/>
      <c r="DA206" s="194"/>
      <c r="DB206" s="194"/>
      <c r="DC206" s="194"/>
      <c r="DD206" s="194"/>
      <c r="DE206" s="123">
        <v>0.05</v>
      </c>
      <c r="DF206" s="123">
        <v>0.05</v>
      </c>
      <c r="DG206" s="155">
        <v>131</v>
      </c>
      <c r="DH206" s="194"/>
      <c r="DI206" s="194"/>
      <c r="DJ206" s="194"/>
      <c r="DK206" s="194"/>
      <c r="DL206" s="194"/>
    </row>
    <row r="207" spans="1:116" x14ac:dyDescent="0.2">
      <c r="A207" s="120">
        <v>201</v>
      </c>
      <c r="B207" s="200">
        <v>361</v>
      </c>
      <c r="C207" s="122" t="s">
        <v>439</v>
      </c>
      <c r="D207" s="264" t="s">
        <v>1829</v>
      </c>
      <c r="E207" s="177" t="s">
        <v>697</v>
      </c>
      <c r="F207" s="181" t="s">
        <v>944</v>
      </c>
      <c r="G207" s="186">
        <v>8.4</v>
      </c>
      <c r="H207" s="87">
        <v>115.6</v>
      </c>
      <c r="I207" s="156">
        <f t="shared" si="45"/>
        <v>0.05</v>
      </c>
      <c r="J207" s="156">
        <f t="shared" si="42"/>
        <v>1.5</v>
      </c>
      <c r="K207" s="93">
        <v>9.92</v>
      </c>
      <c r="L207" s="124">
        <f>0.5*0.05</f>
        <v>2.5000000000000001E-2</v>
      </c>
      <c r="M207" s="156">
        <v>0.51800000000000002</v>
      </c>
      <c r="N207" s="156">
        <v>1.21</v>
      </c>
      <c r="O207" s="156">
        <v>0.94399999999999995</v>
      </c>
      <c r="P207" s="187">
        <v>1.0200000000000001E-3</v>
      </c>
      <c r="Q207" s="92">
        <v>112</v>
      </c>
      <c r="R207" s="156">
        <f t="shared" si="47"/>
        <v>0.2</v>
      </c>
      <c r="S207" s="156">
        <v>0.749</v>
      </c>
      <c r="T207" s="156">
        <v>1.75</v>
      </c>
      <c r="U207" s="156">
        <f t="shared" si="46"/>
        <v>1</v>
      </c>
      <c r="V207" s="156">
        <v>3.73</v>
      </c>
      <c r="W207" s="124">
        <f t="shared" si="43"/>
        <v>5.3285714285714282E-3</v>
      </c>
      <c r="X207" s="156">
        <v>1.04</v>
      </c>
      <c r="Y207" s="93">
        <v>17.2</v>
      </c>
      <c r="Z207" s="92">
        <v>700</v>
      </c>
      <c r="AA207" s="188">
        <v>5.04</v>
      </c>
      <c r="AB207" s="92">
        <v>1330</v>
      </c>
      <c r="AC207" s="93">
        <v>94.3</v>
      </c>
      <c r="AD207" s="92">
        <v>52.4</v>
      </c>
      <c r="AE207" s="92">
        <v>27.3</v>
      </c>
      <c r="AF207" s="92">
        <v>25.4</v>
      </c>
      <c r="AG207" s="92">
        <v>449</v>
      </c>
      <c r="AH207" s="92">
        <v>102</v>
      </c>
      <c r="AI207" s="156">
        <v>2.5</v>
      </c>
      <c r="AJ207" s="156">
        <v>2.5</v>
      </c>
      <c r="AK207" s="156">
        <v>2.5</v>
      </c>
      <c r="AL207" s="156">
        <v>2.5</v>
      </c>
      <c r="AM207" s="156">
        <v>2.5</v>
      </c>
      <c r="AN207" s="156">
        <v>2.5</v>
      </c>
      <c r="AO207" s="156">
        <v>2.5</v>
      </c>
      <c r="AP207" s="156">
        <v>2.5</v>
      </c>
      <c r="AQ207" s="156">
        <v>2.5</v>
      </c>
      <c r="AR207" s="156">
        <v>1.5</v>
      </c>
      <c r="AS207" s="156">
        <v>2.5</v>
      </c>
      <c r="AT207" s="156">
        <v>2.5</v>
      </c>
      <c r="AU207" s="156">
        <v>2.5</v>
      </c>
      <c r="AV207" s="156">
        <v>2.5</v>
      </c>
      <c r="AW207" s="156">
        <v>2.5</v>
      </c>
      <c r="AX207" s="156">
        <v>2.5</v>
      </c>
      <c r="AY207" s="156">
        <v>2.5</v>
      </c>
      <c r="AZ207" s="156">
        <v>2.5</v>
      </c>
      <c r="BA207" s="156">
        <v>2.5</v>
      </c>
      <c r="BB207" s="156">
        <f t="shared" si="44"/>
        <v>31.5</v>
      </c>
      <c r="BC207" s="123">
        <v>0.5</v>
      </c>
      <c r="BD207" s="123">
        <v>0.5</v>
      </c>
      <c r="BE207" s="123">
        <v>0.5</v>
      </c>
      <c r="BF207" s="123">
        <v>0.5</v>
      </c>
      <c r="BG207" s="123">
        <v>0.5</v>
      </c>
      <c r="BH207" s="123">
        <v>0.5</v>
      </c>
      <c r="BI207" s="123">
        <v>0.5</v>
      </c>
      <c r="BJ207" s="123">
        <v>0.5</v>
      </c>
      <c r="BK207" s="123">
        <v>5.0000000000000001E-3</v>
      </c>
      <c r="BL207" s="123">
        <v>0.5</v>
      </c>
      <c r="BM207" s="123">
        <v>0.05</v>
      </c>
      <c r="BN207" s="123">
        <v>0.05</v>
      </c>
      <c r="BO207" s="123">
        <v>0.05</v>
      </c>
      <c r="BP207" s="123">
        <v>0.05</v>
      </c>
      <c r="BQ207" s="93">
        <v>0.05</v>
      </c>
      <c r="BR207" s="123">
        <v>0.4</v>
      </c>
      <c r="BS207" s="123">
        <v>0.05</v>
      </c>
      <c r="BT207" s="123">
        <v>0.05</v>
      </c>
      <c r="BU207" s="123">
        <v>0.05</v>
      </c>
      <c r="BV207" s="123">
        <v>0.05</v>
      </c>
      <c r="BW207" s="123">
        <v>0.05</v>
      </c>
      <c r="BX207" s="123">
        <v>0.1</v>
      </c>
      <c r="BY207" s="193">
        <v>0.15</v>
      </c>
      <c r="BZ207" s="194"/>
      <c r="CA207" s="194"/>
      <c r="CB207" s="194"/>
      <c r="CC207" s="194"/>
      <c r="CD207" s="194"/>
      <c r="CE207" s="194"/>
      <c r="CF207" s="194"/>
      <c r="CG207" s="194"/>
      <c r="CH207" s="194"/>
      <c r="CI207" s="194"/>
      <c r="CJ207" s="194"/>
      <c r="CK207" s="194"/>
      <c r="CL207" s="194"/>
      <c r="CM207" s="194"/>
      <c r="CN207" s="194"/>
      <c r="CO207" s="194"/>
      <c r="CP207" s="194"/>
      <c r="CQ207" s="194"/>
      <c r="CR207" s="194"/>
      <c r="CS207" s="194"/>
      <c r="CT207" s="194"/>
      <c r="CU207" s="194"/>
      <c r="CV207" s="194"/>
      <c r="CW207" s="194"/>
      <c r="CX207" s="194"/>
      <c r="CY207" s="207"/>
      <c r="CZ207" s="194"/>
      <c r="DA207" s="194"/>
      <c r="DB207" s="194"/>
      <c r="DC207" s="194"/>
      <c r="DD207" s="194"/>
      <c r="DE207" s="123">
        <v>0.05</v>
      </c>
      <c r="DF207" s="123">
        <v>0.05</v>
      </c>
      <c r="DG207" s="155">
        <v>115</v>
      </c>
      <c r="DH207" s="194"/>
      <c r="DI207" s="194"/>
      <c r="DJ207" s="194"/>
      <c r="DK207" s="194"/>
      <c r="DL207" s="194"/>
    </row>
    <row r="208" spans="1:116" x14ac:dyDescent="0.2">
      <c r="A208" s="120">
        <v>202</v>
      </c>
      <c r="B208" s="200">
        <v>362</v>
      </c>
      <c r="C208" s="122" t="s">
        <v>440</v>
      </c>
      <c r="D208" s="264" t="s">
        <v>1830</v>
      </c>
      <c r="E208" s="177" t="s">
        <v>698</v>
      </c>
      <c r="F208" s="181" t="s">
        <v>954</v>
      </c>
      <c r="G208" s="186">
        <v>8</v>
      </c>
      <c r="H208" s="87">
        <v>78.099999999999994</v>
      </c>
      <c r="I208" s="156">
        <f t="shared" si="45"/>
        <v>0.05</v>
      </c>
      <c r="J208" s="156">
        <f t="shared" si="42"/>
        <v>1.5</v>
      </c>
      <c r="K208" s="93">
        <v>9.86</v>
      </c>
      <c r="L208" s="124">
        <v>0.06</v>
      </c>
      <c r="M208" s="156">
        <v>0.57399999999999995</v>
      </c>
      <c r="N208" s="93">
        <v>4.9800000000000004</v>
      </c>
      <c r="O208" s="156">
        <v>2.17</v>
      </c>
      <c r="P208" s="187">
        <v>2.0300000000000001E-3</v>
      </c>
      <c r="Q208" s="93">
        <v>154</v>
      </c>
      <c r="R208" s="156">
        <f t="shared" si="47"/>
        <v>0.2</v>
      </c>
      <c r="S208" s="156">
        <v>1.7</v>
      </c>
      <c r="T208" s="156">
        <v>1.89</v>
      </c>
      <c r="U208" s="156">
        <f t="shared" si="46"/>
        <v>1</v>
      </c>
      <c r="V208" s="156">
        <v>2.86</v>
      </c>
      <c r="W208" s="124">
        <f t="shared" si="43"/>
        <v>2.8714859437751002E-3</v>
      </c>
      <c r="X208" s="156">
        <v>1.27</v>
      </c>
      <c r="Y208" s="156">
        <v>19.3</v>
      </c>
      <c r="Z208" s="92">
        <v>996</v>
      </c>
      <c r="AA208" s="188">
        <v>4.7299999999999995</v>
      </c>
      <c r="AB208" s="92">
        <v>1980</v>
      </c>
      <c r="AC208" s="92">
        <v>70.7</v>
      </c>
      <c r="AD208" s="93">
        <v>107</v>
      </c>
      <c r="AE208" s="93">
        <v>60.1</v>
      </c>
      <c r="AF208" s="93">
        <v>41.2</v>
      </c>
      <c r="AG208" s="92">
        <v>726</v>
      </c>
      <c r="AH208" s="92">
        <v>164</v>
      </c>
      <c r="AI208" s="156">
        <v>2.5</v>
      </c>
      <c r="AJ208" s="156">
        <v>2.5</v>
      </c>
      <c r="AK208" s="156">
        <v>2.5</v>
      </c>
      <c r="AL208" s="156">
        <v>2.5</v>
      </c>
      <c r="AM208" s="156">
        <v>2.5</v>
      </c>
      <c r="AN208" s="156">
        <v>2.5</v>
      </c>
      <c r="AO208" s="156">
        <v>2.5</v>
      </c>
      <c r="AP208" s="156">
        <v>2.5</v>
      </c>
      <c r="AQ208" s="156">
        <v>2.5</v>
      </c>
      <c r="AR208" s="156">
        <v>1.5</v>
      </c>
      <c r="AS208" s="156">
        <v>2.5</v>
      </c>
      <c r="AT208" s="156">
        <v>2.5</v>
      </c>
      <c r="AU208" s="156">
        <v>2.5</v>
      </c>
      <c r="AV208" s="156">
        <v>2.5</v>
      </c>
      <c r="AW208" s="156">
        <v>2.5</v>
      </c>
      <c r="AX208" s="156">
        <v>2.5</v>
      </c>
      <c r="AY208" s="156">
        <v>2.5</v>
      </c>
      <c r="AZ208" s="156">
        <v>2.5</v>
      </c>
      <c r="BA208" s="156">
        <v>2.5</v>
      </c>
      <c r="BB208" s="156">
        <f t="shared" si="44"/>
        <v>31.5</v>
      </c>
      <c r="BC208" s="123">
        <v>0.5</v>
      </c>
      <c r="BD208" s="123">
        <v>0.5</v>
      </c>
      <c r="BE208" s="123">
        <v>0.5</v>
      </c>
      <c r="BF208" s="123">
        <v>0.5</v>
      </c>
      <c r="BG208" s="123">
        <v>0.5</v>
      </c>
      <c r="BH208" s="123">
        <v>0.5</v>
      </c>
      <c r="BI208" s="123">
        <v>0.5</v>
      </c>
      <c r="BJ208" s="123">
        <v>0.5</v>
      </c>
      <c r="BK208" s="123">
        <v>5.0000000000000001E-3</v>
      </c>
      <c r="BL208" s="123">
        <v>0.5</v>
      </c>
      <c r="BM208" s="123">
        <v>0.05</v>
      </c>
      <c r="BN208" s="123">
        <v>0.05</v>
      </c>
      <c r="BO208" s="123">
        <v>0.05</v>
      </c>
      <c r="BP208" s="123">
        <v>0.05</v>
      </c>
      <c r="BQ208" s="93">
        <v>0.05</v>
      </c>
      <c r="BR208" s="123">
        <v>0.4</v>
      </c>
      <c r="BS208" s="123">
        <v>0.05</v>
      </c>
      <c r="BT208" s="123">
        <v>0.05</v>
      </c>
      <c r="BU208" s="123">
        <v>0.05</v>
      </c>
      <c r="BV208" s="123">
        <v>0.05</v>
      </c>
      <c r="BW208" s="123">
        <v>0.05</v>
      </c>
      <c r="BX208" s="123">
        <v>0.1</v>
      </c>
      <c r="BY208" s="193">
        <v>0.15</v>
      </c>
      <c r="BZ208" s="123">
        <v>25</v>
      </c>
      <c r="CA208" s="123">
        <v>50</v>
      </c>
      <c r="CB208" s="123">
        <v>500</v>
      </c>
      <c r="CC208" s="123">
        <v>0.01</v>
      </c>
      <c r="CD208" s="187">
        <v>2.5000000000000001E-2</v>
      </c>
      <c r="CE208" s="187">
        <v>2.5000000000000001E-2</v>
      </c>
      <c r="CF208" s="187">
        <v>2.5000000000000001E-2</v>
      </c>
      <c r="CG208" s="187">
        <v>2.5000000000000001E-2</v>
      </c>
      <c r="CH208" s="187">
        <v>2.5000000000000001E-2</v>
      </c>
      <c r="CI208" s="187">
        <v>2.5000000000000001E-2</v>
      </c>
      <c r="CJ208" s="123">
        <v>2.5000000000000001E-2</v>
      </c>
      <c r="CK208" s="123">
        <f>0.5*0.01</f>
        <v>5.0000000000000001E-3</v>
      </c>
      <c r="CL208" s="123">
        <v>0.15</v>
      </c>
      <c r="CM208" s="123">
        <v>0.5</v>
      </c>
      <c r="CN208" s="123">
        <v>0.5</v>
      </c>
      <c r="CO208" s="123">
        <v>0.5</v>
      </c>
      <c r="CP208" s="123">
        <f t="shared" si="36"/>
        <v>1.5</v>
      </c>
      <c r="CQ208" s="123">
        <v>0.3</v>
      </c>
      <c r="CR208" s="123">
        <v>5</v>
      </c>
      <c r="CS208" s="123">
        <v>0.5</v>
      </c>
      <c r="CT208" s="123">
        <v>0.5</v>
      </c>
      <c r="CU208" s="123">
        <v>0.05</v>
      </c>
      <c r="CV208" s="123">
        <v>0.05</v>
      </c>
      <c r="CW208" s="123">
        <v>0.05</v>
      </c>
      <c r="CX208" s="194"/>
      <c r="CY208" s="208">
        <v>2.0399999999999998E-2</v>
      </c>
      <c r="CZ208" s="123">
        <v>0.05</v>
      </c>
      <c r="DA208" s="123">
        <v>0.05</v>
      </c>
      <c r="DB208" s="123">
        <v>0.05</v>
      </c>
      <c r="DC208" s="123">
        <v>0.05</v>
      </c>
      <c r="DD208" s="123">
        <v>0.05</v>
      </c>
      <c r="DE208" s="123">
        <v>0.05</v>
      </c>
      <c r="DF208" s="123">
        <v>0.05</v>
      </c>
      <c r="DG208" s="155">
        <v>228</v>
      </c>
      <c r="DH208" s="123">
        <v>0.5</v>
      </c>
      <c r="DI208" s="123">
        <v>0.05</v>
      </c>
      <c r="DJ208" s="123">
        <v>0.25</v>
      </c>
      <c r="DK208" s="123">
        <v>0.25</v>
      </c>
      <c r="DL208" s="123">
        <v>0.05</v>
      </c>
    </row>
    <row r="209" spans="1:116" x14ac:dyDescent="0.2">
      <c r="A209" s="120">
        <v>203</v>
      </c>
      <c r="B209" s="200">
        <v>363</v>
      </c>
      <c r="C209" s="122" t="s">
        <v>441</v>
      </c>
      <c r="D209" s="264" t="s">
        <v>1831</v>
      </c>
      <c r="E209" s="177" t="s">
        <v>699</v>
      </c>
      <c r="F209" s="181" t="s">
        <v>955</v>
      </c>
      <c r="G209" s="186">
        <v>7.2</v>
      </c>
      <c r="H209" s="87">
        <v>140</v>
      </c>
      <c r="I209" s="156">
        <f t="shared" si="45"/>
        <v>0.05</v>
      </c>
      <c r="J209" s="156">
        <f t="shared" si="42"/>
        <v>1.5</v>
      </c>
      <c r="K209" s="93">
        <v>21.6</v>
      </c>
      <c r="L209" s="124">
        <v>0.26100000000000001</v>
      </c>
      <c r="M209" s="156">
        <v>0.82299999999999995</v>
      </c>
      <c r="N209" s="93">
        <v>6.33</v>
      </c>
      <c r="O209" s="93">
        <v>2.4500000000000002</v>
      </c>
      <c r="P209" s="187">
        <v>1.0999999999999999E-2</v>
      </c>
      <c r="Q209" s="92">
        <v>301</v>
      </c>
      <c r="R209" s="124">
        <f t="shared" si="47"/>
        <v>0.2</v>
      </c>
      <c r="S209" s="93">
        <v>1.81</v>
      </c>
      <c r="T209" s="156">
        <v>3.08</v>
      </c>
      <c r="U209" s="156">
        <f t="shared" si="46"/>
        <v>1</v>
      </c>
      <c r="V209" s="93">
        <v>9.56</v>
      </c>
      <c r="W209" s="124">
        <f t="shared" si="43"/>
        <v>1.7573529411764707E-3</v>
      </c>
      <c r="X209" s="156">
        <v>2.0699999999999998</v>
      </c>
      <c r="Y209" s="93">
        <v>26.5</v>
      </c>
      <c r="Z209" s="92">
        <v>5440</v>
      </c>
      <c r="AA209" s="188">
        <v>6.0200000000000005</v>
      </c>
      <c r="AB209" s="92">
        <v>2740</v>
      </c>
      <c r="AC209" s="92">
        <v>74.7</v>
      </c>
      <c r="AD209" s="92">
        <v>234</v>
      </c>
      <c r="AE209" s="92">
        <v>397</v>
      </c>
      <c r="AF209" s="93">
        <v>49.3</v>
      </c>
      <c r="AG209" s="92">
        <v>761</v>
      </c>
      <c r="AH209" s="92">
        <v>177</v>
      </c>
      <c r="AI209" s="156">
        <v>58</v>
      </c>
      <c r="AJ209" s="156">
        <v>166</v>
      </c>
      <c r="AK209" s="156">
        <v>96</v>
      </c>
      <c r="AL209" s="156">
        <v>2170</v>
      </c>
      <c r="AM209" s="156">
        <v>1320</v>
      </c>
      <c r="AN209" s="156">
        <v>1210</v>
      </c>
      <c r="AO209" s="156">
        <v>1420</v>
      </c>
      <c r="AP209" s="156">
        <v>288</v>
      </c>
      <c r="AQ209" s="156">
        <v>839</v>
      </c>
      <c r="AR209" s="156">
        <v>1.5</v>
      </c>
      <c r="AS209" s="156">
        <v>82</v>
      </c>
      <c r="AT209" s="156">
        <v>35</v>
      </c>
      <c r="AU209" s="156">
        <v>1940</v>
      </c>
      <c r="AV209" s="156">
        <v>1460</v>
      </c>
      <c r="AW209" s="156">
        <v>684</v>
      </c>
      <c r="AX209" s="156">
        <v>596</v>
      </c>
      <c r="AY209" s="156">
        <v>965</v>
      </c>
      <c r="AZ209" s="156">
        <v>509</v>
      </c>
      <c r="BA209" s="156">
        <v>2.5</v>
      </c>
      <c r="BB209" s="156">
        <f t="shared" si="44"/>
        <v>10642.5</v>
      </c>
      <c r="BC209" s="123">
        <v>0.5</v>
      </c>
      <c r="BD209" s="123">
        <v>0.5</v>
      </c>
      <c r="BE209" s="123">
        <v>0.5</v>
      </c>
      <c r="BF209" s="123">
        <v>0.5</v>
      </c>
      <c r="BG209" s="123">
        <v>0.5</v>
      </c>
      <c r="BH209" s="123">
        <v>0.5</v>
      </c>
      <c r="BI209" s="123">
        <v>0.5</v>
      </c>
      <c r="BJ209" s="123">
        <v>0.5</v>
      </c>
      <c r="BK209" s="123">
        <v>5.0000000000000001E-3</v>
      </c>
      <c r="BL209" s="123">
        <v>0.5</v>
      </c>
      <c r="BM209" s="123">
        <v>0.05</v>
      </c>
      <c r="BN209" s="123">
        <v>0.05</v>
      </c>
      <c r="BO209" s="123">
        <v>0.05</v>
      </c>
      <c r="BP209" s="123">
        <v>0.05</v>
      </c>
      <c r="BQ209" s="93">
        <v>0.05</v>
      </c>
      <c r="BR209" s="123">
        <v>0.4</v>
      </c>
      <c r="BS209" s="123">
        <v>0.05</v>
      </c>
      <c r="BT209" s="123">
        <v>0.05</v>
      </c>
      <c r="BU209" s="123">
        <v>0.05</v>
      </c>
      <c r="BV209" s="123">
        <v>0.05</v>
      </c>
      <c r="BW209" s="123">
        <v>0.05</v>
      </c>
      <c r="BX209" s="123">
        <v>0.1</v>
      </c>
      <c r="BY209" s="193">
        <v>0.15</v>
      </c>
      <c r="BZ209" s="194"/>
      <c r="CA209" s="194"/>
      <c r="CB209" s="194"/>
      <c r="CC209" s="194"/>
      <c r="CD209" s="196"/>
      <c r="CE209" s="196"/>
      <c r="CF209" s="196"/>
      <c r="CG209" s="196"/>
      <c r="CH209" s="196"/>
      <c r="CI209" s="196"/>
      <c r="CJ209" s="194"/>
      <c r="CK209" s="194"/>
      <c r="CL209" s="194"/>
      <c r="CM209" s="194"/>
      <c r="CN209" s="194"/>
      <c r="CO209" s="194"/>
      <c r="CP209" s="194"/>
      <c r="CQ209" s="194"/>
      <c r="CR209" s="194"/>
      <c r="CS209" s="194"/>
      <c r="CT209" s="194"/>
      <c r="CU209" s="194"/>
      <c r="CV209" s="194"/>
      <c r="CW209" s="194"/>
      <c r="CX209" s="194"/>
      <c r="CY209" s="207"/>
      <c r="CZ209" s="194"/>
      <c r="DA209" s="194"/>
      <c r="DB209" s="194"/>
      <c r="DC209" s="194"/>
      <c r="DD209" s="194"/>
      <c r="DE209" s="123">
        <v>0.05</v>
      </c>
      <c r="DF209" s="123">
        <v>0.05</v>
      </c>
      <c r="DG209" s="155">
        <v>483</v>
      </c>
      <c r="DH209" s="194"/>
      <c r="DI209" s="194"/>
      <c r="DJ209" s="194"/>
      <c r="DK209" s="194"/>
      <c r="DL209" s="194"/>
    </row>
    <row r="210" spans="1:116" x14ac:dyDescent="0.2">
      <c r="A210" s="120">
        <v>204</v>
      </c>
      <c r="B210" s="200">
        <v>364</v>
      </c>
      <c r="C210" s="122" t="s">
        <v>442</v>
      </c>
      <c r="D210" s="264" t="s">
        <v>1832</v>
      </c>
      <c r="E210" s="177" t="s">
        <v>700</v>
      </c>
      <c r="F210" s="181" t="s">
        <v>956</v>
      </c>
      <c r="G210" s="186">
        <v>7.2</v>
      </c>
      <c r="H210" s="87">
        <v>103.2</v>
      </c>
      <c r="I210" s="156">
        <f t="shared" si="45"/>
        <v>0.05</v>
      </c>
      <c r="J210" s="187">
        <f t="shared" si="42"/>
        <v>1.5</v>
      </c>
      <c r="K210" s="155">
        <v>27.8</v>
      </c>
      <c r="L210" s="191">
        <v>8.5999999999999993E-2</v>
      </c>
      <c r="M210" s="190">
        <v>2.61</v>
      </c>
      <c r="N210" s="155">
        <v>5.86</v>
      </c>
      <c r="O210" s="190">
        <v>7.15</v>
      </c>
      <c r="P210" s="187">
        <v>2.4299999999999999E-2</v>
      </c>
      <c r="Q210" s="87">
        <v>888</v>
      </c>
      <c r="R210" s="187">
        <f t="shared" si="47"/>
        <v>0.2</v>
      </c>
      <c r="S210" s="155">
        <v>5.39</v>
      </c>
      <c r="T210" s="155">
        <v>31.4</v>
      </c>
      <c r="U210" s="156">
        <f t="shared" si="46"/>
        <v>1</v>
      </c>
      <c r="V210" s="190">
        <v>8.44</v>
      </c>
      <c r="W210" s="124">
        <f t="shared" si="43"/>
        <v>2.7138263665594854E-3</v>
      </c>
      <c r="X210" s="190">
        <v>4.32</v>
      </c>
      <c r="Y210" s="155">
        <v>35.4</v>
      </c>
      <c r="Z210" s="187">
        <v>3110</v>
      </c>
      <c r="AA210" s="188">
        <v>8.68</v>
      </c>
      <c r="AB210" s="187">
        <v>4780</v>
      </c>
      <c r="AC210" s="87">
        <v>120</v>
      </c>
      <c r="AD210" s="87">
        <v>1390</v>
      </c>
      <c r="AE210" s="92">
        <v>321</v>
      </c>
      <c r="AF210" s="87">
        <v>63.8</v>
      </c>
      <c r="AG210" s="187">
        <v>1660</v>
      </c>
      <c r="AH210" s="187">
        <v>407</v>
      </c>
      <c r="AI210" s="156">
        <v>2.5</v>
      </c>
      <c r="AJ210" s="156">
        <v>240</v>
      </c>
      <c r="AK210" s="156">
        <v>205</v>
      </c>
      <c r="AL210" s="156">
        <v>2.5</v>
      </c>
      <c r="AM210" s="156">
        <v>2.5</v>
      </c>
      <c r="AN210" s="156">
        <v>2.5</v>
      </c>
      <c r="AO210" s="156">
        <v>427</v>
      </c>
      <c r="AP210" s="156">
        <v>2.5</v>
      </c>
      <c r="AQ210" s="156">
        <v>208</v>
      </c>
      <c r="AR210" s="156">
        <v>1.5</v>
      </c>
      <c r="AS210" s="156">
        <v>2.5</v>
      </c>
      <c r="AT210" s="156">
        <v>10</v>
      </c>
      <c r="AU210" s="156">
        <v>2.5</v>
      </c>
      <c r="AV210" s="156">
        <v>399</v>
      </c>
      <c r="AW210" s="156">
        <v>191</v>
      </c>
      <c r="AX210" s="156">
        <v>150</v>
      </c>
      <c r="AY210" s="156">
        <v>2.5</v>
      </c>
      <c r="AZ210" s="156">
        <v>71</v>
      </c>
      <c r="BA210" s="156">
        <v>2.5</v>
      </c>
      <c r="BB210" s="156">
        <f t="shared" si="44"/>
        <v>1488.5</v>
      </c>
      <c r="BC210" s="123">
        <v>0.5</v>
      </c>
      <c r="BD210" s="123">
        <v>0.5</v>
      </c>
      <c r="BE210" s="123">
        <v>0.5</v>
      </c>
      <c r="BF210" s="123">
        <v>0.5</v>
      </c>
      <c r="BG210" s="123">
        <v>0.5</v>
      </c>
      <c r="BH210" s="123">
        <v>0.5</v>
      </c>
      <c r="BI210" s="123">
        <v>0.5</v>
      </c>
      <c r="BJ210" s="123">
        <v>0.5</v>
      </c>
      <c r="BK210" s="123">
        <v>5.0000000000000001E-3</v>
      </c>
      <c r="BL210" s="123">
        <v>0.5</v>
      </c>
      <c r="BM210" s="123">
        <v>0.05</v>
      </c>
      <c r="BN210" s="123">
        <v>0.05</v>
      </c>
      <c r="BO210" s="123">
        <v>0.05</v>
      </c>
      <c r="BP210" s="123">
        <v>0.05</v>
      </c>
      <c r="BQ210" s="93">
        <v>0.05</v>
      </c>
      <c r="BR210" s="123">
        <v>0.4</v>
      </c>
      <c r="BS210" s="123">
        <v>0.05</v>
      </c>
      <c r="BT210" s="123">
        <v>0.05</v>
      </c>
      <c r="BU210" s="123">
        <v>0.05</v>
      </c>
      <c r="BV210" s="123">
        <v>0.05</v>
      </c>
      <c r="BW210" s="123">
        <v>0.05</v>
      </c>
      <c r="BX210" s="123">
        <v>0.1</v>
      </c>
      <c r="BY210" s="193">
        <v>0.15</v>
      </c>
      <c r="BZ210" s="194"/>
      <c r="CA210" s="194"/>
      <c r="CB210" s="194"/>
      <c r="CC210" s="194"/>
      <c r="CD210" s="196"/>
      <c r="CE210" s="196"/>
      <c r="CF210" s="196"/>
      <c r="CG210" s="196"/>
      <c r="CH210" s="196"/>
      <c r="CI210" s="196"/>
      <c r="CJ210" s="194"/>
      <c r="CK210" s="194"/>
      <c r="CL210" s="194"/>
      <c r="CM210" s="194"/>
      <c r="CN210" s="194"/>
      <c r="CO210" s="194"/>
      <c r="CP210" s="194"/>
      <c r="CQ210" s="194"/>
      <c r="CR210" s="194"/>
      <c r="CS210" s="194"/>
      <c r="CT210" s="194"/>
      <c r="CU210" s="194"/>
      <c r="CV210" s="194"/>
      <c r="CW210" s="194"/>
      <c r="CX210" s="194"/>
      <c r="CY210" s="207"/>
      <c r="CZ210" s="194"/>
      <c r="DA210" s="194"/>
      <c r="DB210" s="194"/>
      <c r="DC210" s="194"/>
      <c r="DD210" s="194"/>
      <c r="DE210" s="123">
        <v>0.05</v>
      </c>
      <c r="DF210" s="123">
        <v>0.05</v>
      </c>
      <c r="DG210" s="155">
        <v>582</v>
      </c>
      <c r="DH210" s="194"/>
      <c r="DI210" s="194"/>
      <c r="DJ210" s="194"/>
      <c r="DK210" s="194"/>
      <c r="DL210" s="194"/>
    </row>
    <row r="211" spans="1:116" x14ac:dyDescent="0.2">
      <c r="A211" s="120">
        <v>205</v>
      </c>
      <c r="B211" s="200">
        <v>365</v>
      </c>
      <c r="C211" s="122" t="s">
        <v>239</v>
      </c>
      <c r="D211" s="264" t="s">
        <v>1833</v>
      </c>
      <c r="E211" s="177" t="s">
        <v>701</v>
      </c>
      <c r="F211" s="182" t="s">
        <v>957</v>
      </c>
      <c r="G211" s="186">
        <v>7.8</v>
      </c>
      <c r="H211" s="87">
        <v>114.8</v>
      </c>
      <c r="I211" s="156">
        <f t="shared" si="45"/>
        <v>0.05</v>
      </c>
      <c r="J211" s="156">
        <f t="shared" si="42"/>
        <v>1.5</v>
      </c>
      <c r="K211" s="93">
        <v>15.7</v>
      </c>
      <c r="L211" s="124">
        <f>0.5*0.05</f>
        <v>2.5000000000000001E-2</v>
      </c>
      <c r="M211" s="124">
        <v>1.99</v>
      </c>
      <c r="N211" s="156">
        <v>12.7</v>
      </c>
      <c r="O211" s="156">
        <v>35.4</v>
      </c>
      <c r="P211" s="187">
        <v>2.5100000000000001E-3</v>
      </c>
      <c r="Q211" s="92">
        <v>3440</v>
      </c>
      <c r="R211" s="124">
        <f t="shared" si="47"/>
        <v>0.2</v>
      </c>
      <c r="S211" s="124">
        <v>10.1</v>
      </c>
      <c r="T211" s="156">
        <v>7.36</v>
      </c>
      <c r="U211" s="156">
        <f t="shared" si="46"/>
        <v>1</v>
      </c>
      <c r="V211" s="93">
        <v>30.3</v>
      </c>
      <c r="W211" s="124">
        <f t="shared" si="43"/>
        <v>1.0401647785787849E-3</v>
      </c>
      <c r="X211" s="156">
        <f>0.5*0.5</f>
        <v>0.25</v>
      </c>
      <c r="Y211" s="93">
        <v>19.899999999999999</v>
      </c>
      <c r="Z211" s="92">
        <v>29130</v>
      </c>
      <c r="AA211" s="188">
        <v>7.2</v>
      </c>
      <c r="AB211" s="92">
        <v>4820</v>
      </c>
      <c r="AC211" s="93">
        <v>109</v>
      </c>
      <c r="AD211" s="92">
        <v>265</v>
      </c>
      <c r="AE211" s="92">
        <v>700</v>
      </c>
      <c r="AF211" s="93">
        <v>151</v>
      </c>
      <c r="AG211" s="92">
        <v>2380</v>
      </c>
      <c r="AH211" s="92">
        <v>875</v>
      </c>
      <c r="AI211" s="156">
        <v>2.5</v>
      </c>
      <c r="AJ211" s="156">
        <v>2.5</v>
      </c>
      <c r="AK211" s="156">
        <v>2.5</v>
      </c>
      <c r="AL211" s="156">
        <v>2.5</v>
      </c>
      <c r="AM211" s="156">
        <v>2.5</v>
      </c>
      <c r="AN211" s="156">
        <v>2.5</v>
      </c>
      <c r="AO211" s="156">
        <v>2.5</v>
      </c>
      <c r="AP211" s="156">
        <v>2.5</v>
      </c>
      <c r="AQ211" s="156">
        <v>2.5</v>
      </c>
      <c r="AR211" s="156">
        <v>1.5</v>
      </c>
      <c r="AS211" s="156">
        <v>2.5</v>
      </c>
      <c r="AT211" s="156">
        <v>2.5</v>
      </c>
      <c r="AU211" s="156">
        <v>2.5</v>
      </c>
      <c r="AV211" s="156">
        <v>2.5</v>
      </c>
      <c r="AW211" s="156">
        <v>2.5</v>
      </c>
      <c r="AX211" s="156">
        <v>2.5</v>
      </c>
      <c r="AY211" s="156">
        <v>2.5</v>
      </c>
      <c r="AZ211" s="156">
        <v>2.5</v>
      </c>
      <c r="BA211" s="156">
        <v>2.5</v>
      </c>
      <c r="BB211" s="156">
        <f t="shared" si="44"/>
        <v>31.5</v>
      </c>
      <c r="BC211" s="123">
        <v>0.5</v>
      </c>
      <c r="BD211" s="123">
        <v>0.5</v>
      </c>
      <c r="BE211" s="123">
        <v>0.5</v>
      </c>
      <c r="BF211" s="123">
        <v>0.5</v>
      </c>
      <c r="BG211" s="123">
        <v>0.5</v>
      </c>
      <c r="BH211" s="123">
        <v>0.5</v>
      </c>
      <c r="BI211" s="123">
        <v>0.5</v>
      </c>
      <c r="BJ211" s="123">
        <v>0.5</v>
      </c>
      <c r="BK211" s="123">
        <v>5.0000000000000001E-3</v>
      </c>
      <c r="BL211" s="123">
        <v>0.5</v>
      </c>
      <c r="BM211" s="123">
        <v>0.05</v>
      </c>
      <c r="BN211" s="123">
        <v>0.05</v>
      </c>
      <c r="BO211" s="123">
        <v>0.05</v>
      </c>
      <c r="BP211" s="123">
        <v>0.05</v>
      </c>
      <c r="BQ211" s="93">
        <v>0.05</v>
      </c>
      <c r="BR211" s="123">
        <v>0.4</v>
      </c>
      <c r="BS211" s="123">
        <v>0.05</v>
      </c>
      <c r="BT211" s="123">
        <v>0.05</v>
      </c>
      <c r="BU211" s="123">
        <v>0.05</v>
      </c>
      <c r="BV211" s="123">
        <v>0.05</v>
      </c>
      <c r="BW211" s="123">
        <v>0.05</v>
      </c>
      <c r="BX211" s="123">
        <v>0.1</v>
      </c>
      <c r="BY211" s="193">
        <v>0.15</v>
      </c>
      <c r="BZ211" s="194"/>
      <c r="CA211" s="194"/>
      <c r="CB211" s="194"/>
      <c r="CC211" s="194"/>
      <c r="CD211" s="196"/>
      <c r="CE211" s="196"/>
      <c r="CF211" s="196"/>
      <c r="CG211" s="196"/>
      <c r="CH211" s="196"/>
      <c r="CI211" s="196"/>
      <c r="CJ211" s="194"/>
      <c r="CK211" s="194"/>
      <c r="CL211" s="194"/>
      <c r="CM211" s="194"/>
      <c r="CN211" s="194"/>
      <c r="CO211" s="194"/>
      <c r="CP211" s="194"/>
      <c r="CQ211" s="194"/>
      <c r="CR211" s="194"/>
      <c r="CS211" s="194"/>
      <c r="CT211" s="194"/>
      <c r="CU211" s="194"/>
      <c r="CV211" s="194"/>
      <c r="CW211" s="194"/>
      <c r="CX211" s="194"/>
      <c r="CY211" s="207"/>
      <c r="CZ211" s="194"/>
      <c r="DA211" s="194"/>
      <c r="DB211" s="194"/>
      <c r="DC211" s="194"/>
      <c r="DD211" s="194"/>
      <c r="DE211" s="123">
        <v>0.05</v>
      </c>
      <c r="DF211" s="123">
        <v>0.05</v>
      </c>
      <c r="DG211" s="155">
        <v>5600</v>
      </c>
      <c r="DH211" s="194"/>
      <c r="DI211" s="194"/>
      <c r="DJ211" s="194"/>
      <c r="DK211" s="194"/>
      <c r="DL211" s="194"/>
    </row>
    <row r="212" spans="1:116" x14ac:dyDescent="0.2">
      <c r="A212" s="120">
        <v>206</v>
      </c>
      <c r="B212" s="200">
        <v>366</v>
      </c>
      <c r="C212" s="122" t="s">
        <v>443</v>
      </c>
      <c r="D212" s="264" t="s">
        <v>1834</v>
      </c>
      <c r="E212" s="177" t="s">
        <v>702</v>
      </c>
      <c r="F212" s="181" t="s">
        <v>958</v>
      </c>
      <c r="G212" s="186">
        <v>7.4</v>
      </c>
      <c r="H212" s="87">
        <v>412</v>
      </c>
      <c r="I212" s="156">
        <f t="shared" si="45"/>
        <v>0.05</v>
      </c>
      <c r="J212" s="156">
        <f t="shared" si="42"/>
        <v>1.5</v>
      </c>
      <c r="K212" s="93">
        <v>21.5</v>
      </c>
      <c r="L212" s="124">
        <f>0.5*0.05</f>
        <v>2.5000000000000001E-2</v>
      </c>
      <c r="M212" s="156">
        <v>2.95</v>
      </c>
      <c r="N212" s="156">
        <v>3.87</v>
      </c>
      <c r="O212" s="156">
        <v>34.200000000000003</v>
      </c>
      <c r="P212" s="187">
        <v>9.0899999999999995E-2</v>
      </c>
      <c r="Q212" s="92">
        <v>756</v>
      </c>
      <c r="R212" s="156">
        <f t="shared" si="47"/>
        <v>0.2</v>
      </c>
      <c r="S212" s="124">
        <v>3.12</v>
      </c>
      <c r="T212" s="156">
        <v>5.23</v>
      </c>
      <c r="U212" s="156">
        <f t="shared" si="46"/>
        <v>1</v>
      </c>
      <c r="V212" s="93">
        <v>37.1</v>
      </c>
      <c r="W212" s="124">
        <f t="shared" si="43"/>
        <v>3.0409836065573769E-3</v>
      </c>
      <c r="X212" s="156">
        <v>3.21</v>
      </c>
      <c r="Y212" s="156">
        <v>58.4</v>
      </c>
      <c r="Z212" s="92">
        <v>12200</v>
      </c>
      <c r="AA212" s="188">
        <v>12.190000000000001</v>
      </c>
      <c r="AB212" s="92">
        <v>6540</v>
      </c>
      <c r="AC212" s="93">
        <v>412</v>
      </c>
      <c r="AD212" s="92">
        <v>421</v>
      </c>
      <c r="AE212" s="92">
        <v>329</v>
      </c>
      <c r="AF212" s="93">
        <v>48.2</v>
      </c>
      <c r="AG212" s="92">
        <v>1756</v>
      </c>
      <c r="AH212" s="92">
        <v>341</v>
      </c>
      <c r="AI212" s="156">
        <v>2.5</v>
      </c>
      <c r="AJ212" s="156">
        <v>100</v>
      </c>
      <c r="AK212" s="156">
        <v>17</v>
      </c>
      <c r="AL212" s="156">
        <v>269</v>
      </c>
      <c r="AM212" s="156">
        <v>294</v>
      </c>
      <c r="AN212" s="156">
        <v>103</v>
      </c>
      <c r="AO212" s="156">
        <v>107</v>
      </c>
      <c r="AP212" s="156">
        <v>17</v>
      </c>
      <c r="AQ212" s="156">
        <v>59</v>
      </c>
      <c r="AR212" s="156">
        <v>1.5</v>
      </c>
      <c r="AS212" s="156">
        <v>2.5</v>
      </c>
      <c r="AT212" s="156">
        <v>12</v>
      </c>
      <c r="AU212" s="156">
        <v>170</v>
      </c>
      <c r="AV212" s="156">
        <v>140</v>
      </c>
      <c r="AW212" s="156">
        <v>57</v>
      </c>
      <c r="AX212" s="156">
        <v>63</v>
      </c>
      <c r="AY212" s="156">
        <v>88</v>
      </c>
      <c r="AZ212" s="156">
        <v>17</v>
      </c>
      <c r="BA212" s="156">
        <v>2.5</v>
      </c>
      <c r="BB212" s="156">
        <f t="shared" si="44"/>
        <v>1275.5</v>
      </c>
      <c r="BC212" s="123">
        <v>0.5</v>
      </c>
      <c r="BD212" s="123">
        <v>0.5</v>
      </c>
      <c r="BE212" s="123">
        <v>0.5</v>
      </c>
      <c r="BF212" s="123">
        <v>0.5</v>
      </c>
      <c r="BG212" s="123">
        <v>0.5</v>
      </c>
      <c r="BH212" s="123">
        <v>0.5</v>
      </c>
      <c r="BI212" s="123">
        <v>0.5</v>
      </c>
      <c r="BJ212" s="123">
        <v>0.5</v>
      </c>
      <c r="BK212" s="123">
        <v>5.0000000000000001E-3</v>
      </c>
      <c r="BL212" s="123">
        <v>0.5</v>
      </c>
      <c r="BM212" s="123">
        <v>0.05</v>
      </c>
      <c r="BN212" s="123">
        <v>0.05</v>
      </c>
      <c r="BO212" s="123">
        <v>0.05</v>
      </c>
      <c r="BP212" s="123">
        <v>0.05</v>
      </c>
      <c r="BQ212" s="93">
        <v>0.05</v>
      </c>
      <c r="BR212" s="123">
        <v>0.4</v>
      </c>
      <c r="BS212" s="123">
        <v>0.05</v>
      </c>
      <c r="BT212" s="123">
        <v>0.05</v>
      </c>
      <c r="BU212" s="123">
        <v>0.05</v>
      </c>
      <c r="BV212" s="123">
        <v>0.05</v>
      </c>
      <c r="BW212" s="123">
        <v>0.05</v>
      </c>
      <c r="BX212" s="123">
        <v>0.1</v>
      </c>
      <c r="BY212" s="193">
        <v>0.15</v>
      </c>
      <c r="BZ212" s="194"/>
      <c r="CA212" s="194"/>
      <c r="CB212" s="194"/>
      <c r="CC212" s="194"/>
      <c r="CD212" s="196"/>
      <c r="CE212" s="196"/>
      <c r="CF212" s="196"/>
      <c r="CG212" s="196"/>
      <c r="CH212" s="196"/>
      <c r="CI212" s="196"/>
      <c r="CJ212" s="194"/>
      <c r="CK212" s="194"/>
      <c r="CL212" s="194"/>
      <c r="CM212" s="194"/>
      <c r="CN212" s="194"/>
      <c r="CO212" s="194"/>
      <c r="CP212" s="194"/>
      <c r="CQ212" s="194"/>
      <c r="CR212" s="194"/>
      <c r="CS212" s="194"/>
      <c r="CT212" s="194"/>
      <c r="CU212" s="194"/>
      <c r="CV212" s="194"/>
      <c r="CW212" s="194"/>
      <c r="CX212" s="194"/>
      <c r="CY212" s="207"/>
      <c r="CZ212" s="194"/>
      <c r="DA212" s="194"/>
      <c r="DB212" s="194"/>
      <c r="DC212" s="194"/>
      <c r="DD212" s="194"/>
      <c r="DE212" s="123">
        <v>0.05</v>
      </c>
      <c r="DF212" s="123">
        <v>0.05</v>
      </c>
      <c r="DG212" s="155">
        <v>1200</v>
      </c>
      <c r="DH212" s="194"/>
      <c r="DI212" s="194"/>
      <c r="DJ212" s="194"/>
      <c r="DK212" s="194"/>
      <c r="DL212" s="194"/>
    </row>
    <row r="213" spans="1:116" x14ac:dyDescent="0.2">
      <c r="A213" s="120">
        <v>207</v>
      </c>
      <c r="B213" s="200">
        <v>367</v>
      </c>
      <c r="C213" s="122" t="s">
        <v>444</v>
      </c>
      <c r="D213" s="264" t="s">
        <v>1835</v>
      </c>
      <c r="E213" s="177" t="s">
        <v>703</v>
      </c>
      <c r="F213" s="181" t="s">
        <v>959</v>
      </c>
      <c r="G213" s="186">
        <v>7.9</v>
      </c>
      <c r="H213" s="87">
        <v>705</v>
      </c>
      <c r="I213" s="156">
        <f t="shared" si="45"/>
        <v>0.05</v>
      </c>
      <c r="J213" s="156">
        <f t="shared" si="42"/>
        <v>1.5</v>
      </c>
      <c r="K213" s="93">
        <v>35.9</v>
      </c>
      <c r="L213" s="124">
        <f>0.5*0.05</f>
        <v>2.5000000000000001E-2</v>
      </c>
      <c r="M213" s="156">
        <v>3.76</v>
      </c>
      <c r="N213" s="156">
        <v>7.14</v>
      </c>
      <c r="O213" s="156">
        <v>28.8</v>
      </c>
      <c r="P213" s="187">
        <v>3.0800000000000001E-2</v>
      </c>
      <c r="Q213" s="92">
        <v>1490</v>
      </c>
      <c r="R213" s="124">
        <f t="shared" si="47"/>
        <v>0.2</v>
      </c>
      <c r="S213" s="156">
        <v>7.89</v>
      </c>
      <c r="T213" s="156">
        <v>7.04</v>
      </c>
      <c r="U213" s="156">
        <f t="shared" si="46"/>
        <v>1</v>
      </c>
      <c r="V213" s="156">
        <v>40</v>
      </c>
      <c r="W213" s="124">
        <f t="shared" si="43"/>
        <v>1.9120458891013384E-3</v>
      </c>
      <c r="X213" s="156">
        <v>4.78</v>
      </c>
      <c r="Y213" s="93">
        <v>67.099999999999994</v>
      </c>
      <c r="Z213" s="92">
        <v>20920</v>
      </c>
      <c r="AA213" s="188">
        <v>3.5</v>
      </c>
      <c r="AB213" s="92">
        <v>7028</v>
      </c>
      <c r="AC213" s="92">
        <v>395</v>
      </c>
      <c r="AD213" s="92">
        <v>629</v>
      </c>
      <c r="AE213" s="92">
        <v>653</v>
      </c>
      <c r="AF213" s="93">
        <v>83.2</v>
      </c>
      <c r="AG213" s="92">
        <v>1965</v>
      </c>
      <c r="AH213" s="92">
        <v>485</v>
      </c>
      <c r="AI213" s="156">
        <v>2.5</v>
      </c>
      <c r="AJ213" s="156">
        <v>2.5</v>
      </c>
      <c r="AK213" s="156">
        <v>2.5</v>
      </c>
      <c r="AL213" s="156">
        <v>2.5</v>
      </c>
      <c r="AM213" s="156">
        <v>64</v>
      </c>
      <c r="AN213" s="156">
        <v>16</v>
      </c>
      <c r="AO213" s="156">
        <v>2.5</v>
      </c>
      <c r="AP213" s="156">
        <v>2.5</v>
      </c>
      <c r="AQ213" s="156">
        <v>30</v>
      </c>
      <c r="AR213" s="156">
        <v>1.5</v>
      </c>
      <c r="AS213" s="156">
        <v>2.5</v>
      </c>
      <c r="AT213" s="156">
        <v>2.5</v>
      </c>
      <c r="AU213" s="156">
        <v>2.5</v>
      </c>
      <c r="AV213" s="156">
        <v>2.5</v>
      </c>
      <c r="AW213" s="156">
        <v>2.5</v>
      </c>
      <c r="AX213" s="156">
        <v>9</v>
      </c>
      <c r="AY213" s="156">
        <v>2.5</v>
      </c>
      <c r="AZ213" s="156">
        <v>2.5</v>
      </c>
      <c r="BA213" s="156">
        <v>2.5</v>
      </c>
      <c r="BB213" s="156">
        <f t="shared" si="44"/>
        <v>106.5</v>
      </c>
      <c r="BC213" s="123">
        <v>0.5</v>
      </c>
      <c r="BD213" s="123">
        <v>0.5</v>
      </c>
      <c r="BE213" s="123">
        <v>0.5</v>
      </c>
      <c r="BF213" s="123">
        <v>0.5</v>
      </c>
      <c r="BG213" s="123">
        <v>0.5</v>
      </c>
      <c r="BH213" s="123">
        <v>0.5</v>
      </c>
      <c r="BI213" s="123">
        <v>0.5</v>
      </c>
      <c r="BJ213" s="123">
        <v>0.5</v>
      </c>
      <c r="BK213" s="123">
        <v>5.0000000000000001E-3</v>
      </c>
      <c r="BL213" s="123">
        <v>0.5</v>
      </c>
      <c r="BM213" s="123">
        <v>0.05</v>
      </c>
      <c r="BN213" s="123">
        <v>0.05</v>
      </c>
      <c r="BO213" s="123">
        <v>0.05</v>
      </c>
      <c r="BP213" s="123">
        <v>0.05</v>
      </c>
      <c r="BQ213" s="93">
        <v>0.05</v>
      </c>
      <c r="BR213" s="123">
        <v>0.4</v>
      </c>
      <c r="BS213" s="123">
        <v>0.05</v>
      </c>
      <c r="BT213" s="123">
        <v>0.05</v>
      </c>
      <c r="BU213" s="123">
        <v>0.05</v>
      </c>
      <c r="BV213" s="123">
        <v>0.05</v>
      </c>
      <c r="BW213" s="123">
        <v>0.05</v>
      </c>
      <c r="BX213" s="123">
        <v>0.1</v>
      </c>
      <c r="BY213" s="193">
        <v>0.15</v>
      </c>
      <c r="BZ213" s="194"/>
      <c r="CA213" s="194"/>
      <c r="CB213" s="194"/>
      <c r="CC213" s="194"/>
      <c r="CD213" s="196"/>
      <c r="CE213" s="196"/>
      <c r="CF213" s="196"/>
      <c r="CG213" s="196"/>
      <c r="CH213" s="196"/>
      <c r="CI213" s="196"/>
      <c r="CJ213" s="194"/>
      <c r="CK213" s="194"/>
      <c r="CL213" s="194"/>
      <c r="CM213" s="194"/>
      <c r="CN213" s="194"/>
      <c r="CO213" s="194"/>
      <c r="CP213" s="194"/>
      <c r="CQ213" s="194"/>
      <c r="CR213" s="194"/>
      <c r="CS213" s="194"/>
      <c r="CT213" s="194"/>
      <c r="CU213" s="194"/>
      <c r="CV213" s="194"/>
      <c r="CW213" s="194"/>
      <c r="CX213" s="194"/>
      <c r="CY213" s="207"/>
      <c r="CZ213" s="194"/>
      <c r="DA213" s="194"/>
      <c r="DB213" s="194"/>
      <c r="DC213" s="194"/>
      <c r="DD213" s="194"/>
      <c r="DE213" s="123">
        <v>0.05</v>
      </c>
      <c r="DF213" s="123">
        <v>0.05</v>
      </c>
      <c r="DG213" s="155">
        <v>2100</v>
      </c>
      <c r="DH213" s="194"/>
      <c r="DI213" s="194"/>
      <c r="DJ213" s="194"/>
      <c r="DK213" s="194"/>
      <c r="DL213" s="194"/>
    </row>
    <row r="214" spans="1:116" x14ac:dyDescent="0.2">
      <c r="A214" s="120">
        <v>208</v>
      </c>
      <c r="B214" s="200">
        <v>368</v>
      </c>
      <c r="C214" s="122" t="s">
        <v>261</v>
      </c>
      <c r="D214" s="264" t="s">
        <v>1836</v>
      </c>
      <c r="E214" s="177" t="s">
        <v>704</v>
      </c>
      <c r="F214" s="181" t="s">
        <v>960</v>
      </c>
      <c r="G214" s="186">
        <v>6.8</v>
      </c>
      <c r="H214" s="87">
        <v>303</v>
      </c>
      <c r="I214" s="156">
        <f t="shared" si="45"/>
        <v>0.05</v>
      </c>
      <c r="J214" s="124">
        <f t="shared" si="42"/>
        <v>1.5</v>
      </c>
      <c r="K214" s="93">
        <v>41.8</v>
      </c>
      <c r="L214" s="124">
        <v>0.124</v>
      </c>
      <c r="M214" s="156">
        <v>3.13</v>
      </c>
      <c r="N214" s="156">
        <v>12.6</v>
      </c>
      <c r="O214" s="156">
        <v>8.02</v>
      </c>
      <c r="P214" s="187">
        <v>1.8599999999999998E-2</v>
      </c>
      <c r="Q214" s="92">
        <v>2020</v>
      </c>
      <c r="R214" s="124">
        <v>0.61799999999999999</v>
      </c>
      <c r="S214" s="156">
        <v>13.6</v>
      </c>
      <c r="T214" s="156">
        <v>6.25</v>
      </c>
      <c r="U214" s="156">
        <f t="shared" si="46"/>
        <v>1</v>
      </c>
      <c r="V214" s="156">
        <v>26.3</v>
      </c>
      <c r="W214" s="124">
        <f t="shared" si="43"/>
        <v>2.1209677419354839E-2</v>
      </c>
      <c r="X214" s="156">
        <v>9.42</v>
      </c>
      <c r="Y214" s="156">
        <v>46.9</v>
      </c>
      <c r="Z214" s="92">
        <v>1240</v>
      </c>
      <c r="AA214" s="188">
        <v>4.08</v>
      </c>
      <c r="AB214" s="92">
        <v>10720</v>
      </c>
      <c r="AC214" s="93">
        <v>208</v>
      </c>
      <c r="AD214" s="93">
        <v>301</v>
      </c>
      <c r="AE214" s="92">
        <f>0.5*0.5</f>
        <v>0.25</v>
      </c>
      <c r="AF214" s="93">
        <v>174</v>
      </c>
      <c r="AG214" s="92">
        <v>3430</v>
      </c>
      <c r="AH214" s="92">
        <v>753</v>
      </c>
      <c r="AI214" s="156">
        <v>2.5</v>
      </c>
      <c r="AJ214" s="156">
        <v>44</v>
      </c>
      <c r="AK214" s="156">
        <v>12</v>
      </c>
      <c r="AL214" s="156">
        <v>135</v>
      </c>
      <c r="AM214" s="156">
        <v>114</v>
      </c>
      <c r="AN214" s="156">
        <v>60</v>
      </c>
      <c r="AO214" s="156">
        <v>55</v>
      </c>
      <c r="AP214" s="156">
        <v>257</v>
      </c>
      <c r="AQ214" s="156">
        <v>53</v>
      </c>
      <c r="AR214" s="156">
        <v>1.5</v>
      </c>
      <c r="AS214" s="156">
        <v>2.5</v>
      </c>
      <c r="AT214" s="156">
        <v>18</v>
      </c>
      <c r="AU214" s="156">
        <v>99</v>
      </c>
      <c r="AV214" s="156">
        <v>136</v>
      </c>
      <c r="AW214" s="156">
        <v>30</v>
      </c>
      <c r="AX214" s="156">
        <v>80</v>
      </c>
      <c r="AY214" s="156">
        <v>59</v>
      </c>
      <c r="AZ214" s="156">
        <v>23</v>
      </c>
      <c r="BA214" s="156">
        <v>2.5</v>
      </c>
      <c r="BB214" s="156">
        <f t="shared" si="44"/>
        <v>709.5</v>
      </c>
      <c r="BC214" s="123">
        <v>0.5</v>
      </c>
      <c r="BD214" s="123">
        <v>0.5</v>
      </c>
      <c r="BE214" s="123">
        <v>0.5</v>
      </c>
      <c r="BF214" s="123">
        <v>0.5</v>
      </c>
      <c r="BG214" s="123">
        <v>0.5</v>
      </c>
      <c r="BH214" s="123">
        <v>0.5</v>
      </c>
      <c r="BI214" s="123">
        <v>0.5</v>
      </c>
      <c r="BJ214" s="123">
        <v>0.5</v>
      </c>
      <c r="BK214" s="123">
        <v>5.0000000000000001E-3</v>
      </c>
      <c r="BL214" s="123">
        <v>0.5</v>
      </c>
      <c r="BM214" s="123">
        <v>0.05</v>
      </c>
      <c r="BN214" s="123">
        <v>0.05</v>
      </c>
      <c r="BO214" s="123">
        <v>0.05</v>
      </c>
      <c r="BP214" s="123">
        <v>0.05</v>
      </c>
      <c r="BQ214" s="93">
        <v>0.05</v>
      </c>
      <c r="BR214" s="123">
        <v>0.4</v>
      </c>
      <c r="BS214" s="123">
        <v>0.05</v>
      </c>
      <c r="BT214" s="123">
        <v>0.05</v>
      </c>
      <c r="BU214" s="123">
        <v>0.05</v>
      </c>
      <c r="BV214" s="123">
        <v>0.05</v>
      </c>
      <c r="BW214" s="123">
        <v>0.05</v>
      </c>
      <c r="BX214" s="123">
        <v>0.1</v>
      </c>
      <c r="BY214" s="193">
        <v>0.15</v>
      </c>
      <c r="BZ214" s="194"/>
      <c r="CA214" s="194"/>
      <c r="CB214" s="194"/>
      <c r="CC214" s="194"/>
      <c r="CD214" s="196"/>
      <c r="CE214" s="196"/>
      <c r="CF214" s="196"/>
      <c r="CG214" s="196"/>
      <c r="CH214" s="196"/>
      <c r="CI214" s="196"/>
      <c r="CJ214" s="194"/>
      <c r="CK214" s="194"/>
      <c r="CL214" s="194"/>
      <c r="CM214" s="194"/>
      <c r="CN214" s="194"/>
      <c r="CO214" s="194"/>
      <c r="CP214" s="194"/>
      <c r="CQ214" s="194"/>
      <c r="CR214" s="194"/>
      <c r="CS214" s="194"/>
      <c r="CT214" s="194"/>
      <c r="CU214" s="194"/>
      <c r="CV214" s="194"/>
      <c r="CW214" s="194"/>
      <c r="CX214" s="194"/>
      <c r="CY214" s="207"/>
      <c r="CZ214" s="194"/>
      <c r="DA214" s="194"/>
      <c r="DB214" s="194"/>
      <c r="DC214" s="194"/>
      <c r="DD214" s="194"/>
      <c r="DE214" s="123">
        <v>0.05</v>
      </c>
      <c r="DF214" s="123">
        <v>0.05</v>
      </c>
      <c r="DG214" s="155">
        <v>1933</v>
      </c>
      <c r="DH214" s="194"/>
      <c r="DI214" s="194"/>
      <c r="DJ214" s="194"/>
      <c r="DK214" s="194"/>
      <c r="DL214" s="194"/>
    </row>
    <row r="215" spans="1:116" x14ac:dyDescent="0.2">
      <c r="A215" s="120">
        <v>209</v>
      </c>
      <c r="B215" s="200">
        <v>369</v>
      </c>
      <c r="C215" s="122" t="s">
        <v>445</v>
      </c>
      <c r="D215" s="264" t="s">
        <v>1837</v>
      </c>
      <c r="E215" s="177" t="s">
        <v>705</v>
      </c>
      <c r="F215" s="181" t="s">
        <v>961</v>
      </c>
      <c r="G215" s="186">
        <v>6.8</v>
      </c>
      <c r="H215" s="87">
        <v>619</v>
      </c>
      <c r="I215" s="156">
        <f t="shared" si="45"/>
        <v>0.05</v>
      </c>
      <c r="J215" s="124">
        <f t="shared" si="42"/>
        <v>1.5</v>
      </c>
      <c r="K215" s="93">
        <v>27.8</v>
      </c>
      <c r="L215" s="124">
        <f>0.5*0.05</f>
        <v>2.5000000000000001E-2</v>
      </c>
      <c r="M215" s="156">
        <v>4.1900000000000004</v>
      </c>
      <c r="N215" s="156">
        <v>7.97</v>
      </c>
      <c r="O215" s="156">
        <v>13</v>
      </c>
      <c r="P215" s="187">
        <v>7.45E-3</v>
      </c>
      <c r="Q215" s="92">
        <v>1360</v>
      </c>
      <c r="R215" s="156">
        <f t="shared" ref="R215:R225" si="48">0.5*0.4</f>
        <v>0.2</v>
      </c>
      <c r="S215" s="156">
        <v>5.85</v>
      </c>
      <c r="T215" s="93">
        <v>8.15</v>
      </c>
      <c r="U215" s="156">
        <f t="shared" si="46"/>
        <v>1</v>
      </c>
      <c r="V215" s="156">
        <v>21.7</v>
      </c>
      <c r="W215" s="124">
        <f t="shared" si="43"/>
        <v>1.8083333333333332E-3</v>
      </c>
      <c r="X215" s="156">
        <v>7.03</v>
      </c>
      <c r="Y215" s="156">
        <v>41</v>
      </c>
      <c r="Z215" s="92">
        <v>12000</v>
      </c>
      <c r="AA215" s="188">
        <v>9.9200000000000017</v>
      </c>
      <c r="AB215" s="92">
        <v>7200</v>
      </c>
      <c r="AC215" s="93">
        <v>443</v>
      </c>
      <c r="AD215" s="92">
        <v>591</v>
      </c>
      <c r="AE215" s="93">
        <v>177</v>
      </c>
      <c r="AF215" s="93">
        <v>169</v>
      </c>
      <c r="AG215" s="92">
        <v>2500</v>
      </c>
      <c r="AH215" s="92">
        <v>757</v>
      </c>
      <c r="AI215" s="156">
        <v>2.5</v>
      </c>
      <c r="AJ215" s="156">
        <v>8</v>
      </c>
      <c r="AK215" s="156">
        <v>2.5</v>
      </c>
      <c r="AL215" s="156">
        <v>25</v>
      </c>
      <c r="AM215" s="156">
        <v>21</v>
      </c>
      <c r="AN215" s="156">
        <v>12</v>
      </c>
      <c r="AO215" s="156">
        <v>15</v>
      </c>
      <c r="AP215" s="156">
        <v>2.5</v>
      </c>
      <c r="AQ215" s="156">
        <v>13</v>
      </c>
      <c r="AR215" s="156">
        <v>1.5</v>
      </c>
      <c r="AS215" s="156">
        <v>2.5</v>
      </c>
      <c r="AT215" s="156">
        <v>2.5</v>
      </c>
      <c r="AU215" s="156">
        <v>19</v>
      </c>
      <c r="AV215" s="156">
        <v>20</v>
      </c>
      <c r="AW215" s="156">
        <v>7</v>
      </c>
      <c r="AX215" s="156">
        <v>10</v>
      </c>
      <c r="AY215" s="156">
        <v>16</v>
      </c>
      <c r="AZ215" s="156">
        <v>2.5</v>
      </c>
      <c r="BA215" s="156">
        <v>2.5</v>
      </c>
      <c r="BB215" s="156">
        <f t="shared" si="44"/>
        <v>138.5</v>
      </c>
      <c r="BC215" s="123">
        <v>0.5</v>
      </c>
      <c r="BD215" s="123">
        <v>0.5</v>
      </c>
      <c r="BE215" s="123">
        <v>0.5</v>
      </c>
      <c r="BF215" s="123">
        <v>0.5</v>
      </c>
      <c r="BG215" s="123">
        <v>0.5</v>
      </c>
      <c r="BH215" s="123">
        <v>0.5</v>
      </c>
      <c r="BI215" s="123">
        <v>0.5</v>
      </c>
      <c r="BJ215" s="123">
        <v>0.5</v>
      </c>
      <c r="BK215" s="123">
        <v>5.0000000000000001E-3</v>
      </c>
      <c r="BL215" s="123">
        <v>0.5</v>
      </c>
      <c r="BM215" s="123">
        <v>0.05</v>
      </c>
      <c r="BN215" s="123">
        <v>0.05</v>
      </c>
      <c r="BO215" s="123">
        <v>0.05</v>
      </c>
      <c r="BP215" s="123">
        <v>0.05</v>
      </c>
      <c r="BQ215" s="93">
        <v>0.05</v>
      </c>
      <c r="BR215" s="123">
        <v>0.4</v>
      </c>
      <c r="BS215" s="123">
        <v>0.05</v>
      </c>
      <c r="BT215" s="123">
        <v>0.05</v>
      </c>
      <c r="BU215" s="123">
        <v>0.05</v>
      </c>
      <c r="BV215" s="123">
        <v>0.05</v>
      </c>
      <c r="BW215" s="123">
        <v>0.05</v>
      </c>
      <c r="BX215" s="123">
        <v>0.1</v>
      </c>
      <c r="BY215" s="193">
        <v>0.15</v>
      </c>
      <c r="BZ215" s="194"/>
      <c r="CA215" s="194"/>
      <c r="CB215" s="194"/>
      <c r="CC215" s="194"/>
      <c r="CD215" s="196"/>
      <c r="CE215" s="196"/>
      <c r="CF215" s="196"/>
      <c r="CG215" s="196"/>
      <c r="CH215" s="196"/>
      <c r="CI215" s="196"/>
      <c r="CJ215" s="194"/>
      <c r="CK215" s="194"/>
      <c r="CL215" s="194"/>
      <c r="CM215" s="194"/>
      <c r="CN215" s="194"/>
      <c r="CO215" s="194"/>
      <c r="CP215" s="194"/>
      <c r="CQ215" s="194"/>
      <c r="CR215" s="194"/>
      <c r="CS215" s="194"/>
      <c r="CT215" s="194"/>
      <c r="CU215" s="194"/>
      <c r="CV215" s="194"/>
      <c r="CW215" s="194"/>
      <c r="CX215" s="194"/>
      <c r="CY215" s="207"/>
      <c r="CZ215" s="194"/>
      <c r="DA215" s="194"/>
      <c r="DB215" s="194"/>
      <c r="DC215" s="194"/>
      <c r="DD215" s="194"/>
      <c r="DE215" s="123">
        <v>0.05</v>
      </c>
      <c r="DF215" s="123">
        <v>0.05</v>
      </c>
      <c r="DG215" s="155">
        <v>380</v>
      </c>
      <c r="DH215" s="194"/>
      <c r="DI215" s="194"/>
      <c r="DJ215" s="194"/>
      <c r="DK215" s="194"/>
      <c r="DL215" s="194"/>
    </row>
    <row r="216" spans="1:116" x14ac:dyDescent="0.2">
      <c r="A216" s="120">
        <v>210</v>
      </c>
      <c r="B216" s="200">
        <v>370</v>
      </c>
      <c r="C216" s="122" t="s">
        <v>238</v>
      </c>
      <c r="D216" s="264" t="s">
        <v>1838</v>
      </c>
      <c r="E216" s="177" t="s">
        <v>706</v>
      </c>
      <c r="F216" s="182" t="s">
        <v>962</v>
      </c>
      <c r="G216" s="186">
        <v>7.4</v>
      </c>
      <c r="H216" s="87">
        <v>120.8</v>
      </c>
      <c r="I216" s="156">
        <f t="shared" si="45"/>
        <v>0.05</v>
      </c>
      <c r="J216" s="93">
        <f t="shared" si="42"/>
        <v>1.5</v>
      </c>
      <c r="K216" s="93">
        <v>29.9</v>
      </c>
      <c r="L216" s="124">
        <f>0.5*0.05</f>
        <v>2.5000000000000001E-2</v>
      </c>
      <c r="M216" s="156">
        <v>2.36</v>
      </c>
      <c r="N216" s="93">
        <v>10.3</v>
      </c>
      <c r="O216" s="156">
        <v>5.29</v>
      </c>
      <c r="P216" s="187">
        <v>3.4299999999999999E-3</v>
      </c>
      <c r="Q216" s="92">
        <v>3210</v>
      </c>
      <c r="R216" s="124">
        <f t="shared" si="48"/>
        <v>0.2</v>
      </c>
      <c r="S216" s="93">
        <v>5.38</v>
      </c>
      <c r="T216" s="93">
        <v>7.21</v>
      </c>
      <c r="U216" s="156">
        <f t="shared" si="46"/>
        <v>1</v>
      </c>
      <c r="V216" s="92">
        <v>25.5</v>
      </c>
      <c r="W216" s="124">
        <f t="shared" si="43"/>
        <v>1.1686526122823098E-3</v>
      </c>
      <c r="X216" s="93">
        <v>11.8</v>
      </c>
      <c r="Y216" s="93">
        <v>9.69</v>
      </c>
      <c r="Z216" s="92">
        <v>21820</v>
      </c>
      <c r="AA216" s="188">
        <v>13.030000000000001</v>
      </c>
      <c r="AB216" s="92">
        <v>8580</v>
      </c>
      <c r="AC216" s="92">
        <v>291</v>
      </c>
      <c r="AD216" s="92">
        <v>432</v>
      </c>
      <c r="AE216" s="92">
        <v>687</v>
      </c>
      <c r="AF216" s="92">
        <v>180</v>
      </c>
      <c r="AG216" s="92">
        <v>3890</v>
      </c>
      <c r="AH216" s="92">
        <v>1250</v>
      </c>
      <c r="AI216" s="156">
        <v>2.5</v>
      </c>
      <c r="AJ216" s="156">
        <v>5</v>
      </c>
      <c r="AK216" s="156">
        <v>2.5</v>
      </c>
      <c r="AL216" s="156">
        <v>12</v>
      </c>
      <c r="AM216" s="156">
        <v>12</v>
      </c>
      <c r="AN216" s="156">
        <v>7</v>
      </c>
      <c r="AO216" s="156">
        <v>9</v>
      </c>
      <c r="AP216" s="156">
        <v>2.5</v>
      </c>
      <c r="AQ216" s="156">
        <v>2.5</v>
      </c>
      <c r="AR216" s="156">
        <v>1.5</v>
      </c>
      <c r="AS216" s="156">
        <v>2.5</v>
      </c>
      <c r="AT216" s="156">
        <v>2.5</v>
      </c>
      <c r="AU216" s="156">
        <v>10</v>
      </c>
      <c r="AV216" s="156">
        <v>12</v>
      </c>
      <c r="AW216" s="156">
        <v>5</v>
      </c>
      <c r="AX216" s="156">
        <v>8</v>
      </c>
      <c r="AY216" s="156">
        <v>12</v>
      </c>
      <c r="AZ216" s="156">
        <v>2.5</v>
      </c>
      <c r="BA216" s="156">
        <v>2.5</v>
      </c>
      <c r="BB216" s="156">
        <f t="shared" si="44"/>
        <v>83.5</v>
      </c>
      <c r="BC216" s="123">
        <v>0.5</v>
      </c>
      <c r="BD216" s="123">
        <v>0.5</v>
      </c>
      <c r="BE216" s="123">
        <v>0.5</v>
      </c>
      <c r="BF216" s="123">
        <v>0.5</v>
      </c>
      <c r="BG216" s="123">
        <v>0.5</v>
      </c>
      <c r="BH216" s="123">
        <v>0.5</v>
      </c>
      <c r="BI216" s="123">
        <v>0.5</v>
      </c>
      <c r="BJ216" s="123">
        <v>0.5</v>
      </c>
      <c r="BK216" s="123">
        <v>5.0000000000000001E-3</v>
      </c>
      <c r="BL216" s="123">
        <v>0.5</v>
      </c>
      <c r="BM216" s="123">
        <v>0.05</v>
      </c>
      <c r="BN216" s="123">
        <v>0.05</v>
      </c>
      <c r="BO216" s="123">
        <v>0.05</v>
      </c>
      <c r="BP216" s="123">
        <v>0.05</v>
      </c>
      <c r="BQ216" s="93">
        <v>0.05</v>
      </c>
      <c r="BR216" s="123">
        <v>0.4</v>
      </c>
      <c r="BS216" s="123">
        <v>0.05</v>
      </c>
      <c r="BT216" s="123">
        <v>0.05</v>
      </c>
      <c r="BU216" s="123">
        <v>0.05</v>
      </c>
      <c r="BV216" s="123">
        <v>0.05</v>
      </c>
      <c r="BW216" s="123">
        <v>0.05</v>
      </c>
      <c r="BX216" s="123">
        <v>0.1</v>
      </c>
      <c r="BY216" s="193">
        <v>0.15</v>
      </c>
      <c r="BZ216" s="194"/>
      <c r="CA216" s="194"/>
      <c r="CB216" s="194"/>
      <c r="CC216" s="194"/>
      <c r="CD216" s="196"/>
      <c r="CE216" s="196"/>
      <c r="CF216" s="196"/>
      <c r="CG216" s="196"/>
      <c r="CH216" s="196"/>
      <c r="CI216" s="196"/>
      <c r="CJ216" s="194"/>
      <c r="CK216" s="194"/>
      <c r="CL216" s="194"/>
      <c r="CM216" s="194"/>
      <c r="CN216" s="194"/>
      <c r="CO216" s="194"/>
      <c r="CP216" s="194"/>
      <c r="CQ216" s="194"/>
      <c r="CR216" s="194"/>
      <c r="CS216" s="194"/>
      <c r="CT216" s="194"/>
      <c r="CU216" s="194"/>
      <c r="CV216" s="194"/>
      <c r="CW216" s="194"/>
      <c r="CX216" s="194"/>
      <c r="CY216" s="207"/>
      <c r="CZ216" s="194"/>
      <c r="DA216" s="194"/>
      <c r="DB216" s="194"/>
      <c r="DC216" s="194"/>
      <c r="DD216" s="194"/>
      <c r="DE216" s="123">
        <v>0.05</v>
      </c>
      <c r="DF216" s="123">
        <v>0.05</v>
      </c>
      <c r="DG216" s="155">
        <v>210</v>
      </c>
      <c r="DH216" s="194"/>
      <c r="DI216" s="194"/>
      <c r="DJ216" s="194"/>
      <c r="DK216" s="194"/>
      <c r="DL216" s="194"/>
    </row>
    <row r="217" spans="1:116" x14ac:dyDescent="0.2">
      <c r="A217" s="120">
        <v>211</v>
      </c>
      <c r="B217" s="200">
        <v>371</v>
      </c>
      <c r="C217" s="122" t="s">
        <v>446</v>
      </c>
      <c r="D217" s="264" t="s">
        <v>1839</v>
      </c>
      <c r="E217" s="177" t="s">
        <v>707</v>
      </c>
      <c r="F217" s="181" t="s">
        <v>963</v>
      </c>
      <c r="G217" s="186">
        <v>8.1999999999999993</v>
      </c>
      <c r="H217" s="87">
        <v>342</v>
      </c>
      <c r="I217" s="156">
        <f t="shared" si="45"/>
        <v>0.05</v>
      </c>
      <c r="J217" s="156">
        <f t="shared" si="42"/>
        <v>1.5</v>
      </c>
      <c r="K217" s="93">
        <v>9.93</v>
      </c>
      <c r="L217" s="124">
        <f>0.5*0.05</f>
        <v>2.5000000000000001E-2</v>
      </c>
      <c r="M217" s="156">
        <v>2.5299999999999998</v>
      </c>
      <c r="N217" s="156">
        <v>1.53</v>
      </c>
      <c r="O217" s="156">
        <f>0.5*0.4</f>
        <v>0.2</v>
      </c>
      <c r="P217" s="187">
        <v>1.9400000000000001E-3</v>
      </c>
      <c r="Q217" s="92">
        <v>161</v>
      </c>
      <c r="R217" s="156">
        <f t="shared" si="48"/>
        <v>0.2</v>
      </c>
      <c r="S217" s="156">
        <v>3.31</v>
      </c>
      <c r="T217" s="156">
        <v>2.89</v>
      </c>
      <c r="U217" s="156">
        <f t="shared" si="46"/>
        <v>1</v>
      </c>
      <c r="V217" s="156">
        <v>2.33</v>
      </c>
      <c r="W217" s="124">
        <f t="shared" si="43"/>
        <v>3.2956152758132958E-3</v>
      </c>
      <c r="X217" s="156">
        <f>0.5*0.5</f>
        <v>0.25</v>
      </c>
      <c r="Y217" s="93">
        <v>9.4600000000000009</v>
      </c>
      <c r="Z217" s="92">
        <v>707</v>
      </c>
      <c r="AA217" s="188">
        <v>9.7800000000000011</v>
      </c>
      <c r="AB217" s="92">
        <v>1160</v>
      </c>
      <c r="AC217" s="93">
        <v>16.899999999999999</v>
      </c>
      <c r="AD217" s="92">
        <v>31</v>
      </c>
      <c r="AE217" s="92">
        <v>32.9</v>
      </c>
      <c r="AF217" s="93">
        <v>29.7</v>
      </c>
      <c r="AG217" s="92">
        <v>758</v>
      </c>
      <c r="AH217" s="92">
        <v>107</v>
      </c>
      <c r="AI217" s="156">
        <v>2.5</v>
      </c>
      <c r="AJ217" s="156">
        <v>2.5</v>
      </c>
      <c r="AK217" s="156">
        <v>2.5</v>
      </c>
      <c r="AL217" s="156">
        <v>8</v>
      </c>
      <c r="AM217" s="156">
        <v>2.5</v>
      </c>
      <c r="AN217" s="156">
        <v>2.5</v>
      </c>
      <c r="AO217" s="156">
        <v>2.5</v>
      </c>
      <c r="AP217" s="156">
        <v>2.5</v>
      </c>
      <c r="AQ217" s="156">
        <v>2.5</v>
      </c>
      <c r="AR217" s="156">
        <v>1.5</v>
      </c>
      <c r="AS217" s="156">
        <v>2.5</v>
      </c>
      <c r="AT217" s="156">
        <v>2.5</v>
      </c>
      <c r="AU217" s="156">
        <v>5</v>
      </c>
      <c r="AV217" s="156">
        <v>2.5</v>
      </c>
      <c r="AW217" s="156">
        <v>2.5</v>
      </c>
      <c r="AX217" s="156">
        <v>2.5</v>
      </c>
      <c r="AY217" s="156">
        <v>8</v>
      </c>
      <c r="AZ217" s="156">
        <v>2.5</v>
      </c>
      <c r="BA217" s="156">
        <v>2.5</v>
      </c>
      <c r="BB217" s="156">
        <f t="shared" si="44"/>
        <v>39.5</v>
      </c>
      <c r="BC217" s="123">
        <v>0.5</v>
      </c>
      <c r="BD217" s="123">
        <v>0.5</v>
      </c>
      <c r="BE217" s="123">
        <v>0.5</v>
      </c>
      <c r="BF217" s="123">
        <v>0.5</v>
      </c>
      <c r="BG217" s="123">
        <v>0.5</v>
      </c>
      <c r="BH217" s="123">
        <v>0.5</v>
      </c>
      <c r="BI217" s="123">
        <v>0.5</v>
      </c>
      <c r="BJ217" s="123">
        <v>0.5</v>
      </c>
      <c r="BK217" s="123">
        <v>5.0000000000000001E-3</v>
      </c>
      <c r="BL217" s="123">
        <v>0.5</v>
      </c>
      <c r="BM217" s="123">
        <v>0.05</v>
      </c>
      <c r="BN217" s="123">
        <v>0.05</v>
      </c>
      <c r="BO217" s="123">
        <v>0.05</v>
      </c>
      <c r="BP217" s="123">
        <v>0.05</v>
      </c>
      <c r="BQ217" s="93">
        <v>0.05</v>
      </c>
      <c r="BR217" s="123">
        <v>0.4</v>
      </c>
      <c r="BS217" s="123">
        <v>0.05</v>
      </c>
      <c r="BT217" s="123">
        <v>0.05</v>
      </c>
      <c r="BU217" s="123">
        <v>0.05</v>
      </c>
      <c r="BV217" s="123">
        <v>0.05</v>
      </c>
      <c r="BW217" s="123">
        <v>0.05</v>
      </c>
      <c r="BX217" s="123">
        <v>0.1</v>
      </c>
      <c r="BY217" s="193">
        <v>0.15</v>
      </c>
      <c r="BZ217" s="194"/>
      <c r="CA217" s="194"/>
      <c r="CB217" s="194"/>
      <c r="CC217" s="194"/>
      <c r="CD217" s="196"/>
      <c r="CE217" s="196"/>
      <c r="CF217" s="196"/>
      <c r="CG217" s="196"/>
      <c r="CH217" s="196"/>
      <c r="CI217" s="196"/>
      <c r="CJ217" s="194"/>
      <c r="CK217" s="194"/>
      <c r="CL217" s="194"/>
      <c r="CM217" s="194"/>
      <c r="CN217" s="194"/>
      <c r="CO217" s="194"/>
      <c r="CP217" s="194"/>
      <c r="CQ217" s="194"/>
      <c r="CR217" s="194"/>
      <c r="CS217" s="194"/>
      <c r="CT217" s="194"/>
      <c r="CU217" s="194"/>
      <c r="CV217" s="194"/>
      <c r="CW217" s="194"/>
      <c r="CX217" s="194"/>
      <c r="CY217" s="207"/>
      <c r="CZ217" s="194"/>
      <c r="DA217" s="194"/>
      <c r="DB217" s="194"/>
      <c r="DC217" s="194"/>
      <c r="DD217" s="194"/>
      <c r="DE217" s="123">
        <v>0.05</v>
      </c>
      <c r="DF217" s="123">
        <v>0.05</v>
      </c>
      <c r="DG217" s="155">
        <v>58</v>
      </c>
      <c r="DH217" s="194"/>
      <c r="DI217" s="194"/>
      <c r="DJ217" s="194"/>
      <c r="DK217" s="194"/>
      <c r="DL217" s="194"/>
    </row>
    <row r="218" spans="1:116" x14ac:dyDescent="0.2">
      <c r="A218" s="120">
        <v>212</v>
      </c>
      <c r="B218" s="200">
        <v>372</v>
      </c>
      <c r="C218" s="122" t="s">
        <v>447</v>
      </c>
      <c r="D218" s="264" t="s">
        <v>1840</v>
      </c>
      <c r="E218" s="177" t="s">
        <v>708</v>
      </c>
      <c r="F218" s="182" t="s">
        <v>964</v>
      </c>
      <c r="G218" s="186">
        <v>7.5</v>
      </c>
      <c r="H218" s="87">
        <v>187.3</v>
      </c>
      <c r="I218" s="156">
        <f t="shared" si="45"/>
        <v>0.05</v>
      </c>
      <c r="J218" s="93">
        <f t="shared" si="42"/>
        <v>1.5</v>
      </c>
      <c r="K218" s="92">
        <v>35.700000000000003</v>
      </c>
      <c r="L218" s="124">
        <v>0.96899999999999997</v>
      </c>
      <c r="M218" s="156">
        <v>4.08</v>
      </c>
      <c r="N218" s="93">
        <v>14</v>
      </c>
      <c r="O218" s="93">
        <v>21.1</v>
      </c>
      <c r="P218" s="187">
        <v>2.75E-2</v>
      </c>
      <c r="Q218" s="92">
        <v>1110</v>
      </c>
      <c r="R218" s="156">
        <f t="shared" si="48"/>
        <v>0.2</v>
      </c>
      <c r="S218" s="93">
        <v>9.93</v>
      </c>
      <c r="T218" s="93">
        <v>6.15</v>
      </c>
      <c r="U218" s="156">
        <f t="shared" si="46"/>
        <v>1</v>
      </c>
      <c r="V218" s="93">
        <v>56.4</v>
      </c>
      <c r="W218" s="124">
        <f t="shared" si="43"/>
        <v>5.320754716981132E-3</v>
      </c>
      <c r="X218" s="93">
        <v>10.6</v>
      </c>
      <c r="Y218" s="92">
        <v>70.3</v>
      </c>
      <c r="Z218" s="92">
        <v>10600</v>
      </c>
      <c r="AA218" s="188">
        <v>12.930000000000001</v>
      </c>
      <c r="AB218" s="92">
        <v>12070</v>
      </c>
      <c r="AC218" s="92">
        <v>613</v>
      </c>
      <c r="AD218" s="92">
        <v>790</v>
      </c>
      <c r="AE218" s="92">
        <v>775</v>
      </c>
      <c r="AF218" s="92">
        <v>127</v>
      </c>
      <c r="AG218" s="92">
        <v>4388</v>
      </c>
      <c r="AH218" s="92">
        <v>667</v>
      </c>
      <c r="AI218" s="156">
        <v>2.5</v>
      </c>
      <c r="AJ218" s="156">
        <v>17</v>
      </c>
      <c r="AK218" s="156">
        <v>2.5</v>
      </c>
      <c r="AL218" s="156">
        <v>34</v>
      </c>
      <c r="AM218" s="156">
        <v>24</v>
      </c>
      <c r="AN218" s="156">
        <v>11</v>
      </c>
      <c r="AO218" s="156">
        <v>11</v>
      </c>
      <c r="AP218" s="156">
        <v>2.5</v>
      </c>
      <c r="AQ218" s="156">
        <v>2.5</v>
      </c>
      <c r="AR218" s="156">
        <v>1.5</v>
      </c>
      <c r="AS218" s="156">
        <v>2.5</v>
      </c>
      <c r="AT218" s="156">
        <v>8</v>
      </c>
      <c r="AU218" s="156">
        <v>20</v>
      </c>
      <c r="AV218" s="156">
        <v>20</v>
      </c>
      <c r="AW218" s="156">
        <v>7</v>
      </c>
      <c r="AX218" s="156">
        <v>14</v>
      </c>
      <c r="AY218" s="156">
        <v>15</v>
      </c>
      <c r="AZ218" s="156">
        <v>2.5</v>
      </c>
      <c r="BA218" s="156">
        <v>2.5</v>
      </c>
      <c r="BB218" s="156">
        <f t="shared" si="44"/>
        <v>161</v>
      </c>
      <c r="BC218" s="123">
        <v>0.5</v>
      </c>
      <c r="BD218" s="123">
        <v>0.5</v>
      </c>
      <c r="BE218" s="123">
        <v>0.5</v>
      </c>
      <c r="BF218" s="123">
        <v>0.5</v>
      </c>
      <c r="BG218" s="123">
        <v>0.5</v>
      </c>
      <c r="BH218" s="123">
        <v>0.5</v>
      </c>
      <c r="BI218" s="123">
        <v>0.5</v>
      </c>
      <c r="BJ218" s="123">
        <v>0.5</v>
      </c>
      <c r="BK218" s="123">
        <v>5.0000000000000001E-3</v>
      </c>
      <c r="BL218" s="123">
        <v>0.5</v>
      </c>
      <c r="BM218" s="123">
        <v>0.05</v>
      </c>
      <c r="BN218" s="123">
        <v>0.05</v>
      </c>
      <c r="BO218" s="123">
        <v>0.05</v>
      </c>
      <c r="BP218" s="123">
        <v>0.05</v>
      </c>
      <c r="BQ218" s="93">
        <v>0.05</v>
      </c>
      <c r="BR218" s="123">
        <v>0.4</v>
      </c>
      <c r="BS218" s="123">
        <v>0.05</v>
      </c>
      <c r="BT218" s="123">
        <v>0.05</v>
      </c>
      <c r="BU218" s="123">
        <v>0.05</v>
      </c>
      <c r="BV218" s="123">
        <v>0.05</v>
      </c>
      <c r="BW218" s="123">
        <v>0.05</v>
      </c>
      <c r="BX218" s="123">
        <v>0.1</v>
      </c>
      <c r="BY218" s="193">
        <v>0.15</v>
      </c>
      <c r="BZ218" s="194"/>
      <c r="CA218" s="194"/>
      <c r="CB218" s="194"/>
      <c r="CC218" s="194"/>
      <c r="CD218" s="196"/>
      <c r="CE218" s="196"/>
      <c r="CF218" s="196"/>
      <c r="CG218" s="196"/>
      <c r="CH218" s="196"/>
      <c r="CI218" s="196"/>
      <c r="CJ218" s="194"/>
      <c r="CK218" s="194"/>
      <c r="CL218" s="194"/>
      <c r="CM218" s="194"/>
      <c r="CN218" s="194"/>
      <c r="CO218" s="194"/>
      <c r="CP218" s="194"/>
      <c r="CQ218" s="194"/>
      <c r="CR218" s="194"/>
      <c r="CS218" s="194"/>
      <c r="CT218" s="194"/>
      <c r="CU218" s="194"/>
      <c r="CV218" s="194"/>
      <c r="CW218" s="194"/>
      <c r="CX218" s="194"/>
      <c r="CY218" s="207"/>
      <c r="CZ218" s="194"/>
      <c r="DA218" s="194"/>
      <c r="DB218" s="194"/>
      <c r="DC218" s="194"/>
      <c r="DD218" s="194"/>
      <c r="DE218" s="123">
        <v>0.05</v>
      </c>
      <c r="DF218" s="123">
        <v>0.05</v>
      </c>
      <c r="DG218" s="155">
        <v>1595</v>
      </c>
      <c r="DH218" s="194"/>
      <c r="DI218" s="194"/>
      <c r="DJ218" s="194"/>
      <c r="DK218" s="194"/>
      <c r="DL218" s="194"/>
    </row>
    <row r="219" spans="1:116" x14ac:dyDescent="0.2">
      <c r="A219" s="120">
        <v>213</v>
      </c>
      <c r="B219" s="200">
        <v>373</v>
      </c>
      <c r="C219" s="122" t="s">
        <v>448</v>
      </c>
      <c r="D219" s="264" t="s">
        <v>1841</v>
      </c>
      <c r="E219" s="177" t="s">
        <v>709</v>
      </c>
      <c r="F219" s="181" t="s">
        <v>965</v>
      </c>
      <c r="G219" s="186">
        <v>7.6</v>
      </c>
      <c r="H219" s="87">
        <v>184.7</v>
      </c>
      <c r="I219" s="156">
        <f t="shared" si="45"/>
        <v>0.05</v>
      </c>
      <c r="J219" s="156">
        <f t="shared" si="42"/>
        <v>1.5</v>
      </c>
      <c r="K219" s="93">
        <v>48.6</v>
      </c>
      <c r="L219" s="124">
        <v>2.04</v>
      </c>
      <c r="M219" s="156">
        <v>4.1399999999999997</v>
      </c>
      <c r="N219" s="93">
        <v>13.6</v>
      </c>
      <c r="O219" s="93">
        <v>14.4</v>
      </c>
      <c r="P219" s="187">
        <v>1.6E-2</v>
      </c>
      <c r="Q219" s="92">
        <v>1127</v>
      </c>
      <c r="R219" s="156">
        <f t="shared" si="48"/>
        <v>0.2</v>
      </c>
      <c r="S219" s="156">
        <v>9.1199999999999992</v>
      </c>
      <c r="T219" s="93">
        <v>12.6</v>
      </c>
      <c r="U219" s="156">
        <f t="shared" si="46"/>
        <v>1</v>
      </c>
      <c r="V219" s="93">
        <v>108</v>
      </c>
      <c r="W219" s="124">
        <f t="shared" si="43"/>
        <v>3.9823008849557522E-3</v>
      </c>
      <c r="X219" s="93">
        <v>11.5</v>
      </c>
      <c r="Y219" s="93">
        <v>58.6</v>
      </c>
      <c r="Z219" s="92">
        <v>27120</v>
      </c>
      <c r="AA219" s="188">
        <v>9.990000000000002</v>
      </c>
      <c r="AB219" s="92">
        <v>13090</v>
      </c>
      <c r="AC219" s="92">
        <v>676</v>
      </c>
      <c r="AD219" s="92">
        <v>814</v>
      </c>
      <c r="AE219" s="92">
        <v>1040</v>
      </c>
      <c r="AF219" s="92">
        <v>107</v>
      </c>
      <c r="AG219" s="92">
        <v>4156</v>
      </c>
      <c r="AH219" s="92">
        <v>612</v>
      </c>
      <c r="AI219" s="156">
        <v>2.5</v>
      </c>
      <c r="AJ219" s="156">
        <v>12</v>
      </c>
      <c r="AK219" s="156">
        <v>2.5</v>
      </c>
      <c r="AL219" s="156">
        <v>27</v>
      </c>
      <c r="AM219" s="156">
        <v>21</v>
      </c>
      <c r="AN219" s="156">
        <v>10</v>
      </c>
      <c r="AO219" s="156">
        <v>9</v>
      </c>
      <c r="AP219" s="156">
        <v>2.5</v>
      </c>
      <c r="AQ219" s="156">
        <v>11</v>
      </c>
      <c r="AR219" s="156">
        <v>1.5</v>
      </c>
      <c r="AS219" s="156">
        <v>2.5</v>
      </c>
      <c r="AT219" s="156">
        <v>9</v>
      </c>
      <c r="AU219" s="156">
        <v>15</v>
      </c>
      <c r="AV219" s="156">
        <v>16</v>
      </c>
      <c r="AW219" s="156">
        <v>5</v>
      </c>
      <c r="AX219" s="156">
        <v>9</v>
      </c>
      <c r="AY219" s="156">
        <v>12</v>
      </c>
      <c r="AZ219" s="156">
        <v>2.5</v>
      </c>
      <c r="BA219" s="156">
        <v>2.5</v>
      </c>
      <c r="BB219" s="156">
        <f t="shared" si="44"/>
        <v>133</v>
      </c>
      <c r="BC219" s="123">
        <v>0.5</v>
      </c>
      <c r="BD219" s="123">
        <v>0.5</v>
      </c>
      <c r="BE219" s="123">
        <v>0.5</v>
      </c>
      <c r="BF219" s="123">
        <v>0.5</v>
      </c>
      <c r="BG219" s="123">
        <v>0.5</v>
      </c>
      <c r="BH219" s="123">
        <v>0.5</v>
      </c>
      <c r="BI219" s="123">
        <v>0.5</v>
      </c>
      <c r="BJ219" s="123">
        <v>0.5</v>
      </c>
      <c r="BK219" s="123">
        <v>5.0000000000000001E-3</v>
      </c>
      <c r="BL219" s="123">
        <v>0.5</v>
      </c>
      <c r="BM219" s="123">
        <v>0.05</v>
      </c>
      <c r="BN219" s="123">
        <v>0.05</v>
      </c>
      <c r="BO219" s="123">
        <v>0.05</v>
      </c>
      <c r="BP219" s="123">
        <v>0.05</v>
      </c>
      <c r="BQ219" s="93">
        <v>0.05</v>
      </c>
      <c r="BR219" s="123">
        <v>0.4</v>
      </c>
      <c r="BS219" s="123">
        <v>0.05</v>
      </c>
      <c r="BT219" s="123">
        <v>0.05</v>
      </c>
      <c r="BU219" s="123">
        <v>0.05</v>
      </c>
      <c r="BV219" s="123">
        <v>0.05</v>
      </c>
      <c r="BW219" s="123">
        <v>0.05</v>
      </c>
      <c r="BX219" s="123">
        <v>0.1</v>
      </c>
      <c r="BY219" s="193">
        <v>0.15</v>
      </c>
      <c r="BZ219" s="194"/>
      <c r="CA219" s="194"/>
      <c r="CB219" s="194"/>
      <c r="CC219" s="194"/>
      <c r="CD219" s="196"/>
      <c r="CE219" s="196"/>
      <c r="CF219" s="196"/>
      <c r="CG219" s="196"/>
      <c r="CH219" s="196"/>
      <c r="CI219" s="196"/>
      <c r="CJ219" s="194"/>
      <c r="CK219" s="194"/>
      <c r="CL219" s="194"/>
      <c r="CM219" s="194"/>
      <c r="CN219" s="194"/>
      <c r="CO219" s="194"/>
      <c r="CP219" s="194"/>
      <c r="CQ219" s="194"/>
      <c r="CR219" s="194"/>
      <c r="CS219" s="194"/>
      <c r="CT219" s="194"/>
      <c r="CU219" s="194"/>
      <c r="CV219" s="194"/>
      <c r="CW219" s="194"/>
      <c r="CX219" s="194"/>
      <c r="CY219" s="207"/>
      <c r="CZ219" s="194"/>
      <c r="DA219" s="194"/>
      <c r="DB219" s="194"/>
      <c r="DC219" s="194"/>
      <c r="DD219" s="194"/>
      <c r="DE219" s="123">
        <v>0.05</v>
      </c>
      <c r="DF219" s="123">
        <v>0.05</v>
      </c>
      <c r="DG219" s="155">
        <v>1191</v>
      </c>
      <c r="DH219" s="194"/>
      <c r="DI219" s="194"/>
      <c r="DJ219" s="194"/>
      <c r="DK219" s="194"/>
      <c r="DL219" s="194"/>
    </row>
    <row r="220" spans="1:116" x14ac:dyDescent="0.2">
      <c r="A220" s="120">
        <v>214</v>
      </c>
      <c r="B220" s="200">
        <v>374</v>
      </c>
      <c r="C220" s="122" t="s">
        <v>449</v>
      </c>
      <c r="D220" s="264" t="s">
        <v>1842</v>
      </c>
      <c r="E220" s="177" t="s">
        <v>710</v>
      </c>
      <c r="F220" s="181" t="s">
        <v>966</v>
      </c>
      <c r="G220" s="186">
        <v>7.5</v>
      </c>
      <c r="H220" s="87">
        <v>166.2</v>
      </c>
      <c r="I220" s="156">
        <f t="shared" si="45"/>
        <v>0.05</v>
      </c>
      <c r="J220" s="156">
        <f t="shared" si="42"/>
        <v>1.5</v>
      </c>
      <c r="K220" s="93">
        <v>37.5</v>
      </c>
      <c r="L220" s="124">
        <f>0.5*0.05</f>
        <v>2.5000000000000001E-2</v>
      </c>
      <c r="M220" s="156">
        <v>4.04</v>
      </c>
      <c r="N220" s="156">
        <v>11.8</v>
      </c>
      <c r="O220" s="156">
        <v>5.88</v>
      </c>
      <c r="P220" s="187">
        <v>2.1499999999999998E-2</v>
      </c>
      <c r="Q220" s="92">
        <v>1782</v>
      </c>
      <c r="R220" s="124">
        <f t="shared" si="48"/>
        <v>0.2</v>
      </c>
      <c r="S220" s="156">
        <v>10</v>
      </c>
      <c r="T220" s="156">
        <v>9.5500000000000007</v>
      </c>
      <c r="U220" s="156">
        <f t="shared" si="46"/>
        <v>1</v>
      </c>
      <c r="V220" s="93">
        <v>81.8</v>
      </c>
      <c r="W220" s="124">
        <f t="shared" si="43"/>
        <v>5.0493827160493828E-3</v>
      </c>
      <c r="X220" s="156">
        <v>14</v>
      </c>
      <c r="Y220" s="93">
        <v>58.3</v>
      </c>
      <c r="Z220" s="92">
        <v>16200</v>
      </c>
      <c r="AA220" s="188">
        <v>5.1400000000000006</v>
      </c>
      <c r="AB220" s="92">
        <v>14050</v>
      </c>
      <c r="AC220" s="92">
        <v>672</v>
      </c>
      <c r="AD220" s="92">
        <v>873</v>
      </c>
      <c r="AE220" s="92">
        <v>805</v>
      </c>
      <c r="AF220" s="92">
        <v>167</v>
      </c>
      <c r="AG220" s="92">
        <v>5692</v>
      </c>
      <c r="AH220" s="92">
        <v>936</v>
      </c>
      <c r="AI220" s="156">
        <v>2.5</v>
      </c>
      <c r="AJ220" s="156">
        <v>17</v>
      </c>
      <c r="AK220" s="156">
        <v>2.5</v>
      </c>
      <c r="AL220" s="156">
        <v>46</v>
      </c>
      <c r="AM220" s="156">
        <v>20</v>
      </c>
      <c r="AN220" s="156">
        <v>17</v>
      </c>
      <c r="AO220" s="156">
        <v>18</v>
      </c>
      <c r="AP220" s="156">
        <v>2.5</v>
      </c>
      <c r="AQ220" s="156">
        <v>18</v>
      </c>
      <c r="AR220" s="156">
        <v>1.5</v>
      </c>
      <c r="AS220" s="156">
        <v>2.5</v>
      </c>
      <c r="AT220" s="156">
        <v>20</v>
      </c>
      <c r="AU220" s="156">
        <v>28</v>
      </c>
      <c r="AV220" s="156">
        <v>29</v>
      </c>
      <c r="AW220" s="156">
        <v>10</v>
      </c>
      <c r="AX220" s="156">
        <v>14</v>
      </c>
      <c r="AY220" s="156">
        <v>19</v>
      </c>
      <c r="AZ220" s="156">
        <v>2.5</v>
      </c>
      <c r="BA220" s="156">
        <v>2.5</v>
      </c>
      <c r="BB220" s="156">
        <f t="shared" si="44"/>
        <v>214</v>
      </c>
      <c r="BC220" s="123">
        <v>0.5</v>
      </c>
      <c r="BD220" s="123">
        <v>0.5</v>
      </c>
      <c r="BE220" s="123">
        <v>0.5</v>
      </c>
      <c r="BF220" s="123">
        <v>0.5</v>
      </c>
      <c r="BG220" s="123">
        <v>0.5</v>
      </c>
      <c r="BH220" s="123">
        <v>0.5</v>
      </c>
      <c r="BI220" s="123">
        <v>0.5</v>
      </c>
      <c r="BJ220" s="123">
        <v>0.5</v>
      </c>
      <c r="BK220" s="123">
        <v>5.0000000000000001E-3</v>
      </c>
      <c r="BL220" s="123">
        <v>0.5</v>
      </c>
      <c r="BM220" s="123">
        <v>0.05</v>
      </c>
      <c r="BN220" s="123">
        <v>0.05</v>
      </c>
      <c r="BO220" s="123">
        <v>0.05</v>
      </c>
      <c r="BP220" s="123">
        <v>0.05</v>
      </c>
      <c r="BQ220" s="93">
        <v>0.05</v>
      </c>
      <c r="BR220" s="123">
        <v>0.4</v>
      </c>
      <c r="BS220" s="123">
        <v>0.05</v>
      </c>
      <c r="BT220" s="123">
        <v>0.05</v>
      </c>
      <c r="BU220" s="123">
        <v>0.05</v>
      </c>
      <c r="BV220" s="123">
        <v>0.05</v>
      </c>
      <c r="BW220" s="123">
        <v>0.05</v>
      </c>
      <c r="BX220" s="123">
        <v>0.1</v>
      </c>
      <c r="BY220" s="193">
        <v>0.15</v>
      </c>
      <c r="BZ220" s="194"/>
      <c r="CA220" s="194"/>
      <c r="CB220" s="194"/>
      <c r="CC220" s="194"/>
      <c r="CD220" s="196"/>
      <c r="CE220" s="196"/>
      <c r="CF220" s="196"/>
      <c r="CG220" s="196"/>
      <c r="CH220" s="196"/>
      <c r="CI220" s="196"/>
      <c r="CJ220" s="194"/>
      <c r="CK220" s="194"/>
      <c r="CL220" s="194"/>
      <c r="CM220" s="194"/>
      <c r="CN220" s="194"/>
      <c r="CO220" s="194"/>
      <c r="CP220" s="194"/>
      <c r="CQ220" s="194"/>
      <c r="CR220" s="194"/>
      <c r="CS220" s="194"/>
      <c r="CT220" s="194"/>
      <c r="CU220" s="194"/>
      <c r="CV220" s="194"/>
      <c r="CW220" s="194"/>
      <c r="CX220" s="194"/>
      <c r="CY220" s="207"/>
      <c r="CZ220" s="194"/>
      <c r="DA220" s="194"/>
      <c r="DB220" s="194"/>
      <c r="DC220" s="194"/>
      <c r="DD220" s="194"/>
      <c r="DE220" s="123">
        <v>0.05</v>
      </c>
      <c r="DF220" s="123">
        <v>0.05</v>
      </c>
      <c r="DG220" s="155">
        <v>1590</v>
      </c>
      <c r="DH220" s="194"/>
      <c r="DI220" s="194"/>
      <c r="DJ220" s="194"/>
      <c r="DK220" s="194"/>
      <c r="DL220" s="194"/>
    </row>
    <row r="221" spans="1:116" x14ac:dyDescent="0.2">
      <c r="A221" s="120">
        <v>215</v>
      </c>
      <c r="B221" s="200">
        <v>375</v>
      </c>
      <c r="C221" s="122" t="s">
        <v>450</v>
      </c>
      <c r="D221" s="264" t="s">
        <v>1843</v>
      </c>
      <c r="E221" s="177" t="s">
        <v>711</v>
      </c>
      <c r="F221" s="181" t="s">
        <v>967</v>
      </c>
      <c r="G221" s="186">
        <v>7.2</v>
      </c>
      <c r="H221" s="87">
        <v>63.9</v>
      </c>
      <c r="I221" s="156">
        <f t="shared" si="45"/>
        <v>0.05</v>
      </c>
      <c r="J221" s="156">
        <f t="shared" si="42"/>
        <v>1.5</v>
      </c>
      <c r="K221" s="93">
        <v>6.64</v>
      </c>
      <c r="L221" s="124">
        <v>0.26700000000000002</v>
      </c>
      <c r="M221" s="156">
        <v>0.63300000000000001</v>
      </c>
      <c r="N221" s="93">
        <v>1.84</v>
      </c>
      <c r="O221" s="93">
        <v>6.62</v>
      </c>
      <c r="P221" s="187">
        <v>1.0499999999999999E-3</v>
      </c>
      <c r="Q221" s="92">
        <v>73.099999999999994</v>
      </c>
      <c r="R221" s="156">
        <f t="shared" si="48"/>
        <v>0.2</v>
      </c>
      <c r="S221" s="156">
        <v>1.89</v>
      </c>
      <c r="T221" s="93">
        <f>0.5*1</f>
        <v>0.5</v>
      </c>
      <c r="U221" s="156">
        <f t="shared" si="46"/>
        <v>1</v>
      </c>
      <c r="V221" s="93">
        <v>4</v>
      </c>
      <c r="W221" s="124">
        <f t="shared" si="43"/>
        <v>9.2592592592592587E-3</v>
      </c>
      <c r="X221" s="156">
        <v>1.59</v>
      </c>
      <c r="Y221" s="93">
        <v>11.1</v>
      </c>
      <c r="Z221" s="92">
        <v>432</v>
      </c>
      <c r="AA221" s="188">
        <v>8.89</v>
      </c>
      <c r="AB221" s="92">
        <v>1815</v>
      </c>
      <c r="AC221" s="92">
        <v>16</v>
      </c>
      <c r="AD221" s="92">
        <v>156</v>
      </c>
      <c r="AE221" s="92">
        <v>33</v>
      </c>
      <c r="AF221" s="92">
        <v>12.2</v>
      </c>
      <c r="AG221" s="92">
        <v>513</v>
      </c>
      <c r="AH221" s="92">
        <f>0.5*100</f>
        <v>50</v>
      </c>
      <c r="AI221" s="156">
        <v>2.5</v>
      </c>
      <c r="AJ221" s="156">
        <v>2.5</v>
      </c>
      <c r="AK221" s="156">
        <v>2.5</v>
      </c>
      <c r="AL221" s="156">
        <v>2.5</v>
      </c>
      <c r="AM221" s="156">
        <v>2.5</v>
      </c>
      <c r="AN221" s="156">
        <v>2.5</v>
      </c>
      <c r="AO221" s="156">
        <v>2.5</v>
      </c>
      <c r="AP221" s="156">
        <v>2.5</v>
      </c>
      <c r="AQ221" s="156">
        <v>2.5</v>
      </c>
      <c r="AR221" s="156">
        <v>1.5</v>
      </c>
      <c r="AS221" s="156">
        <v>2.5</v>
      </c>
      <c r="AT221" s="156">
        <v>2.5</v>
      </c>
      <c r="AU221" s="156">
        <v>2.5</v>
      </c>
      <c r="AV221" s="156">
        <v>2.5</v>
      </c>
      <c r="AW221" s="156">
        <v>2.5</v>
      </c>
      <c r="AX221" s="156">
        <v>2.5</v>
      </c>
      <c r="AY221" s="156">
        <v>2.5</v>
      </c>
      <c r="AZ221" s="156">
        <v>2.5</v>
      </c>
      <c r="BA221" s="156">
        <v>2.5</v>
      </c>
      <c r="BB221" s="156">
        <f t="shared" si="44"/>
        <v>31.5</v>
      </c>
      <c r="BC221" s="123">
        <v>0.5</v>
      </c>
      <c r="BD221" s="123">
        <v>0.5</v>
      </c>
      <c r="BE221" s="123">
        <v>0.5</v>
      </c>
      <c r="BF221" s="123">
        <v>0.5</v>
      </c>
      <c r="BG221" s="123">
        <v>0.5</v>
      </c>
      <c r="BH221" s="123">
        <v>0.5</v>
      </c>
      <c r="BI221" s="123">
        <v>0.5</v>
      </c>
      <c r="BJ221" s="123">
        <v>0.5</v>
      </c>
      <c r="BK221" s="123">
        <v>5.0000000000000001E-3</v>
      </c>
      <c r="BL221" s="123">
        <v>0.5</v>
      </c>
      <c r="BM221" s="123">
        <v>0.05</v>
      </c>
      <c r="BN221" s="123">
        <v>0.05</v>
      </c>
      <c r="BO221" s="123">
        <v>0.05</v>
      </c>
      <c r="BP221" s="123">
        <v>0.05</v>
      </c>
      <c r="BQ221" s="93">
        <v>0.05</v>
      </c>
      <c r="BR221" s="123">
        <v>0.4</v>
      </c>
      <c r="BS221" s="123">
        <v>0.05</v>
      </c>
      <c r="BT221" s="123">
        <v>0.05</v>
      </c>
      <c r="BU221" s="123">
        <v>0.05</v>
      </c>
      <c r="BV221" s="123">
        <v>0.05</v>
      </c>
      <c r="BW221" s="123">
        <v>0.05</v>
      </c>
      <c r="BX221" s="123">
        <v>0.1</v>
      </c>
      <c r="BY221" s="193">
        <v>0.15</v>
      </c>
      <c r="BZ221" s="194"/>
      <c r="CA221" s="194"/>
      <c r="CB221" s="194"/>
      <c r="CC221" s="194"/>
      <c r="CD221" s="196"/>
      <c r="CE221" s="196"/>
      <c r="CF221" s="196"/>
      <c r="CG221" s="196"/>
      <c r="CH221" s="196"/>
      <c r="CI221" s="196"/>
      <c r="CJ221" s="194"/>
      <c r="CK221" s="194"/>
      <c r="CL221" s="194"/>
      <c r="CM221" s="194"/>
      <c r="CN221" s="194"/>
      <c r="CO221" s="194"/>
      <c r="CP221" s="194"/>
      <c r="CQ221" s="194"/>
      <c r="CR221" s="194"/>
      <c r="CS221" s="194"/>
      <c r="CT221" s="194"/>
      <c r="CU221" s="194"/>
      <c r="CV221" s="194"/>
      <c r="CW221" s="194"/>
      <c r="CX221" s="194"/>
      <c r="CY221" s="207"/>
      <c r="CZ221" s="194"/>
      <c r="DA221" s="194"/>
      <c r="DB221" s="194"/>
      <c r="DC221" s="194"/>
      <c r="DD221" s="194"/>
      <c r="DE221" s="123">
        <v>0.05</v>
      </c>
      <c r="DF221" s="123">
        <v>0.05</v>
      </c>
      <c r="DG221" s="155">
        <f>0.5*0.01</f>
        <v>5.0000000000000001E-3</v>
      </c>
      <c r="DH221" s="194"/>
      <c r="DI221" s="194"/>
      <c r="DJ221" s="194"/>
      <c r="DK221" s="194"/>
      <c r="DL221" s="194"/>
    </row>
    <row r="222" spans="1:116" s="113" customFormat="1" x14ac:dyDescent="0.2">
      <c r="A222" s="120">
        <v>216</v>
      </c>
      <c r="B222" s="200">
        <v>376</v>
      </c>
      <c r="C222" s="122" t="s">
        <v>451</v>
      </c>
      <c r="D222" s="264" t="s">
        <v>1844</v>
      </c>
      <c r="E222" s="177" t="s">
        <v>712</v>
      </c>
      <c r="F222" s="181" t="s">
        <v>968</v>
      </c>
      <c r="G222" s="186">
        <v>6.9</v>
      </c>
      <c r="H222" s="87">
        <v>72.2</v>
      </c>
      <c r="I222" s="156">
        <f t="shared" si="45"/>
        <v>0.05</v>
      </c>
      <c r="J222" s="156">
        <f t="shared" si="42"/>
        <v>1.5</v>
      </c>
      <c r="K222" s="93">
        <v>14.2</v>
      </c>
      <c r="L222" s="124">
        <f>0.5*0.05</f>
        <v>2.5000000000000001E-2</v>
      </c>
      <c r="M222" s="156">
        <v>0.88400000000000001</v>
      </c>
      <c r="N222" s="93">
        <v>4.08</v>
      </c>
      <c r="O222" s="93">
        <v>3.61</v>
      </c>
      <c r="P222" s="187">
        <v>9.1400000000000006E-3</v>
      </c>
      <c r="Q222" s="92">
        <v>365</v>
      </c>
      <c r="R222" s="156">
        <f t="shared" si="48"/>
        <v>0.2</v>
      </c>
      <c r="S222" s="156">
        <v>1.62</v>
      </c>
      <c r="T222" s="93">
        <v>3.57</v>
      </c>
      <c r="U222" s="156">
        <v>2.04</v>
      </c>
      <c r="V222" s="93">
        <v>3.74</v>
      </c>
      <c r="W222" s="124">
        <f t="shared" si="43"/>
        <v>3.4629629629629633E-3</v>
      </c>
      <c r="X222" s="156">
        <v>3.19</v>
      </c>
      <c r="Y222" s="93">
        <v>22.4</v>
      </c>
      <c r="Z222" s="92">
        <v>1080</v>
      </c>
      <c r="AA222" s="188">
        <v>3.08</v>
      </c>
      <c r="AB222" s="92">
        <v>3230</v>
      </c>
      <c r="AC222" s="92">
        <v>120</v>
      </c>
      <c r="AD222" s="92">
        <v>206</v>
      </c>
      <c r="AE222" s="92">
        <v>305</v>
      </c>
      <c r="AF222" s="92">
        <v>110</v>
      </c>
      <c r="AG222" s="92">
        <v>1470</v>
      </c>
      <c r="AH222" s="92">
        <v>307</v>
      </c>
      <c r="AI222" s="156">
        <v>2.5</v>
      </c>
      <c r="AJ222" s="156">
        <v>11</v>
      </c>
      <c r="AK222" s="156">
        <v>2.5</v>
      </c>
      <c r="AL222" s="156">
        <v>36</v>
      </c>
      <c r="AM222" s="156">
        <v>30</v>
      </c>
      <c r="AN222" s="156">
        <v>19</v>
      </c>
      <c r="AO222" s="156">
        <v>20</v>
      </c>
      <c r="AP222" s="156">
        <v>2.5</v>
      </c>
      <c r="AQ222" s="156">
        <v>18</v>
      </c>
      <c r="AR222" s="156">
        <v>1.5</v>
      </c>
      <c r="AS222" s="156">
        <v>2.5</v>
      </c>
      <c r="AT222" s="156">
        <v>2.5</v>
      </c>
      <c r="AU222" s="156">
        <v>25</v>
      </c>
      <c r="AV222" s="156">
        <v>27</v>
      </c>
      <c r="AW222" s="156">
        <v>10</v>
      </c>
      <c r="AX222" s="156">
        <v>10</v>
      </c>
      <c r="AY222" s="156">
        <v>17</v>
      </c>
      <c r="AZ222" s="156">
        <v>2.5</v>
      </c>
      <c r="BA222" s="156">
        <v>2.5</v>
      </c>
      <c r="BB222" s="156">
        <f t="shared" si="44"/>
        <v>189.5</v>
      </c>
      <c r="BC222" s="123">
        <v>0.5</v>
      </c>
      <c r="BD222" s="123">
        <v>0.5</v>
      </c>
      <c r="BE222" s="123">
        <v>0.5</v>
      </c>
      <c r="BF222" s="123">
        <v>0.5</v>
      </c>
      <c r="BG222" s="123">
        <v>0.5</v>
      </c>
      <c r="BH222" s="123">
        <v>0.5</v>
      </c>
      <c r="BI222" s="123">
        <v>0.5</v>
      </c>
      <c r="BJ222" s="123">
        <v>0.5</v>
      </c>
      <c r="BK222" s="123">
        <v>5.0000000000000001E-3</v>
      </c>
      <c r="BL222" s="123">
        <v>0.5</v>
      </c>
      <c r="BM222" s="123">
        <v>0.05</v>
      </c>
      <c r="BN222" s="123">
        <v>0.05</v>
      </c>
      <c r="BO222" s="123">
        <v>0.05</v>
      </c>
      <c r="BP222" s="123">
        <v>0.05</v>
      </c>
      <c r="BQ222" s="93">
        <v>0.05</v>
      </c>
      <c r="BR222" s="123">
        <v>0.4</v>
      </c>
      <c r="BS222" s="123">
        <v>0.05</v>
      </c>
      <c r="BT222" s="123">
        <v>0.05</v>
      </c>
      <c r="BU222" s="123">
        <v>0.05</v>
      </c>
      <c r="BV222" s="123">
        <v>0.05</v>
      </c>
      <c r="BW222" s="123">
        <v>0.05</v>
      </c>
      <c r="BX222" s="123">
        <v>0.1</v>
      </c>
      <c r="BY222" s="193">
        <v>0.15</v>
      </c>
      <c r="BZ222" s="187">
        <v>25</v>
      </c>
      <c r="CA222" s="187">
        <v>50</v>
      </c>
      <c r="CB222" s="187">
        <v>500</v>
      </c>
      <c r="CC222" s="187">
        <v>0.01</v>
      </c>
      <c r="CD222" s="187">
        <v>2.5000000000000001E-2</v>
      </c>
      <c r="CE222" s="187">
        <v>2.5000000000000001E-2</v>
      </c>
      <c r="CF222" s="187">
        <v>2.5000000000000001E-2</v>
      </c>
      <c r="CG222" s="187">
        <v>2.5000000000000001E-2</v>
      </c>
      <c r="CH222" s="187">
        <v>2.5000000000000001E-2</v>
      </c>
      <c r="CI222" s="187">
        <v>2.5000000000000001E-2</v>
      </c>
      <c r="CJ222" s="187">
        <v>2.5000000000000001E-2</v>
      </c>
      <c r="CK222" s="187">
        <f>0.5*0.01</f>
        <v>5.0000000000000001E-3</v>
      </c>
      <c r="CL222" s="187">
        <v>0.15</v>
      </c>
      <c r="CM222" s="187">
        <v>0.5</v>
      </c>
      <c r="CN222" s="187">
        <v>0.5</v>
      </c>
      <c r="CO222" s="187">
        <v>0.5</v>
      </c>
      <c r="CP222" s="123">
        <f t="shared" ref="CP222:CP265" si="49">SUM(CM222:CO222)</f>
        <v>1.5</v>
      </c>
      <c r="CQ222" s="187">
        <v>0.3</v>
      </c>
      <c r="CR222" s="187">
        <v>5</v>
      </c>
      <c r="CS222" s="187">
        <v>0.5</v>
      </c>
      <c r="CT222" s="187">
        <v>0.5</v>
      </c>
      <c r="CU222" s="187">
        <v>0.05</v>
      </c>
      <c r="CV222" s="187">
        <v>0.05</v>
      </c>
      <c r="CW222" s="187">
        <v>0.05</v>
      </c>
      <c r="CX222" s="196"/>
      <c r="CY222" s="208">
        <v>2.1000000000000001E-2</v>
      </c>
      <c r="CZ222" s="187">
        <v>0.05</v>
      </c>
      <c r="DA222" s="187">
        <v>0.05</v>
      </c>
      <c r="DB222" s="187">
        <v>0.05</v>
      </c>
      <c r="DC222" s="187">
        <v>0.05</v>
      </c>
      <c r="DD222" s="187">
        <v>0.05</v>
      </c>
      <c r="DE222" s="123">
        <v>0.05</v>
      </c>
      <c r="DF222" s="123">
        <v>0.05</v>
      </c>
      <c r="DG222" s="155">
        <v>540</v>
      </c>
      <c r="DH222" s="123">
        <v>0.5</v>
      </c>
      <c r="DI222" s="123">
        <v>0.05</v>
      </c>
      <c r="DJ222" s="123">
        <v>0.25</v>
      </c>
      <c r="DK222" s="123">
        <v>0.25</v>
      </c>
      <c r="DL222" s="123">
        <v>0.05</v>
      </c>
    </row>
    <row r="223" spans="1:116" s="113" customFormat="1" x14ac:dyDescent="0.2">
      <c r="A223" s="120">
        <v>217</v>
      </c>
      <c r="B223" s="200">
        <v>377</v>
      </c>
      <c r="C223" s="122" t="s">
        <v>452</v>
      </c>
      <c r="D223" s="264" t="s">
        <v>1845</v>
      </c>
      <c r="E223" s="177" t="s">
        <v>713</v>
      </c>
      <c r="F223" s="181" t="s">
        <v>969</v>
      </c>
      <c r="G223" s="186">
        <v>7.3</v>
      </c>
      <c r="H223" s="87">
        <v>101</v>
      </c>
      <c r="I223" s="156">
        <f t="shared" si="45"/>
        <v>0.05</v>
      </c>
      <c r="J223" s="156">
        <f t="shared" si="42"/>
        <v>1.5</v>
      </c>
      <c r="K223" s="93">
        <v>7.14</v>
      </c>
      <c r="L223" s="124">
        <v>0.05</v>
      </c>
      <c r="M223" s="156">
        <v>0.83</v>
      </c>
      <c r="N223" s="93">
        <v>3.38</v>
      </c>
      <c r="O223" s="93">
        <v>0.63500000000000001</v>
      </c>
      <c r="P223" s="187">
        <v>4.28E-3</v>
      </c>
      <c r="Q223" s="92">
        <v>436</v>
      </c>
      <c r="R223" s="156">
        <f t="shared" si="48"/>
        <v>0.2</v>
      </c>
      <c r="S223" s="156">
        <v>1.42</v>
      </c>
      <c r="T223" s="93">
        <v>2.35</v>
      </c>
      <c r="U223" s="156">
        <f t="shared" ref="U223:U236" si="50">0.5*2</f>
        <v>1</v>
      </c>
      <c r="V223" s="93">
        <v>367</v>
      </c>
      <c r="W223" s="124">
        <f t="shared" si="43"/>
        <v>0.20054644808743169</v>
      </c>
      <c r="X223" s="156">
        <v>3.59</v>
      </c>
      <c r="Y223" s="93">
        <v>12.8</v>
      </c>
      <c r="Z223" s="92">
        <v>1830</v>
      </c>
      <c r="AA223" s="188">
        <v>8.9500000000000011</v>
      </c>
      <c r="AB223" s="92">
        <v>11060</v>
      </c>
      <c r="AC223" s="92">
        <v>99.9</v>
      </c>
      <c r="AD223" s="92">
        <v>164</v>
      </c>
      <c r="AE223" s="92">
        <v>254</v>
      </c>
      <c r="AF223" s="92">
        <v>157</v>
      </c>
      <c r="AG223" s="92">
        <v>1270</v>
      </c>
      <c r="AH223" s="92">
        <v>382</v>
      </c>
      <c r="AI223" s="156">
        <v>2.5</v>
      </c>
      <c r="AJ223" s="156">
        <v>8</v>
      </c>
      <c r="AK223" s="156">
        <v>2.5</v>
      </c>
      <c r="AL223" s="156">
        <v>22</v>
      </c>
      <c r="AM223" s="156">
        <v>27</v>
      </c>
      <c r="AN223" s="156">
        <v>15</v>
      </c>
      <c r="AO223" s="156">
        <v>11</v>
      </c>
      <c r="AP223" s="156">
        <v>2.5</v>
      </c>
      <c r="AQ223" s="156">
        <v>2.5</v>
      </c>
      <c r="AR223" s="156">
        <v>1.5</v>
      </c>
      <c r="AS223" s="156">
        <v>2.5</v>
      </c>
      <c r="AT223" s="156">
        <v>2.5</v>
      </c>
      <c r="AU223" s="156">
        <v>19</v>
      </c>
      <c r="AV223" s="156">
        <v>16</v>
      </c>
      <c r="AW223" s="156">
        <v>6</v>
      </c>
      <c r="AX223" s="156">
        <v>7</v>
      </c>
      <c r="AY223" s="156">
        <v>10</v>
      </c>
      <c r="AZ223" s="156">
        <v>2.5</v>
      </c>
      <c r="BA223" s="156">
        <v>2.5</v>
      </c>
      <c r="BB223" s="156">
        <f t="shared" si="44"/>
        <v>135.5</v>
      </c>
      <c r="BC223" s="123">
        <v>0.5</v>
      </c>
      <c r="BD223" s="123">
        <v>0.5</v>
      </c>
      <c r="BE223" s="123">
        <v>0.5</v>
      </c>
      <c r="BF223" s="123">
        <v>0.5</v>
      </c>
      <c r="BG223" s="123">
        <v>0.5</v>
      </c>
      <c r="BH223" s="123">
        <v>0.5</v>
      </c>
      <c r="BI223" s="123">
        <v>0.5</v>
      </c>
      <c r="BJ223" s="123">
        <v>0.5</v>
      </c>
      <c r="BK223" s="123">
        <v>5.0000000000000001E-3</v>
      </c>
      <c r="BL223" s="123">
        <v>0.5</v>
      </c>
      <c r="BM223" s="123">
        <v>0.05</v>
      </c>
      <c r="BN223" s="123">
        <v>0.05</v>
      </c>
      <c r="BO223" s="123">
        <v>0.05</v>
      </c>
      <c r="BP223" s="123">
        <v>0.05</v>
      </c>
      <c r="BQ223" s="93">
        <v>0.05</v>
      </c>
      <c r="BR223" s="123">
        <v>0.4</v>
      </c>
      <c r="BS223" s="123">
        <v>0.05</v>
      </c>
      <c r="BT223" s="123">
        <v>0.05</v>
      </c>
      <c r="BU223" s="123">
        <v>0.05</v>
      </c>
      <c r="BV223" s="123">
        <v>0.05</v>
      </c>
      <c r="BW223" s="123">
        <v>0.05</v>
      </c>
      <c r="BX223" s="123">
        <v>0.1</v>
      </c>
      <c r="BY223" s="193">
        <v>0.15</v>
      </c>
      <c r="BZ223" s="196"/>
      <c r="CA223" s="196"/>
      <c r="CB223" s="196"/>
      <c r="CC223" s="196"/>
      <c r="CD223" s="196"/>
      <c r="CE223" s="196"/>
      <c r="CF223" s="196"/>
      <c r="CG223" s="196"/>
      <c r="CH223" s="196"/>
      <c r="CI223" s="196"/>
      <c r="CJ223" s="196"/>
      <c r="CK223" s="196"/>
      <c r="CL223" s="196"/>
      <c r="CM223" s="196"/>
      <c r="CN223" s="196"/>
      <c r="CO223" s="196"/>
      <c r="CP223" s="194"/>
      <c r="CQ223" s="196"/>
      <c r="CR223" s="196"/>
      <c r="CS223" s="196"/>
      <c r="CT223" s="196"/>
      <c r="CU223" s="196"/>
      <c r="CV223" s="196"/>
      <c r="CW223" s="196"/>
      <c r="CX223" s="196"/>
      <c r="CY223" s="207"/>
      <c r="CZ223" s="196"/>
      <c r="DA223" s="196"/>
      <c r="DB223" s="196"/>
      <c r="DC223" s="196"/>
      <c r="DD223" s="196"/>
      <c r="DE223" s="123">
        <v>0.05</v>
      </c>
      <c r="DF223" s="123">
        <v>0.05</v>
      </c>
      <c r="DG223" s="155">
        <v>702</v>
      </c>
      <c r="DH223" s="194"/>
      <c r="DI223" s="194"/>
      <c r="DJ223" s="194"/>
      <c r="DK223" s="194"/>
      <c r="DL223" s="194"/>
    </row>
    <row r="224" spans="1:116" s="113" customFormat="1" x14ac:dyDescent="0.2">
      <c r="A224" s="120">
        <v>218</v>
      </c>
      <c r="B224" s="200">
        <v>378</v>
      </c>
      <c r="C224" s="122" t="s">
        <v>453</v>
      </c>
      <c r="D224" s="264" t="s">
        <v>1846</v>
      </c>
      <c r="E224" s="177" t="s">
        <v>714</v>
      </c>
      <c r="F224" s="181" t="s">
        <v>970</v>
      </c>
      <c r="G224" s="186">
        <v>7.5</v>
      </c>
      <c r="H224" s="87">
        <v>168</v>
      </c>
      <c r="I224" s="156">
        <f t="shared" si="45"/>
        <v>0.05</v>
      </c>
      <c r="J224" s="156">
        <f t="shared" si="42"/>
        <v>1.5</v>
      </c>
      <c r="K224" s="93">
        <v>15.2</v>
      </c>
      <c r="L224" s="124">
        <v>6.3200000000000006E-2</v>
      </c>
      <c r="M224" s="156">
        <v>2.33</v>
      </c>
      <c r="N224" s="93">
        <v>6.22</v>
      </c>
      <c r="O224" s="93">
        <v>4.33</v>
      </c>
      <c r="P224" s="187">
        <v>1.01E-2</v>
      </c>
      <c r="Q224" s="92">
        <v>582</v>
      </c>
      <c r="R224" s="156">
        <f t="shared" si="48"/>
        <v>0.2</v>
      </c>
      <c r="S224" s="156">
        <v>4.6100000000000003</v>
      </c>
      <c r="T224" s="93">
        <v>6.31</v>
      </c>
      <c r="U224" s="156">
        <f t="shared" si="50"/>
        <v>1</v>
      </c>
      <c r="V224" s="93">
        <v>4.8899999999999997</v>
      </c>
      <c r="W224" s="124">
        <f t="shared" si="43"/>
        <v>1.979757085020243E-3</v>
      </c>
      <c r="X224" s="156">
        <v>2.98</v>
      </c>
      <c r="Y224" s="93">
        <v>33.799999999999997</v>
      </c>
      <c r="Z224" s="92">
        <v>2470</v>
      </c>
      <c r="AA224" s="188">
        <v>9</v>
      </c>
      <c r="AB224" s="92">
        <v>3270</v>
      </c>
      <c r="AC224" s="92">
        <v>236</v>
      </c>
      <c r="AD224" s="92">
        <v>94.4</v>
      </c>
      <c r="AE224" s="92">
        <v>275</v>
      </c>
      <c r="AF224" s="92">
        <v>95.3</v>
      </c>
      <c r="AG224" s="92">
        <v>1760</v>
      </c>
      <c r="AH224" s="92">
        <v>482</v>
      </c>
      <c r="AI224" s="156">
        <v>2.5</v>
      </c>
      <c r="AJ224" s="156">
        <v>2.5</v>
      </c>
      <c r="AK224" s="156">
        <v>2.5</v>
      </c>
      <c r="AL224" s="156">
        <v>8</v>
      </c>
      <c r="AM224" s="156">
        <v>9</v>
      </c>
      <c r="AN224" s="156">
        <v>7</v>
      </c>
      <c r="AO224" s="156">
        <v>9</v>
      </c>
      <c r="AP224" s="156">
        <v>2.5</v>
      </c>
      <c r="AQ224" s="156">
        <v>2.5</v>
      </c>
      <c r="AR224" s="156">
        <v>1.5</v>
      </c>
      <c r="AS224" s="156">
        <v>2.5</v>
      </c>
      <c r="AT224" s="156">
        <v>2.5</v>
      </c>
      <c r="AU224" s="156">
        <v>6</v>
      </c>
      <c r="AV224" s="156">
        <v>12</v>
      </c>
      <c r="AW224" s="156">
        <v>5</v>
      </c>
      <c r="AX224" s="156">
        <v>6</v>
      </c>
      <c r="AY224" s="156">
        <v>7</v>
      </c>
      <c r="AZ224" s="156">
        <v>2.5</v>
      </c>
      <c r="BA224" s="156">
        <v>2.5</v>
      </c>
      <c r="BB224" s="156">
        <f t="shared" si="44"/>
        <v>70</v>
      </c>
      <c r="BC224" s="123">
        <v>0.5</v>
      </c>
      <c r="BD224" s="123">
        <v>0.5</v>
      </c>
      <c r="BE224" s="123">
        <v>0.5</v>
      </c>
      <c r="BF224" s="123">
        <v>0.5</v>
      </c>
      <c r="BG224" s="123">
        <v>0.5</v>
      </c>
      <c r="BH224" s="123">
        <v>0.5</v>
      </c>
      <c r="BI224" s="123">
        <v>0.5</v>
      </c>
      <c r="BJ224" s="123">
        <v>0.5</v>
      </c>
      <c r="BK224" s="123">
        <v>5.0000000000000001E-3</v>
      </c>
      <c r="BL224" s="123">
        <v>0.5</v>
      </c>
      <c r="BM224" s="123">
        <v>0.05</v>
      </c>
      <c r="BN224" s="123">
        <v>0.05</v>
      </c>
      <c r="BO224" s="123">
        <v>0.05</v>
      </c>
      <c r="BP224" s="123">
        <v>0.05</v>
      </c>
      <c r="BQ224" s="93">
        <v>0.05</v>
      </c>
      <c r="BR224" s="123">
        <v>0.4</v>
      </c>
      <c r="BS224" s="123">
        <v>0.05</v>
      </c>
      <c r="BT224" s="123">
        <v>0.05</v>
      </c>
      <c r="BU224" s="123">
        <v>0.05</v>
      </c>
      <c r="BV224" s="123">
        <v>0.05</v>
      </c>
      <c r="BW224" s="123">
        <v>0.05</v>
      </c>
      <c r="BX224" s="123">
        <v>0.1</v>
      </c>
      <c r="BY224" s="193">
        <v>0.15</v>
      </c>
      <c r="BZ224" s="196"/>
      <c r="CA224" s="196"/>
      <c r="CB224" s="196"/>
      <c r="CC224" s="196"/>
      <c r="CD224" s="196"/>
      <c r="CE224" s="196"/>
      <c r="CF224" s="196"/>
      <c r="CG224" s="196"/>
      <c r="CH224" s="196"/>
      <c r="CI224" s="196"/>
      <c r="CJ224" s="196"/>
      <c r="CK224" s="196"/>
      <c r="CL224" s="196"/>
      <c r="CM224" s="196"/>
      <c r="CN224" s="196"/>
      <c r="CO224" s="196"/>
      <c r="CP224" s="194"/>
      <c r="CQ224" s="196"/>
      <c r="CR224" s="196"/>
      <c r="CS224" s="196"/>
      <c r="CT224" s="196"/>
      <c r="CU224" s="196"/>
      <c r="CV224" s="196"/>
      <c r="CW224" s="196"/>
      <c r="CX224" s="196"/>
      <c r="CY224" s="207"/>
      <c r="CZ224" s="196"/>
      <c r="DA224" s="196"/>
      <c r="DB224" s="196"/>
      <c r="DC224" s="196"/>
      <c r="DD224" s="196"/>
      <c r="DE224" s="123">
        <v>0.05</v>
      </c>
      <c r="DF224" s="123">
        <v>0.05</v>
      </c>
      <c r="DG224" s="155">
        <v>428</v>
      </c>
      <c r="DH224" s="194"/>
      <c r="DI224" s="194"/>
      <c r="DJ224" s="194"/>
      <c r="DK224" s="194"/>
      <c r="DL224" s="194"/>
    </row>
    <row r="225" spans="1:116" s="113" customFormat="1" x14ac:dyDescent="0.2">
      <c r="A225" s="120">
        <v>219</v>
      </c>
      <c r="B225" s="200">
        <v>379</v>
      </c>
      <c r="C225" s="122" t="s">
        <v>454</v>
      </c>
      <c r="D225" s="264" t="s">
        <v>1847</v>
      </c>
      <c r="E225" s="177" t="s">
        <v>715</v>
      </c>
      <c r="F225" s="181" t="s">
        <v>971</v>
      </c>
      <c r="G225" s="186">
        <v>8</v>
      </c>
      <c r="H225" s="87">
        <v>160.4</v>
      </c>
      <c r="I225" s="156">
        <f t="shared" si="45"/>
        <v>0.05</v>
      </c>
      <c r="J225" s="156">
        <f t="shared" si="42"/>
        <v>1.5</v>
      </c>
      <c r="K225" s="93">
        <v>12.4</v>
      </c>
      <c r="L225" s="124">
        <v>5.6000000000000001E-2</v>
      </c>
      <c r="M225" s="156">
        <v>0.46899999999999997</v>
      </c>
      <c r="N225" s="93">
        <v>1.85</v>
      </c>
      <c r="O225" s="93">
        <v>2.84</v>
      </c>
      <c r="P225" s="187">
        <v>3.8500000000000001E-3</v>
      </c>
      <c r="Q225" s="92">
        <v>152</v>
      </c>
      <c r="R225" s="156">
        <f t="shared" si="48"/>
        <v>0.2</v>
      </c>
      <c r="S225" s="156">
        <v>1.1100000000000001</v>
      </c>
      <c r="T225" s="93">
        <v>1.77</v>
      </c>
      <c r="U225" s="156">
        <f t="shared" si="50"/>
        <v>1</v>
      </c>
      <c r="V225" s="93">
        <v>10.6</v>
      </c>
      <c r="W225" s="124">
        <f t="shared" si="43"/>
        <v>3.4983498349834981E-3</v>
      </c>
      <c r="X225" s="156">
        <v>1.8</v>
      </c>
      <c r="Y225" s="93">
        <v>12.3</v>
      </c>
      <c r="Z225" s="92">
        <v>3030</v>
      </c>
      <c r="AA225" s="188">
        <v>4.28</v>
      </c>
      <c r="AB225" s="92">
        <v>3990</v>
      </c>
      <c r="AC225" s="92">
        <v>105</v>
      </c>
      <c r="AD225" s="92">
        <v>77.599999999999994</v>
      </c>
      <c r="AE225" s="92">
        <v>1755</v>
      </c>
      <c r="AF225" s="92">
        <v>37.1</v>
      </c>
      <c r="AG225" s="92">
        <v>811</v>
      </c>
      <c r="AH225" s="92">
        <v>143</v>
      </c>
      <c r="AI225" s="156">
        <v>2.5</v>
      </c>
      <c r="AJ225" s="156">
        <v>2.5</v>
      </c>
      <c r="AK225" s="156">
        <v>2.5</v>
      </c>
      <c r="AL225" s="156">
        <v>9</v>
      </c>
      <c r="AM225" s="156">
        <v>16</v>
      </c>
      <c r="AN225" s="156">
        <v>8</v>
      </c>
      <c r="AO225" s="156">
        <v>7</v>
      </c>
      <c r="AP225" s="156">
        <v>2.5</v>
      </c>
      <c r="AQ225" s="156">
        <v>29</v>
      </c>
      <c r="AR225" s="156">
        <v>1.5</v>
      </c>
      <c r="AS225" s="156">
        <v>2.5</v>
      </c>
      <c r="AT225" s="156">
        <v>2.5</v>
      </c>
      <c r="AU225" s="156">
        <v>10</v>
      </c>
      <c r="AV225" s="156">
        <v>14</v>
      </c>
      <c r="AW225" s="156">
        <v>6</v>
      </c>
      <c r="AX225" s="156">
        <v>2.5</v>
      </c>
      <c r="AY225" s="156">
        <v>6</v>
      </c>
      <c r="AZ225" s="156">
        <v>17</v>
      </c>
      <c r="BA225" s="156">
        <v>2.5</v>
      </c>
      <c r="BB225" s="156">
        <f t="shared" si="44"/>
        <v>84</v>
      </c>
      <c r="BC225" s="123">
        <v>0.5</v>
      </c>
      <c r="BD225" s="123">
        <v>0.5</v>
      </c>
      <c r="BE225" s="123">
        <v>0.5</v>
      </c>
      <c r="BF225" s="123">
        <v>0.5</v>
      </c>
      <c r="BG225" s="123">
        <v>0.5</v>
      </c>
      <c r="BH225" s="123">
        <v>0.5</v>
      </c>
      <c r="BI225" s="123">
        <v>0.5</v>
      </c>
      <c r="BJ225" s="123">
        <v>0.5</v>
      </c>
      <c r="BK225" s="123">
        <v>5.0000000000000001E-3</v>
      </c>
      <c r="BL225" s="123">
        <v>0.5</v>
      </c>
      <c r="BM225" s="123">
        <v>0.05</v>
      </c>
      <c r="BN225" s="123">
        <v>0.05</v>
      </c>
      <c r="BO225" s="123">
        <v>0.05</v>
      </c>
      <c r="BP225" s="123">
        <v>0.05</v>
      </c>
      <c r="BQ225" s="93">
        <v>0.05</v>
      </c>
      <c r="BR225" s="123">
        <v>0.4</v>
      </c>
      <c r="BS225" s="123">
        <v>0.05</v>
      </c>
      <c r="BT225" s="123">
        <v>0.05</v>
      </c>
      <c r="BU225" s="123">
        <v>0.05</v>
      </c>
      <c r="BV225" s="123">
        <v>0.05</v>
      </c>
      <c r="BW225" s="123">
        <v>0.05</v>
      </c>
      <c r="BX225" s="123">
        <v>0.1</v>
      </c>
      <c r="BY225" s="193">
        <v>0.15</v>
      </c>
      <c r="BZ225" s="196"/>
      <c r="CA225" s="196"/>
      <c r="CB225" s="196"/>
      <c r="CC225" s="196"/>
      <c r="CD225" s="196"/>
      <c r="CE225" s="196"/>
      <c r="CF225" s="196"/>
      <c r="CG225" s="196"/>
      <c r="CH225" s="196"/>
      <c r="CI225" s="196"/>
      <c r="CJ225" s="196"/>
      <c r="CK225" s="196"/>
      <c r="CL225" s="196"/>
      <c r="CM225" s="196"/>
      <c r="CN225" s="196"/>
      <c r="CO225" s="196"/>
      <c r="CP225" s="194"/>
      <c r="CQ225" s="196"/>
      <c r="CR225" s="196"/>
      <c r="CS225" s="196"/>
      <c r="CT225" s="196"/>
      <c r="CU225" s="196"/>
      <c r="CV225" s="196"/>
      <c r="CW225" s="196"/>
      <c r="CX225" s="196"/>
      <c r="CY225" s="207"/>
      <c r="CZ225" s="196"/>
      <c r="DA225" s="196"/>
      <c r="DB225" s="196"/>
      <c r="DC225" s="196"/>
      <c r="DD225" s="196"/>
      <c r="DE225" s="123">
        <v>0.05</v>
      </c>
      <c r="DF225" s="123">
        <v>0.05</v>
      </c>
      <c r="DG225" s="155">
        <v>538</v>
      </c>
      <c r="DH225" s="194"/>
      <c r="DI225" s="194"/>
      <c r="DJ225" s="194"/>
      <c r="DK225" s="194"/>
      <c r="DL225" s="194"/>
    </row>
    <row r="226" spans="1:116" s="113" customFormat="1" x14ac:dyDescent="0.2">
      <c r="A226" s="120">
        <v>220</v>
      </c>
      <c r="B226" s="200">
        <v>380</v>
      </c>
      <c r="C226" s="122" t="s">
        <v>455</v>
      </c>
      <c r="D226" s="264" t="s">
        <v>1848</v>
      </c>
      <c r="E226" s="177" t="s">
        <v>716</v>
      </c>
      <c r="F226" s="181" t="s">
        <v>972</v>
      </c>
      <c r="G226" s="186">
        <v>6.8</v>
      </c>
      <c r="H226" s="87">
        <v>200.3</v>
      </c>
      <c r="I226" s="156">
        <f t="shared" si="45"/>
        <v>0.05</v>
      </c>
      <c r="J226" s="156">
        <f t="shared" si="42"/>
        <v>1.5</v>
      </c>
      <c r="K226" s="93">
        <v>28.1</v>
      </c>
      <c r="L226" s="124">
        <v>8.4400000000000003E-2</v>
      </c>
      <c r="M226" s="156">
        <v>3.01</v>
      </c>
      <c r="N226" s="93">
        <v>9.41</v>
      </c>
      <c r="O226" s="93">
        <v>6.32</v>
      </c>
      <c r="P226" s="187">
        <v>1.1999999999999999E-3</v>
      </c>
      <c r="Q226" s="92">
        <v>482</v>
      </c>
      <c r="R226" s="156">
        <v>0.432</v>
      </c>
      <c r="S226" s="156">
        <v>2.66</v>
      </c>
      <c r="T226" s="93">
        <v>3.92</v>
      </c>
      <c r="U226" s="156">
        <f t="shared" si="50"/>
        <v>1</v>
      </c>
      <c r="V226" s="93">
        <v>3.51</v>
      </c>
      <c r="W226" s="124">
        <f t="shared" si="43"/>
        <v>1.9076086956521738E-3</v>
      </c>
      <c r="X226" s="156">
        <v>6.43</v>
      </c>
      <c r="Y226" s="93">
        <v>48.4</v>
      </c>
      <c r="Z226" s="92">
        <v>1840</v>
      </c>
      <c r="AA226" s="188">
        <v>11.950000000000001</v>
      </c>
      <c r="AB226" s="92">
        <v>6490</v>
      </c>
      <c r="AC226" s="92">
        <v>351</v>
      </c>
      <c r="AD226" s="92">
        <v>276</v>
      </c>
      <c r="AE226" s="92">
        <v>119</v>
      </c>
      <c r="AF226" s="92">
        <v>67.599999999999994</v>
      </c>
      <c r="AG226" s="92">
        <v>1180</v>
      </c>
      <c r="AH226" s="92">
        <v>163</v>
      </c>
      <c r="AI226" s="156">
        <v>2.5</v>
      </c>
      <c r="AJ226" s="156">
        <v>2.5</v>
      </c>
      <c r="AK226" s="156">
        <v>2.5</v>
      </c>
      <c r="AL226" s="156">
        <v>2.5</v>
      </c>
      <c r="AM226" s="156">
        <v>2.5</v>
      </c>
      <c r="AN226" s="156">
        <v>2.5</v>
      </c>
      <c r="AO226" s="156">
        <v>2.5</v>
      </c>
      <c r="AP226" s="156">
        <v>2.5</v>
      </c>
      <c r="AQ226" s="156">
        <v>2.5</v>
      </c>
      <c r="AR226" s="156">
        <v>1.5</v>
      </c>
      <c r="AS226" s="156">
        <v>2.5</v>
      </c>
      <c r="AT226" s="156">
        <v>2.5</v>
      </c>
      <c r="AU226" s="156">
        <v>2.5</v>
      </c>
      <c r="AV226" s="156">
        <v>2.5</v>
      </c>
      <c r="AW226" s="156">
        <v>2.5</v>
      </c>
      <c r="AX226" s="156">
        <v>2.5</v>
      </c>
      <c r="AY226" s="156">
        <v>2.5</v>
      </c>
      <c r="AZ226" s="156">
        <v>2.5</v>
      </c>
      <c r="BA226" s="156">
        <v>2.5</v>
      </c>
      <c r="BB226" s="156">
        <f t="shared" si="44"/>
        <v>31.5</v>
      </c>
      <c r="BC226" s="123">
        <v>0.5</v>
      </c>
      <c r="BD226" s="123">
        <v>0.5</v>
      </c>
      <c r="BE226" s="123">
        <v>0.5</v>
      </c>
      <c r="BF226" s="123">
        <v>0.5</v>
      </c>
      <c r="BG226" s="123">
        <v>0.5</v>
      </c>
      <c r="BH226" s="123">
        <v>0.5</v>
      </c>
      <c r="BI226" s="123">
        <v>0.5</v>
      </c>
      <c r="BJ226" s="123">
        <v>0.5</v>
      </c>
      <c r="BK226" s="123">
        <v>5.0000000000000001E-3</v>
      </c>
      <c r="BL226" s="123">
        <v>0.5</v>
      </c>
      <c r="BM226" s="123">
        <v>0.05</v>
      </c>
      <c r="BN226" s="123">
        <v>0.05</v>
      </c>
      <c r="BO226" s="123">
        <v>0.05</v>
      </c>
      <c r="BP226" s="123">
        <v>0.05</v>
      </c>
      <c r="BQ226" s="93">
        <v>0.05</v>
      </c>
      <c r="BR226" s="123">
        <v>0.4</v>
      </c>
      <c r="BS226" s="123">
        <v>0.05</v>
      </c>
      <c r="BT226" s="123">
        <v>0.05</v>
      </c>
      <c r="BU226" s="123">
        <v>0.05</v>
      </c>
      <c r="BV226" s="123">
        <v>0.05</v>
      </c>
      <c r="BW226" s="123">
        <v>0.05</v>
      </c>
      <c r="BX226" s="123">
        <v>0.1</v>
      </c>
      <c r="BY226" s="193">
        <v>0.15</v>
      </c>
      <c r="BZ226" s="196"/>
      <c r="CA226" s="196"/>
      <c r="CB226" s="196"/>
      <c r="CC226" s="196"/>
      <c r="CD226" s="196"/>
      <c r="CE226" s="196"/>
      <c r="CF226" s="196"/>
      <c r="CG226" s="196"/>
      <c r="CH226" s="196"/>
      <c r="CI226" s="196"/>
      <c r="CJ226" s="196"/>
      <c r="CK226" s="196"/>
      <c r="CL226" s="196"/>
      <c r="CM226" s="196"/>
      <c r="CN226" s="196"/>
      <c r="CO226" s="196"/>
      <c r="CP226" s="194"/>
      <c r="CQ226" s="196"/>
      <c r="CR226" s="196"/>
      <c r="CS226" s="196"/>
      <c r="CT226" s="196"/>
      <c r="CU226" s="196"/>
      <c r="CV226" s="196"/>
      <c r="CW226" s="196"/>
      <c r="CX226" s="196"/>
      <c r="CY226" s="207"/>
      <c r="CZ226" s="196"/>
      <c r="DA226" s="196"/>
      <c r="DB226" s="196"/>
      <c r="DC226" s="196"/>
      <c r="DD226" s="196"/>
      <c r="DE226" s="123">
        <v>0.05</v>
      </c>
      <c r="DF226" s="123">
        <v>0.05</v>
      </c>
      <c r="DG226" s="155">
        <v>278</v>
      </c>
      <c r="DH226" s="194"/>
      <c r="DI226" s="194"/>
      <c r="DJ226" s="194"/>
      <c r="DK226" s="194"/>
      <c r="DL226" s="194"/>
    </row>
    <row r="227" spans="1:116" s="113" customFormat="1" x14ac:dyDescent="0.2">
      <c r="A227" s="120">
        <v>221</v>
      </c>
      <c r="B227" s="200">
        <v>381</v>
      </c>
      <c r="C227" s="122" t="s">
        <v>456</v>
      </c>
      <c r="D227" s="264" t="s">
        <v>1849</v>
      </c>
      <c r="E227" s="177" t="s">
        <v>717</v>
      </c>
      <c r="F227" s="181" t="s">
        <v>973</v>
      </c>
      <c r="G227" s="186">
        <v>7.6</v>
      </c>
      <c r="H227" s="87">
        <v>505</v>
      </c>
      <c r="I227" s="156">
        <f t="shared" si="45"/>
        <v>0.05</v>
      </c>
      <c r="J227" s="156">
        <v>3.05</v>
      </c>
      <c r="K227" s="93">
        <v>23.8</v>
      </c>
      <c r="L227" s="124">
        <f>0.5*0.05</f>
        <v>2.5000000000000001E-2</v>
      </c>
      <c r="M227" s="156">
        <v>4.3899999999999997</v>
      </c>
      <c r="N227" s="93">
        <v>6.32</v>
      </c>
      <c r="O227" s="93">
        <v>19.899999999999999</v>
      </c>
      <c r="P227" s="187">
        <v>7.2300000000000003E-2</v>
      </c>
      <c r="Q227" s="92">
        <v>1030</v>
      </c>
      <c r="R227" s="156">
        <f t="shared" ref="R227:R236" si="51">0.5*0.4</f>
        <v>0.2</v>
      </c>
      <c r="S227" s="156">
        <v>5.48</v>
      </c>
      <c r="T227" s="93">
        <v>7.71</v>
      </c>
      <c r="U227" s="156">
        <f t="shared" si="50"/>
        <v>1</v>
      </c>
      <c r="V227" s="93">
        <v>22.9</v>
      </c>
      <c r="W227" s="124">
        <f t="shared" si="43"/>
        <v>2.0446428571428569E-3</v>
      </c>
      <c r="X227" s="156">
        <v>6.44</v>
      </c>
      <c r="Y227" s="93">
        <v>118</v>
      </c>
      <c r="Z227" s="92">
        <v>11200</v>
      </c>
      <c r="AA227" s="188">
        <v>8.66</v>
      </c>
      <c r="AB227" s="92">
        <v>7720</v>
      </c>
      <c r="AC227" s="92">
        <v>368</v>
      </c>
      <c r="AD227" s="92">
        <v>600</v>
      </c>
      <c r="AE227" s="92">
        <v>736</v>
      </c>
      <c r="AF227" s="92">
        <v>107</v>
      </c>
      <c r="AG227" s="92">
        <v>2280</v>
      </c>
      <c r="AH227" s="92">
        <v>649</v>
      </c>
      <c r="AI227" s="156">
        <v>2.5</v>
      </c>
      <c r="AJ227" s="156">
        <v>41</v>
      </c>
      <c r="AK227" s="156">
        <v>14</v>
      </c>
      <c r="AL227" s="156">
        <v>143</v>
      </c>
      <c r="AM227" s="156">
        <v>103</v>
      </c>
      <c r="AN227" s="156">
        <v>55</v>
      </c>
      <c r="AO227" s="156">
        <v>50</v>
      </c>
      <c r="AP227" s="156">
        <v>9</v>
      </c>
      <c r="AQ227" s="156">
        <v>33</v>
      </c>
      <c r="AR227" s="156">
        <v>1.5</v>
      </c>
      <c r="AS227" s="156">
        <v>2.5</v>
      </c>
      <c r="AT227" s="156">
        <v>5</v>
      </c>
      <c r="AU227" s="156">
        <v>80</v>
      </c>
      <c r="AV227" s="156">
        <v>73</v>
      </c>
      <c r="AW227" s="156">
        <v>29</v>
      </c>
      <c r="AX227" s="156">
        <v>34</v>
      </c>
      <c r="AY227" s="156">
        <v>41</v>
      </c>
      <c r="AZ227" s="156">
        <v>2.5</v>
      </c>
      <c r="BA227" s="156">
        <v>2.5</v>
      </c>
      <c r="BB227" s="156">
        <f t="shared" si="44"/>
        <v>599.5</v>
      </c>
      <c r="BC227" s="123">
        <v>0.5</v>
      </c>
      <c r="BD227" s="123">
        <v>0.5</v>
      </c>
      <c r="BE227" s="123">
        <v>0.5</v>
      </c>
      <c r="BF227" s="123">
        <v>0.5</v>
      </c>
      <c r="BG227" s="123">
        <v>0.5</v>
      </c>
      <c r="BH227" s="123">
        <v>0.5</v>
      </c>
      <c r="BI227" s="123">
        <v>0.5</v>
      </c>
      <c r="BJ227" s="123">
        <v>0.5</v>
      </c>
      <c r="BK227" s="123">
        <v>5.0000000000000001E-3</v>
      </c>
      <c r="BL227" s="123">
        <v>0.5</v>
      </c>
      <c r="BM227" s="123">
        <v>0.05</v>
      </c>
      <c r="BN227" s="123">
        <v>0.05</v>
      </c>
      <c r="BO227" s="123">
        <v>0.05</v>
      </c>
      <c r="BP227" s="123">
        <v>0.05</v>
      </c>
      <c r="BQ227" s="93">
        <v>0.05</v>
      </c>
      <c r="BR227" s="123">
        <v>0.4</v>
      </c>
      <c r="BS227" s="123">
        <v>0.05</v>
      </c>
      <c r="BT227" s="123">
        <v>0.05</v>
      </c>
      <c r="BU227" s="123">
        <v>0.05</v>
      </c>
      <c r="BV227" s="123">
        <v>0.05</v>
      </c>
      <c r="BW227" s="123">
        <v>0.05</v>
      </c>
      <c r="BX227" s="123">
        <v>0.1</v>
      </c>
      <c r="BY227" s="193">
        <v>0.15</v>
      </c>
      <c r="BZ227" s="196"/>
      <c r="CA227" s="196"/>
      <c r="CB227" s="196"/>
      <c r="CC227" s="196"/>
      <c r="CD227" s="196"/>
      <c r="CE227" s="196"/>
      <c r="CF227" s="196"/>
      <c r="CG227" s="196"/>
      <c r="CH227" s="196"/>
      <c r="CI227" s="196"/>
      <c r="CJ227" s="196"/>
      <c r="CK227" s="196"/>
      <c r="CL227" s="196"/>
      <c r="CM227" s="196"/>
      <c r="CN227" s="196"/>
      <c r="CO227" s="196"/>
      <c r="CP227" s="194"/>
      <c r="CQ227" s="196"/>
      <c r="CR227" s="196"/>
      <c r="CS227" s="196"/>
      <c r="CT227" s="196"/>
      <c r="CU227" s="196"/>
      <c r="CV227" s="196"/>
      <c r="CW227" s="196"/>
      <c r="CX227" s="196"/>
      <c r="CY227" s="207"/>
      <c r="CZ227" s="196"/>
      <c r="DA227" s="196"/>
      <c r="DB227" s="196"/>
      <c r="DC227" s="196"/>
      <c r="DD227" s="196"/>
      <c r="DE227" s="123">
        <v>0.05</v>
      </c>
      <c r="DF227" s="123">
        <v>0.05</v>
      </c>
      <c r="DG227" s="155">
        <v>830</v>
      </c>
      <c r="DH227" s="194"/>
      <c r="DI227" s="194"/>
      <c r="DJ227" s="194"/>
      <c r="DK227" s="194"/>
      <c r="DL227" s="194"/>
    </row>
    <row r="228" spans="1:116" s="113" customFormat="1" x14ac:dyDescent="0.2">
      <c r="A228" s="120">
        <v>222</v>
      </c>
      <c r="B228" s="200">
        <v>382</v>
      </c>
      <c r="C228" s="122" t="s">
        <v>457</v>
      </c>
      <c r="D228" s="264" t="s">
        <v>1850</v>
      </c>
      <c r="E228" s="177" t="s">
        <v>718</v>
      </c>
      <c r="F228" s="182" t="s">
        <v>974</v>
      </c>
      <c r="G228" s="186">
        <v>6.9</v>
      </c>
      <c r="H228" s="87">
        <v>614</v>
      </c>
      <c r="I228" s="156">
        <f t="shared" si="45"/>
        <v>0.05</v>
      </c>
      <c r="J228" s="156">
        <f t="shared" ref="J228:J236" si="52">0.5*3</f>
        <v>1.5</v>
      </c>
      <c r="K228" s="93">
        <v>30.8</v>
      </c>
      <c r="L228" s="124">
        <f>0.5*0.05</f>
        <v>2.5000000000000001E-2</v>
      </c>
      <c r="M228" s="156">
        <v>3.39</v>
      </c>
      <c r="N228" s="93">
        <v>4.57</v>
      </c>
      <c r="O228" s="93">
        <v>5.07</v>
      </c>
      <c r="P228" s="187">
        <v>3.3999999999999998E-3</v>
      </c>
      <c r="Q228" s="92">
        <v>707</v>
      </c>
      <c r="R228" s="156">
        <f t="shared" si="51"/>
        <v>0.2</v>
      </c>
      <c r="S228" s="156">
        <v>3.8</v>
      </c>
      <c r="T228" s="93">
        <v>19.3</v>
      </c>
      <c r="U228" s="156">
        <f t="shared" si="50"/>
        <v>1</v>
      </c>
      <c r="V228" s="93">
        <v>24.2</v>
      </c>
      <c r="W228" s="124">
        <f t="shared" si="43"/>
        <v>3.1306597671410087E-3</v>
      </c>
      <c r="X228" s="156">
        <v>3.72</v>
      </c>
      <c r="Y228" s="93">
        <v>13.6</v>
      </c>
      <c r="Z228" s="92">
        <v>7730</v>
      </c>
      <c r="AA228" s="188">
        <v>6.66</v>
      </c>
      <c r="AB228" s="92">
        <v>3150</v>
      </c>
      <c r="AC228" s="92">
        <v>73.099999999999994</v>
      </c>
      <c r="AD228" s="92">
        <v>264</v>
      </c>
      <c r="AE228" s="92">
        <v>398</v>
      </c>
      <c r="AF228" s="92">
        <v>122</v>
      </c>
      <c r="AG228" s="92">
        <v>1740</v>
      </c>
      <c r="AH228" s="92">
        <v>461</v>
      </c>
      <c r="AI228" s="156">
        <v>2.5</v>
      </c>
      <c r="AJ228" s="156">
        <v>11</v>
      </c>
      <c r="AK228" s="156">
        <v>2.5</v>
      </c>
      <c r="AL228" s="156">
        <v>51</v>
      </c>
      <c r="AM228" s="156">
        <v>33</v>
      </c>
      <c r="AN228" s="156">
        <v>22</v>
      </c>
      <c r="AO228" s="156">
        <v>25</v>
      </c>
      <c r="AP228" s="156">
        <v>2.5</v>
      </c>
      <c r="AQ228" s="156">
        <v>22</v>
      </c>
      <c r="AR228" s="156">
        <v>1.5</v>
      </c>
      <c r="AS228" s="156">
        <v>2.5</v>
      </c>
      <c r="AT228" s="156">
        <v>2.5</v>
      </c>
      <c r="AU228" s="156">
        <v>31</v>
      </c>
      <c r="AV228" s="156">
        <v>31</v>
      </c>
      <c r="AW228" s="156">
        <v>12</v>
      </c>
      <c r="AX228" s="156">
        <v>13</v>
      </c>
      <c r="AY228" s="156">
        <v>22</v>
      </c>
      <c r="AZ228" s="156">
        <v>2.5</v>
      </c>
      <c r="BA228" s="156">
        <v>2.5</v>
      </c>
      <c r="BB228" s="156">
        <f t="shared" si="44"/>
        <v>227.5</v>
      </c>
      <c r="BC228" s="123">
        <v>0.5</v>
      </c>
      <c r="BD228" s="123">
        <v>0.5</v>
      </c>
      <c r="BE228" s="123">
        <v>0.5</v>
      </c>
      <c r="BF228" s="123">
        <v>0.5</v>
      </c>
      <c r="BG228" s="123">
        <v>0.5</v>
      </c>
      <c r="BH228" s="123">
        <v>0.5</v>
      </c>
      <c r="BI228" s="123">
        <v>0.5</v>
      </c>
      <c r="BJ228" s="123">
        <v>0.5</v>
      </c>
      <c r="BK228" s="123">
        <v>5.0000000000000001E-3</v>
      </c>
      <c r="BL228" s="123">
        <v>0.5</v>
      </c>
      <c r="BM228" s="123">
        <v>0.05</v>
      </c>
      <c r="BN228" s="123">
        <v>0.05</v>
      </c>
      <c r="BO228" s="123">
        <v>0.05</v>
      </c>
      <c r="BP228" s="123">
        <v>0.05</v>
      </c>
      <c r="BQ228" s="93">
        <v>0.05</v>
      </c>
      <c r="BR228" s="123">
        <v>0.4</v>
      </c>
      <c r="BS228" s="123">
        <v>0.05</v>
      </c>
      <c r="BT228" s="123">
        <v>0.05</v>
      </c>
      <c r="BU228" s="123">
        <v>0.05</v>
      </c>
      <c r="BV228" s="123">
        <v>0.05</v>
      </c>
      <c r="BW228" s="123">
        <v>0.05</v>
      </c>
      <c r="BX228" s="123">
        <v>0.1</v>
      </c>
      <c r="BY228" s="193">
        <v>0.15</v>
      </c>
      <c r="BZ228" s="196"/>
      <c r="CA228" s="196"/>
      <c r="CB228" s="196"/>
      <c r="CC228" s="196"/>
      <c r="CD228" s="196"/>
      <c r="CE228" s="196"/>
      <c r="CF228" s="196"/>
      <c r="CG228" s="196"/>
      <c r="CH228" s="196"/>
      <c r="CI228" s="196"/>
      <c r="CJ228" s="196"/>
      <c r="CK228" s="196"/>
      <c r="CL228" s="196"/>
      <c r="CM228" s="196"/>
      <c r="CN228" s="196"/>
      <c r="CO228" s="196"/>
      <c r="CP228" s="194"/>
      <c r="CQ228" s="196"/>
      <c r="CR228" s="196"/>
      <c r="CS228" s="196"/>
      <c r="CT228" s="196"/>
      <c r="CU228" s="196"/>
      <c r="CV228" s="196"/>
      <c r="CW228" s="196"/>
      <c r="CX228" s="196"/>
      <c r="CY228" s="207"/>
      <c r="CZ228" s="196"/>
      <c r="DA228" s="196"/>
      <c r="DB228" s="196"/>
      <c r="DC228" s="196"/>
      <c r="DD228" s="196"/>
      <c r="DE228" s="123">
        <v>0.05</v>
      </c>
      <c r="DF228" s="123">
        <v>0.05</v>
      </c>
      <c r="DG228" s="155">
        <v>677</v>
      </c>
      <c r="DH228" s="194"/>
      <c r="DI228" s="194"/>
      <c r="DJ228" s="194"/>
      <c r="DK228" s="194"/>
      <c r="DL228" s="194"/>
    </row>
    <row r="229" spans="1:116" s="113" customFormat="1" x14ac:dyDescent="0.2">
      <c r="A229" s="120">
        <v>223</v>
      </c>
      <c r="B229" s="200">
        <v>383</v>
      </c>
      <c r="C229" s="122" t="s">
        <v>458</v>
      </c>
      <c r="D229" s="264" t="s">
        <v>1851</v>
      </c>
      <c r="E229" s="177" t="s">
        <v>719</v>
      </c>
      <c r="F229" s="181" t="s">
        <v>975</v>
      </c>
      <c r="G229" s="186">
        <v>7.3</v>
      </c>
      <c r="H229" s="87">
        <v>228</v>
      </c>
      <c r="I229" s="156">
        <f t="shared" si="45"/>
        <v>0.05</v>
      </c>
      <c r="J229" s="156">
        <f t="shared" si="52"/>
        <v>1.5</v>
      </c>
      <c r="K229" s="93">
        <v>28.8</v>
      </c>
      <c r="L229" s="124">
        <f>0.5*0.05</f>
        <v>2.5000000000000001E-2</v>
      </c>
      <c r="M229" s="156">
        <v>4.22</v>
      </c>
      <c r="N229" s="93">
        <v>8.06</v>
      </c>
      <c r="O229" s="93">
        <v>1.86</v>
      </c>
      <c r="P229" s="187">
        <v>9.2300000000000004E-3</v>
      </c>
      <c r="Q229" s="92">
        <v>1660</v>
      </c>
      <c r="R229" s="156">
        <f t="shared" si="51"/>
        <v>0.2</v>
      </c>
      <c r="S229" s="156">
        <v>5.99</v>
      </c>
      <c r="T229" s="93">
        <v>10.7</v>
      </c>
      <c r="U229" s="156">
        <f t="shared" si="50"/>
        <v>1</v>
      </c>
      <c r="V229" s="93">
        <v>18.2</v>
      </c>
      <c r="W229" s="124">
        <f t="shared" si="43"/>
        <v>1.2347354138398914E-3</v>
      </c>
      <c r="X229" s="156">
        <v>7.89</v>
      </c>
      <c r="Y229" s="93">
        <v>14.9</v>
      </c>
      <c r="Z229" s="92">
        <v>14740</v>
      </c>
      <c r="AA229" s="188">
        <v>5.0500000000000007</v>
      </c>
      <c r="AB229" s="92">
        <v>6910</v>
      </c>
      <c r="AC229" s="92">
        <v>195</v>
      </c>
      <c r="AD229" s="92">
        <v>361</v>
      </c>
      <c r="AE229" s="92">
        <v>582</v>
      </c>
      <c r="AF229" s="92">
        <v>164</v>
      </c>
      <c r="AG229" s="92">
        <v>3610</v>
      </c>
      <c r="AH229" s="92">
        <v>672</v>
      </c>
      <c r="AI229" s="156">
        <v>2.5</v>
      </c>
      <c r="AJ229" s="156">
        <v>10</v>
      </c>
      <c r="AK229" s="156">
        <v>2.5</v>
      </c>
      <c r="AL229" s="156">
        <v>20</v>
      </c>
      <c r="AM229" s="156">
        <v>18</v>
      </c>
      <c r="AN229" s="156">
        <v>8</v>
      </c>
      <c r="AO229" s="156">
        <v>8</v>
      </c>
      <c r="AP229" s="156">
        <v>2.5</v>
      </c>
      <c r="AQ229" s="156">
        <v>10</v>
      </c>
      <c r="AR229" s="156">
        <v>1.5</v>
      </c>
      <c r="AS229" s="156">
        <v>2.5</v>
      </c>
      <c r="AT229" s="156">
        <v>2.5</v>
      </c>
      <c r="AU229" s="156">
        <v>11</v>
      </c>
      <c r="AV229" s="156">
        <v>13</v>
      </c>
      <c r="AW229" s="156">
        <v>5</v>
      </c>
      <c r="AX229" s="156">
        <v>6</v>
      </c>
      <c r="AY229" s="156">
        <v>10</v>
      </c>
      <c r="AZ229" s="156">
        <v>2.5</v>
      </c>
      <c r="BA229" s="156">
        <v>2.5</v>
      </c>
      <c r="BB229" s="156">
        <f t="shared" si="44"/>
        <v>104.5</v>
      </c>
      <c r="BC229" s="123">
        <v>0.5</v>
      </c>
      <c r="BD229" s="123">
        <v>0.5</v>
      </c>
      <c r="BE229" s="123">
        <v>0.5</v>
      </c>
      <c r="BF229" s="123">
        <v>0.5</v>
      </c>
      <c r="BG229" s="123">
        <v>0.5</v>
      </c>
      <c r="BH229" s="123">
        <v>0.5</v>
      </c>
      <c r="BI229" s="123">
        <v>0.5</v>
      </c>
      <c r="BJ229" s="123">
        <v>0.5</v>
      </c>
      <c r="BK229" s="123">
        <v>5.0000000000000001E-3</v>
      </c>
      <c r="BL229" s="123">
        <v>0.5</v>
      </c>
      <c r="BM229" s="123">
        <v>0.05</v>
      </c>
      <c r="BN229" s="123">
        <v>0.05</v>
      </c>
      <c r="BO229" s="123">
        <v>0.05</v>
      </c>
      <c r="BP229" s="123">
        <v>0.05</v>
      </c>
      <c r="BQ229" s="93">
        <v>0.05</v>
      </c>
      <c r="BR229" s="123">
        <v>0.4</v>
      </c>
      <c r="BS229" s="123">
        <v>0.05</v>
      </c>
      <c r="BT229" s="123">
        <v>0.05</v>
      </c>
      <c r="BU229" s="123">
        <v>0.05</v>
      </c>
      <c r="BV229" s="123">
        <v>0.05</v>
      </c>
      <c r="BW229" s="123">
        <v>0.05</v>
      </c>
      <c r="BX229" s="123">
        <v>0.1</v>
      </c>
      <c r="BY229" s="193">
        <v>0.15</v>
      </c>
      <c r="BZ229" s="196"/>
      <c r="CA229" s="196"/>
      <c r="CB229" s="196"/>
      <c r="CC229" s="196"/>
      <c r="CD229" s="196"/>
      <c r="CE229" s="196"/>
      <c r="CF229" s="196"/>
      <c r="CG229" s="196"/>
      <c r="CH229" s="196"/>
      <c r="CI229" s="196"/>
      <c r="CJ229" s="196"/>
      <c r="CK229" s="196"/>
      <c r="CL229" s="196"/>
      <c r="CM229" s="196"/>
      <c r="CN229" s="196"/>
      <c r="CO229" s="196"/>
      <c r="CP229" s="194"/>
      <c r="CQ229" s="196"/>
      <c r="CR229" s="196"/>
      <c r="CS229" s="196"/>
      <c r="CT229" s="196"/>
      <c r="CU229" s="196"/>
      <c r="CV229" s="196"/>
      <c r="CW229" s="196"/>
      <c r="CX229" s="196"/>
      <c r="CY229" s="207"/>
      <c r="CZ229" s="196"/>
      <c r="DA229" s="196"/>
      <c r="DB229" s="196"/>
      <c r="DC229" s="196"/>
      <c r="DD229" s="196"/>
      <c r="DE229" s="123">
        <v>0.05</v>
      </c>
      <c r="DF229" s="123">
        <v>0.05</v>
      </c>
      <c r="DG229" s="155">
        <v>1100</v>
      </c>
      <c r="DH229" s="194"/>
      <c r="DI229" s="194"/>
      <c r="DJ229" s="194"/>
      <c r="DK229" s="194"/>
      <c r="DL229" s="194"/>
    </row>
    <row r="230" spans="1:116" s="113" customFormat="1" x14ac:dyDescent="0.2">
      <c r="A230" s="120">
        <v>224</v>
      </c>
      <c r="B230" s="200">
        <v>384</v>
      </c>
      <c r="C230" s="122" t="s">
        <v>459</v>
      </c>
      <c r="D230" s="264" t="s">
        <v>1852</v>
      </c>
      <c r="E230" s="177" t="s">
        <v>720</v>
      </c>
      <c r="F230" s="181" t="s">
        <v>976</v>
      </c>
      <c r="G230" s="186">
        <v>7.5</v>
      </c>
      <c r="H230" s="87">
        <v>80</v>
      </c>
      <c r="I230" s="156">
        <f t="shared" si="45"/>
        <v>0.05</v>
      </c>
      <c r="J230" s="156">
        <f t="shared" si="52"/>
        <v>1.5</v>
      </c>
      <c r="K230" s="93">
        <v>4.2</v>
      </c>
      <c r="L230" s="124">
        <f>0.5*0.05</f>
        <v>2.5000000000000001E-2</v>
      </c>
      <c r="M230" s="156">
        <f>0.5*0.2</f>
        <v>0.1</v>
      </c>
      <c r="N230" s="93">
        <v>2.62</v>
      </c>
      <c r="O230" s="93">
        <v>3.25</v>
      </c>
      <c r="P230" s="187">
        <v>1.14E-3</v>
      </c>
      <c r="Q230" s="92">
        <v>262</v>
      </c>
      <c r="R230" s="156">
        <f t="shared" si="51"/>
        <v>0.2</v>
      </c>
      <c r="S230" s="156">
        <v>1.5</v>
      </c>
      <c r="T230" s="93">
        <v>2.2200000000000002</v>
      </c>
      <c r="U230" s="156">
        <f t="shared" si="50"/>
        <v>1</v>
      </c>
      <c r="V230" s="93">
        <v>5.3</v>
      </c>
      <c r="W230" s="124">
        <f t="shared" si="43"/>
        <v>3.3124999999999999E-3</v>
      </c>
      <c r="X230" s="156">
        <v>2.92</v>
      </c>
      <c r="Y230" s="93">
        <f>0.5*0.5</f>
        <v>0.25</v>
      </c>
      <c r="Z230" s="92">
        <v>1600</v>
      </c>
      <c r="AA230" s="188">
        <v>12.370000000000001</v>
      </c>
      <c r="AB230" s="92">
        <v>1270</v>
      </c>
      <c r="AC230" s="92">
        <v>15.8</v>
      </c>
      <c r="AD230" s="92">
        <v>194</v>
      </c>
      <c r="AE230" s="92">
        <v>192</v>
      </c>
      <c r="AF230" s="92">
        <v>35.4</v>
      </c>
      <c r="AG230" s="92">
        <v>450</v>
      </c>
      <c r="AH230" s="92">
        <v>126</v>
      </c>
      <c r="AI230" s="156">
        <v>2.5</v>
      </c>
      <c r="AJ230" s="156">
        <v>2.5</v>
      </c>
      <c r="AK230" s="156">
        <v>2.5</v>
      </c>
      <c r="AL230" s="156">
        <v>2.5</v>
      </c>
      <c r="AM230" s="156">
        <v>2.5</v>
      </c>
      <c r="AN230" s="156">
        <v>2.5</v>
      </c>
      <c r="AO230" s="156">
        <v>2.5</v>
      </c>
      <c r="AP230" s="156">
        <v>2.5</v>
      </c>
      <c r="AQ230" s="156">
        <v>2.5</v>
      </c>
      <c r="AR230" s="156">
        <v>1.5</v>
      </c>
      <c r="AS230" s="156">
        <v>2.5</v>
      </c>
      <c r="AT230" s="156">
        <v>2.5</v>
      </c>
      <c r="AU230" s="156">
        <v>2.5</v>
      </c>
      <c r="AV230" s="156">
        <v>2.5</v>
      </c>
      <c r="AW230" s="156">
        <v>2.5</v>
      </c>
      <c r="AX230" s="156">
        <v>2.5</v>
      </c>
      <c r="AY230" s="156">
        <v>2.5</v>
      </c>
      <c r="AZ230" s="156">
        <v>2.5</v>
      </c>
      <c r="BA230" s="156">
        <v>2.5</v>
      </c>
      <c r="BB230" s="156">
        <f t="shared" si="44"/>
        <v>31.5</v>
      </c>
      <c r="BC230" s="123">
        <v>0.5</v>
      </c>
      <c r="BD230" s="123">
        <v>0.5</v>
      </c>
      <c r="BE230" s="123">
        <v>0.5</v>
      </c>
      <c r="BF230" s="123">
        <v>0.5</v>
      </c>
      <c r="BG230" s="123">
        <v>0.5</v>
      </c>
      <c r="BH230" s="123">
        <v>0.5</v>
      </c>
      <c r="BI230" s="123">
        <v>0.5</v>
      </c>
      <c r="BJ230" s="123">
        <v>0.5</v>
      </c>
      <c r="BK230" s="123">
        <v>5.0000000000000001E-3</v>
      </c>
      <c r="BL230" s="123">
        <v>0.5</v>
      </c>
      <c r="BM230" s="123">
        <v>0.05</v>
      </c>
      <c r="BN230" s="123">
        <v>0.05</v>
      </c>
      <c r="BO230" s="123">
        <v>0.05</v>
      </c>
      <c r="BP230" s="123">
        <v>0.05</v>
      </c>
      <c r="BQ230" s="93">
        <v>0.05</v>
      </c>
      <c r="BR230" s="123">
        <v>0.4</v>
      </c>
      <c r="BS230" s="123">
        <v>0.05</v>
      </c>
      <c r="BT230" s="123">
        <v>0.05</v>
      </c>
      <c r="BU230" s="123">
        <v>0.05</v>
      </c>
      <c r="BV230" s="123">
        <v>0.05</v>
      </c>
      <c r="BW230" s="123">
        <v>0.05</v>
      </c>
      <c r="BX230" s="123">
        <v>0.1</v>
      </c>
      <c r="BY230" s="193">
        <v>0.15</v>
      </c>
      <c r="BZ230" s="196"/>
      <c r="CA230" s="196"/>
      <c r="CB230" s="196"/>
      <c r="CC230" s="196"/>
      <c r="CD230" s="196"/>
      <c r="CE230" s="196"/>
      <c r="CF230" s="196"/>
      <c r="CG230" s="196"/>
      <c r="CH230" s="196"/>
      <c r="CI230" s="196"/>
      <c r="CJ230" s="196"/>
      <c r="CK230" s="196"/>
      <c r="CL230" s="196"/>
      <c r="CM230" s="196"/>
      <c r="CN230" s="196"/>
      <c r="CO230" s="196"/>
      <c r="CP230" s="194"/>
      <c r="CQ230" s="196"/>
      <c r="CR230" s="196"/>
      <c r="CS230" s="196"/>
      <c r="CT230" s="196"/>
      <c r="CU230" s="196"/>
      <c r="CV230" s="196"/>
      <c r="CW230" s="196"/>
      <c r="CX230" s="196"/>
      <c r="CY230" s="207"/>
      <c r="CZ230" s="196"/>
      <c r="DA230" s="196"/>
      <c r="DB230" s="196"/>
      <c r="DC230" s="196"/>
      <c r="DD230" s="196"/>
      <c r="DE230" s="123">
        <v>0.05</v>
      </c>
      <c r="DF230" s="123">
        <v>0.05</v>
      </c>
      <c r="DG230" s="155">
        <v>97</v>
      </c>
      <c r="DH230" s="194"/>
      <c r="DI230" s="194"/>
      <c r="DJ230" s="194"/>
      <c r="DK230" s="194"/>
      <c r="DL230" s="194"/>
    </row>
    <row r="231" spans="1:116" s="113" customFormat="1" x14ac:dyDescent="0.2">
      <c r="A231" s="120">
        <v>225</v>
      </c>
      <c r="B231" s="200">
        <v>385</v>
      </c>
      <c r="C231" s="122" t="s">
        <v>460</v>
      </c>
      <c r="D231" s="264" t="s">
        <v>1853</v>
      </c>
      <c r="E231" s="177" t="s">
        <v>721</v>
      </c>
      <c r="F231" s="181" t="s">
        <v>977</v>
      </c>
      <c r="G231" s="186">
        <v>7.5</v>
      </c>
      <c r="H231" s="87">
        <v>150.6</v>
      </c>
      <c r="I231" s="156">
        <f t="shared" si="45"/>
        <v>0.05</v>
      </c>
      <c r="J231" s="156">
        <f t="shared" si="52"/>
        <v>1.5</v>
      </c>
      <c r="K231" s="93">
        <v>46.6</v>
      </c>
      <c r="L231" s="124">
        <f>0.5*0.05</f>
        <v>2.5000000000000001E-2</v>
      </c>
      <c r="M231" s="156">
        <v>5.64</v>
      </c>
      <c r="N231" s="93">
        <v>12.2</v>
      </c>
      <c r="O231" s="93">
        <v>13</v>
      </c>
      <c r="P231" s="187">
        <v>1.6299999999999999E-3</v>
      </c>
      <c r="Q231" s="92">
        <v>4131</v>
      </c>
      <c r="R231" s="156">
        <f t="shared" si="51"/>
        <v>0.2</v>
      </c>
      <c r="S231" s="156">
        <v>16.399999999999999</v>
      </c>
      <c r="T231" s="93">
        <v>4.72</v>
      </c>
      <c r="U231" s="156">
        <f t="shared" si="50"/>
        <v>1</v>
      </c>
      <c r="V231" s="93">
        <v>50</v>
      </c>
      <c r="W231" s="124">
        <f t="shared" si="43"/>
        <v>2.4026910139356081E-3</v>
      </c>
      <c r="X231" s="156">
        <v>13.4</v>
      </c>
      <c r="Y231" s="93">
        <v>59</v>
      </c>
      <c r="Z231" s="92">
        <v>20810</v>
      </c>
      <c r="AA231" s="188">
        <v>5.59</v>
      </c>
      <c r="AB231" s="92">
        <v>10440</v>
      </c>
      <c r="AC231" s="92">
        <v>691</v>
      </c>
      <c r="AD231" s="92">
        <v>284</v>
      </c>
      <c r="AE231" s="92">
        <v>506</v>
      </c>
      <c r="AF231" s="92">
        <v>83.4</v>
      </c>
      <c r="AG231" s="92">
        <v>5438</v>
      </c>
      <c r="AH231" s="92">
        <v>1183</v>
      </c>
      <c r="AI231" s="156">
        <v>2.5</v>
      </c>
      <c r="AJ231" s="156">
        <v>2.5</v>
      </c>
      <c r="AK231" s="156">
        <v>2.5</v>
      </c>
      <c r="AL231" s="156">
        <v>10</v>
      </c>
      <c r="AM231" s="156">
        <v>6</v>
      </c>
      <c r="AN231" s="156">
        <v>5</v>
      </c>
      <c r="AO231" s="156">
        <v>2.5</v>
      </c>
      <c r="AP231" s="156">
        <v>2.5</v>
      </c>
      <c r="AQ231" s="156">
        <v>2.5</v>
      </c>
      <c r="AR231" s="156">
        <v>1.5</v>
      </c>
      <c r="AS231" s="156">
        <v>2.5</v>
      </c>
      <c r="AT231" s="156">
        <v>2.5</v>
      </c>
      <c r="AU231" s="156">
        <v>5</v>
      </c>
      <c r="AV231" s="156">
        <v>2.5</v>
      </c>
      <c r="AW231" s="156">
        <v>2.5</v>
      </c>
      <c r="AX231" s="156">
        <v>2.5</v>
      </c>
      <c r="AY231" s="156">
        <v>2.5</v>
      </c>
      <c r="AZ231" s="156">
        <v>2.5</v>
      </c>
      <c r="BA231" s="156">
        <v>2.5</v>
      </c>
      <c r="BB231" s="156">
        <f t="shared" si="44"/>
        <v>47.5</v>
      </c>
      <c r="BC231" s="123">
        <v>0.5</v>
      </c>
      <c r="BD231" s="123">
        <v>0.5</v>
      </c>
      <c r="BE231" s="123">
        <v>0.5</v>
      </c>
      <c r="BF231" s="123">
        <v>0.5</v>
      </c>
      <c r="BG231" s="123">
        <v>0.5</v>
      </c>
      <c r="BH231" s="123">
        <v>0.5</v>
      </c>
      <c r="BI231" s="123">
        <v>0.5</v>
      </c>
      <c r="BJ231" s="123">
        <v>0.5</v>
      </c>
      <c r="BK231" s="123">
        <v>5.0000000000000001E-3</v>
      </c>
      <c r="BL231" s="123">
        <v>0.5</v>
      </c>
      <c r="BM231" s="123">
        <v>0.05</v>
      </c>
      <c r="BN231" s="123">
        <v>0.05</v>
      </c>
      <c r="BO231" s="123">
        <v>0.05</v>
      </c>
      <c r="BP231" s="123">
        <v>0.05</v>
      </c>
      <c r="BQ231" s="93">
        <v>0.05</v>
      </c>
      <c r="BR231" s="123">
        <v>0.4</v>
      </c>
      <c r="BS231" s="123">
        <v>0.05</v>
      </c>
      <c r="BT231" s="123">
        <v>0.05</v>
      </c>
      <c r="BU231" s="123">
        <v>0.05</v>
      </c>
      <c r="BV231" s="123">
        <v>0.05</v>
      </c>
      <c r="BW231" s="123">
        <v>0.05</v>
      </c>
      <c r="BX231" s="123">
        <v>0.1</v>
      </c>
      <c r="BY231" s="193">
        <v>0.15</v>
      </c>
      <c r="BZ231" s="187">
        <v>25</v>
      </c>
      <c r="CA231" s="187">
        <v>50</v>
      </c>
      <c r="CB231" s="187">
        <v>500</v>
      </c>
      <c r="CC231" s="187">
        <v>0.01</v>
      </c>
      <c r="CD231" s="187">
        <v>2.5000000000000001E-2</v>
      </c>
      <c r="CE231" s="187">
        <v>2.5000000000000001E-2</v>
      </c>
      <c r="CF231" s="187">
        <v>2.5000000000000001E-2</v>
      </c>
      <c r="CG231" s="187">
        <v>2.5000000000000001E-2</v>
      </c>
      <c r="CH231" s="187">
        <v>2.5000000000000001E-2</v>
      </c>
      <c r="CI231" s="187">
        <v>2.5000000000000001E-2</v>
      </c>
      <c r="CJ231" s="187">
        <v>2.5000000000000001E-2</v>
      </c>
      <c r="CK231" s="187">
        <v>0.12</v>
      </c>
      <c r="CL231" s="187">
        <v>0.15</v>
      </c>
      <c r="CM231" s="187">
        <v>0.5</v>
      </c>
      <c r="CN231" s="187">
        <v>0.5</v>
      </c>
      <c r="CO231" s="187">
        <v>0.5</v>
      </c>
      <c r="CP231" s="123">
        <f t="shared" si="49"/>
        <v>1.5</v>
      </c>
      <c r="CQ231" s="187">
        <v>0.3</v>
      </c>
      <c r="CR231" s="187">
        <v>5</v>
      </c>
      <c r="CS231" s="187">
        <v>0.5</v>
      </c>
      <c r="CT231" s="187">
        <v>0.5</v>
      </c>
      <c r="CU231" s="187">
        <v>0.05</v>
      </c>
      <c r="CV231" s="187">
        <v>0.05</v>
      </c>
      <c r="CW231" s="187">
        <v>0.05</v>
      </c>
      <c r="CX231" s="196"/>
      <c r="CY231" s="208">
        <v>7.7700000000000005E-2</v>
      </c>
      <c r="CZ231" s="187">
        <v>0.05</v>
      </c>
      <c r="DA231" s="187">
        <v>0.05</v>
      </c>
      <c r="DB231" s="187">
        <v>0.05</v>
      </c>
      <c r="DC231" s="187">
        <v>0.05</v>
      </c>
      <c r="DD231" s="187">
        <v>0.05</v>
      </c>
      <c r="DE231" s="123">
        <v>0.05</v>
      </c>
      <c r="DF231" s="123">
        <v>0.05</v>
      </c>
      <c r="DG231" s="155">
        <v>1108</v>
      </c>
      <c r="DH231" s="123">
        <v>0.5</v>
      </c>
      <c r="DI231" s="123">
        <v>0.05</v>
      </c>
      <c r="DJ231" s="123">
        <v>0.25</v>
      </c>
      <c r="DK231" s="123">
        <v>0.25</v>
      </c>
      <c r="DL231" s="123">
        <v>0.05</v>
      </c>
    </row>
    <row r="232" spans="1:116" s="113" customFormat="1" x14ac:dyDescent="0.2">
      <c r="A232" s="120">
        <v>226</v>
      </c>
      <c r="B232" s="200">
        <v>386</v>
      </c>
      <c r="C232" s="122" t="s">
        <v>236</v>
      </c>
      <c r="D232" s="264" t="s">
        <v>1854</v>
      </c>
      <c r="E232" s="177" t="s">
        <v>722</v>
      </c>
      <c r="F232" s="181" t="s">
        <v>978</v>
      </c>
      <c r="G232" s="186">
        <v>8.1999999999999993</v>
      </c>
      <c r="H232" s="87">
        <v>140</v>
      </c>
      <c r="I232" s="156">
        <f t="shared" si="45"/>
        <v>0.05</v>
      </c>
      <c r="J232" s="156">
        <f t="shared" si="52"/>
        <v>1.5</v>
      </c>
      <c r="K232" s="93">
        <v>13.9</v>
      </c>
      <c r="L232" s="124">
        <v>0.36799999999999999</v>
      </c>
      <c r="M232" s="156">
        <v>2.29</v>
      </c>
      <c r="N232" s="93">
        <v>8.7799999999999994</v>
      </c>
      <c r="O232" s="93">
        <v>10.199999999999999</v>
      </c>
      <c r="P232" s="187">
        <v>5.94E-3</v>
      </c>
      <c r="Q232" s="92">
        <v>689</v>
      </c>
      <c r="R232" s="156">
        <f t="shared" si="51"/>
        <v>0.2</v>
      </c>
      <c r="S232" s="156">
        <v>4.7699999999999996</v>
      </c>
      <c r="T232" s="93">
        <f>0.5*1</f>
        <v>0.5</v>
      </c>
      <c r="U232" s="156">
        <f t="shared" si="50"/>
        <v>1</v>
      </c>
      <c r="V232" s="93">
        <v>7.12</v>
      </c>
      <c r="W232" s="124">
        <f t="shared" si="43"/>
        <v>2.79874213836478E-3</v>
      </c>
      <c r="X232" s="156">
        <v>3.01</v>
      </c>
      <c r="Y232" s="93">
        <v>62.1</v>
      </c>
      <c r="Z232" s="92">
        <v>2544</v>
      </c>
      <c r="AA232" s="188">
        <v>5</v>
      </c>
      <c r="AB232" s="92">
        <v>2774</v>
      </c>
      <c r="AC232" s="92">
        <v>97.6</v>
      </c>
      <c r="AD232" s="92">
        <v>85</v>
      </c>
      <c r="AE232" s="92">
        <v>490</v>
      </c>
      <c r="AF232" s="92">
        <v>29.3</v>
      </c>
      <c r="AG232" s="92">
        <v>1590</v>
      </c>
      <c r="AH232" s="92">
        <v>309</v>
      </c>
      <c r="AI232" s="156">
        <v>2.5</v>
      </c>
      <c r="AJ232" s="156">
        <v>2.5</v>
      </c>
      <c r="AK232" s="156">
        <v>2.5</v>
      </c>
      <c r="AL232" s="156">
        <v>5</v>
      </c>
      <c r="AM232" s="156">
        <v>2.5</v>
      </c>
      <c r="AN232" s="156">
        <v>2.5</v>
      </c>
      <c r="AO232" s="156">
        <v>2.5</v>
      </c>
      <c r="AP232" s="156">
        <v>2.5</v>
      </c>
      <c r="AQ232" s="156">
        <v>2.5</v>
      </c>
      <c r="AR232" s="156">
        <v>1.5</v>
      </c>
      <c r="AS232" s="156">
        <v>2.5</v>
      </c>
      <c r="AT232" s="156">
        <v>2.5</v>
      </c>
      <c r="AU232" s="156">
        <v>2.5</v>
      </c>
      <c r="AV232" s="156">
        <v>2.5</v>
      </c>
      <c r="AW232" s="156">
        <v>2.5</v>
      </c>
      <c r="AX232" s="156">
        <v>2.5</v>
      </c>
      <c r="AY232" s="156">
        <v>2.5</v>
      </c>
      <c r="AZ232" s="156">
        <v>2.5</v>
      </c>
      <c r="BA232" s="156">
        <v>2.5</v>
      </c>
      <c r="BB232" s="156">
        <f t="shared" si="44"/>
        <v>34</v>
      </c>
      <c r="BC232" s="123">
        <v>0.5</v>
      </c>
      <c r="BD232" s="123">
        <v>0.5</v>
      </c>
      <c r="BE232" s="123">
        <v>0.5</v>
      </c>
      <c r="BF232" s="123">
        <v>0.5</v>
      </c>
      <c r="BG232" s="123">
        <v>0.5</v>
      </c>
      <c r="BH232" s="123">
        <v>0.5</v>
      </c>
      <c r="BI232" s="123">
        <v>0.5</v>
      </c>
      <c r="BJ232" s="123">
        <v>0.5</v>
      </c>
      <c r="BK232" s="123">
        <v>5.0000000000000001E-3</v>
      </c>
      <c r="BL232" s="123">
        <v>0.5</v>
      </c>
      <c r="BM232" s="123">
        <v>0.05</v>
      </c>
      <c r="BN232" s="123">
        <v>0.05</v>
      </c>
      <c r="BO232" s="123">
        <v>0.05</v>
      </c>
      <c r="BP232" s="123">
        <v>0.05</v>
      </c>
      <c r="BQ232" s="93">
        <v>0.05</v>
      </c>
      <c r="BR232" s="123">
        <v>0.4</v>
      </c>
      <c r="BS232" s="123">
        <v>0.05</v>
      </c>
      <c r="BT232" s="123">
        <v>0.05</v>
      </c>
      <c r="BU232" s="123">
        <v>0.05</v>
      </c>
      <c r="BV232" s="123">
        <v>0.05</v>
      </c>
      <c r="BW232" s="123">
        <v>0.05</v>
      </c>
      <c r="BX232" s="123">
        <v>0.1</v>
      </c>
      <c r="BY232" s="193">
        <v>0.15</v>
      </c>
      <c r="BZ232" s="196"/>
      <c r="CA232" s="196"/>
      <c r="CB232" s="196"/>
      <c r="CC232" s="196"/>
      <c r="CD232" s="196"/>
      <c r="CE232" s="196"/>
      <c r="CF232" s="196"/>
      <c r="CG232" s="196"/>
      <c r="CH232" s="196"/>
      <c r="CI232" s="196"/>
      <c r="CJ232" s="196"/>
      <c r="CK232" s="196"/>
      <c r="CL232" s="196"/>
      <c r="CM232" s="196"/>
      <c r="CN232" s="196"/>
      <c r="CO232" s="196"/>
      <c r="CP232" s="194"/>
      <c r="CQ232" s="196"/>
      <c r="CR232" s="196"/>
      <c r="CS232" s="196"/>
      <c r="CT232" s="196"/>
      <c r="CU232" s="196"/>
      <c r="CV232" s="196"/>
      <c r="CW232" s="196"/>
      <c r="CX232" s="196"/>
      <c r="CY232" s="207"/>
      <c r="CZ232" s="196"/>
      <c r="DA232" s="196"/>
      <c r="DB232" s="196"/>
      <c r="DC232" s="196"/>
      <c r="DD232" s="196"/>
      <c r="DE232" s="123">
        <v>0.05</v>
      </c>
      <c r="DF232" s="123">
        <v>0.05</v>
      </c>
      <c r="DG232" s="155">
        <v>102.7</v>
      </c>
      <c r="DH232" s="194"/>
      <c r="DI232" s="194"/>
      <c r="DJ232" s="194"/>
      <c r="DK232" s="194"/>
      <c r="DL232" s="194"/>
    </row>
    <row r="233" spans="1:116" s="113" customFormat="1" x14ac:dyDescent="0.2">
      <c r="A233" s="120">
        <v>227</v>
      </c>
      <c r="B233" s="200">
        <v>387</v>
      </c>
      <c r="C233" s="122" t="s">
        <v>461</v>
      </c>
      <c r="D233" s="264" t="s">
        <v>1855</v>
      </c>
      <c r="E233" s="177" t="s">
        <v>723</v>
      </c>
      <c r="F233" s="182" t="s">
        <v>979</v>
      </c>
      <c r="G233" s="186">
        <v>8</v>
      </c>
      <c r="H233" s="87">
        <v>84.8</v>
      </c>
      <c r="I233" s="156">
        <f t="shared" si="45"/>
        <v>0.05</v>
      </c>
      <c r="J233" s="156">
        <f t="shared" si="52"/>
        <v>1.5</v>
      </c>
      <c r="K233" s="93">
        <v>6.9</v>
      </c>
      <c r="L233" s="124">
        <f>0.5*0.05</f>
        <v>2.5000000000000001E-2</v>
      </c>
      <c r="M233" s="156">
        <v>0.67</v>
      </c>
      <c r="N233" s="93">
        <v>1.84</v>
      </c>
      <c r="O233" s="93">
        <f>0.5*0.4</f>
        <v>0.2</v>
      </c>
      <c r="P233" s="187">
        <v>6.1999999999999998E-3</v>
      </c>
      <c r="Q233" s="92">
        <v>295</v>
      </c>
      <c r="R233" s="156">
        <f t="shared" si="51"/>
        <v>0.2</v>
      </c>
      <c r="S233" s="156">
        <f>0.5*0.4</f>
        <v>0.2</v>
      </c>
      <c r="T233" s="93">
        <v>2.46</v>
      </c>
      <c r="U233" s="156">
        <f t="shared" si="50"/>
        <v>1</v>
      </c>
      <c r="V233" s="93">
        <v>8.08</v>
      </c>
      <c r="W233" s="124">
        <f t="shared" si="43"/>
        <v>1.5274102079395086E-3</v>
      </c>
      <c r="X233" s="156">
        <f>0.5*0.5</f>
        <v>0.25</v>
      </c>
      <c r="Y233" s="93">
        <v>23.5</v>
      </c>
      <c r="Z233" s="92">
        <v>5290</v>
      </c>
      <c r="AA233" s="188">
        <v>5.5</v>
      </c>
      <c r="AB233" s="92">
        <v>1690</v>
      </c>
      <c r="AC233" s="92">
        <v>38.4</v>
      </c>
      <c r="AD233" s="92">
        <v>117</v>
      </c>
      <c r="AE233" s="92">
        <v>206</v>
      </c>
      <c r="AF233" s="92">
        <v>22.2</v>
      </c>
      <c r="AG233" s="92">
        <v>679</v>
      </c>
      <c r="AH233" s="92">
        <v>132</v>
      </c>
      <c r="AI233" s="156">
        <v>2.5</v>
      </c>
      <c r="AJ233" s="156">
        <v>2.5</v>
      </c>
      <c r="AK233" s="156">
        <v>2.5</v>
      </c>
      <c r="AL233" s="156">
        <v>2.5</v>
      </c>
      <c r="AM233" s="156">
        <v>2.5</v>
      </c>
      <c r="AN233" s="156">
        <v>2.5</v>
      </c>
      <c r="AO233" s="156">
        <v>2.5</v>
      </c>
      <c r="AP233" s="156">
        <v>2.5</v>
      </c>
      <c r="AQ233" s="156">
        <v>2.5</v>
      </c>
      <c r="AR233" s="156">
        <v>1.5</v>
      </c>
      <c r="AS233" s="156">
        <v>2.5</v>
      </c>
      <c r="AT233" s="156">
        <v>2.5</v>
      </c>
      <c r="AU233" s="156">
        <v>2.5</v>
      </c>
      <c r="AV233" s="156">
        <v>2.5</v>
      </c>
      <c r="AW233" s="156">
        <v>2.5</v>
      </c>
      <c r="AX233" s="156">
        <v>2.5</v>
      </c>
      <c r="AY233" s="156">
        <v>2.5</v>
      </c>
      <c r="AZ233" s="156">
        <v>2.5</v>
      </c>
      <c r="BA233" s="156">
        <v>2.5</v>
      </c>
      <c r="BB233" s="156">
        <f t="shared" si="44"/>
        <v>31.5</v>
      </c>
      <c r="BC233" s="123">
        <v>0.5</v>
      </c>
      <c r="BD233" s="123">
        <v>0.5</v>
      </c>
      <c r="BE233" s="123">
        <v>0.5</v>
      </c>
      <c r="BF233" s="123">
        <v>0.5</v>
      </c>
      <c r="BG233" s="123">
        <v>0.5</v>
      </c>
      <c r="BH233" s="123">
        <v>0.5</v>
      </c>
      <c r="BI233" s="123">
        <v>0.5</v>
      </c>
      <c r="BJ233" s="123">
        <v>0.5</v>
      </c>
      <c r="BK233" s="123">
        <v>5.0000000000000001E-3</v>
      </c>
      <c r="BL233" s="123">
        <v>0.5</v>
      </c>
      <c r="BM233" s="123">
        <v>0.05</v>
      </c>
      <c r="BN233" s="123">
        <v>0.05</v>
      </c>
      <c r="BO233" s="123">
        <v>0.05</v>
      </c>
      <c r="BP233" s="123">
        <v>0.05</v>
      </c>
      <c r="BQ233" s="93">
        <v>0.05</v>
      </c>
      <c r="BR233" s="123">
        <v>0.4</v>
      </c>
      <c r="BS233" s="123">
        <v>0.05</v>
      </c>
      <c r="BT233" s="123">
        <v>0.05</v>
      </c>
      <c r="BU233" s="123">
        <v>0.05</v>
      </c>
      <c r="BV233" s="123">
        <v>0.05</v>
      </c>
      <c r="BW233" s="123">
        <v>0.05</v>
      </c>
      <c r="BX233" s="123">
        <v>0.1</v>
      </c>
      <c r="BY233" s="193">
        <v>0.15</v>
      </c>
      <c r="BZ233" s="187">
        <v>25</v>
      </c>
      <c r="CA233" s="187">
        <v>50</v>
      </c>
      <c r="CB233" s="187">
        <v>500</v>
      </c>
      <c r="CC233" s="187">
        <v>0.01</v>
      </c>
      <c r="CD233" s="187">
        <v>2.5000000000000001E-2</v>
      </c>
      <c r="CE233" s="187">
        <v>2.5000000000000001E-2</v>
      </c>
      <c r="CF233" s="187">
        <v>2.5000000000000001E-2</v>
      </c>
      <c r="CG233" s="187">
        <v>2.5000000000000001E-2</v>
      </c>
      <c r="CH233" s="187">
        <v>2.5000000000000001E-2</v>
      </c>
      <c r="CI233" s="187">
        <v>2.5000000000000001E-2</v>
      </c>
      <c r="CJ233" s="187">
        <v>2.5000000000000001E-2</v>
      </c>
      <c r="CK233" s="187">
        <f>0.5*0.01</f>
        <v>5.0000000000000001E-3</v>
      </c>
      <c r="CL233" s="187">
        <v>0.15</v>
      </c>
      <c r="CM233" s="187">
        <v>0.5</v>
      </c>
      <c r="CN233" s="187">
        <v>0.5</v>
      </c>
      <c r="CO233" s="187">
        <v>0.5</v>
      </c>
      <c r="CP233" s="123">
        <f t="shared" si="49"/>
        <v>1.5</v>
      </c>
      <c r="CQ233" s="187">
        <v>0.3</v>
      </c>
      <c r="CR233" s="187">
        <v>5</v>
      </c>
      <c r="CS233" s="187">
        <v>0.5</v>
      </c>
      <c r="CT233" s="187">
        <v>0.5</v>
      </c>
      <c r="CU233" s="187">
        <v>0.05</v>
      </c>
      <c r="CV233" s="187">
        <v>0.05</v>
      </c>
      <c r="CW233" s="187">
        <v>0.05</v>
      </c>
      <c r="CX233" s="196"/>
      <c r="CY233" s="208">
        <v>3.3349999999999999E-3</v>
      </c>
      <c r="CZ233" s="187">
        <v>0.05</v>
      </c>
      <c r="DA233" s="187">
        <v>0.05</v>
      </c>
      <c r="DB233" s="187">
        <v>0.05</v>
      </c>
      <c r="DC233" s="187">
        <v>0.05</v>
      </c>
      <c r="DD233" s="187">
        <v>0.05</v>
      </c>
      <c r="DE233" s="123">
        <v>0.05</v>
      </c>
      <c r="DF233" s="123">
        <v>0.05</v>
      </c>
      <c r="DG233" s="155">
        <v>210</v>
      </c>
      <c r="DH233" s="123">
        <v>0.5</v>
      </c>
      <c r="DI233" s="123">
        <v>0.05</v>
      </c>
      <c r="DJ233" s="123">
        <v>0.25</v>
      </c>
      <c r="DK233" s="123">
        <v>0.25</v>
      </c>
      <c r="DL233" s="123">
        <v>0.05</v>
      </c>
    </row>
    <row r="234" spans="1:116" s="113" customFormat="1" x14ac:dyDescent="0.2">
      <c r="A234" s="120">
        <v>228</v>
      </c>
      <c r="B234" s="200">
        <v>388</v>
      </c>
      <c r="C234" s="122" t="s">
        <v>462</v>
      </c>
      <c r="D234" s="264" t="s">
        <v>1856</v>
      </c>
      <c r="E234" s="177" t="s">
        <v>724</v>
      </c>
      <c r="F234" s="181" t="s">
        <v>980</v>
      </c>
      <c r="G234" s="186">
        <v>7.3</v>
      </c>
      <c r="H234" s="87">
        <v>122.7</v>
      </c>
      <c r="I234" s="156">
        <f t="shared" si="45"/>
        <v>0.05</v>
      </c>
      <c r="J234" s="156">
        <f t="shared" si="52"/>
        <v>1.5</v>
      </c>
      <c r="K234" s="93">
        <v>16.2</v>
      </c>
      <c r="L234" s="124">
        <v>0.16200000000000001</v>
      </c>
      <c r="M234" s="156">
        <v>1.64</v>
      </c>
      <c r="N234" s="93">
        <v>3.93</v>
      </c>
      <c r="O234" s="93">
        <v>2.09</v>
      </c>
      <c r="P234" s="187">
        <v>1.11E-2</v>
      </c>
      <c r="Q234" s="92">
        <v>312</v>
      </c>
      <c r="R234" s="156">
        <f t="shared" si="51"/>
        <v>0.2</v>
      </c>
      <c r="S234" s="156">
        <v>3.2</v>
      </c>
      <c r="T234" s="93">
        <v>3.66</v>
      </c>
      <c r="U234" s="156">
        <f t="shared" si="50"/>
        <v>1</v>
      </c>
      <c r="V234" s="93">
        <v>3.2</v>
      </c>
      <c r="W234" s="124">
        <f t="shared" si="43"/>
        <v>3.5754189944134079E-3</v>
      </c>
      <c r="X234" s="156">
        <v>1.83</v>
      </c>
      <c r="Y234" s="93">
        <v>41.7</v>
      </c>
      <c r="Z234" s="92">
        <v>895</v>
      </c>
      <c r="AA234" s="188">
        <v>8.07</v>
      </c>
      <c r="AB234" s="92">
        <v>2190</v>
      </c>
      <c r="AC234" s="92">
        <v>126</v>
      </c>
      <c r="AD234" s="92">
        <v>94.4</v>
      </c>
      <c r="AE234" s="92">
        <v>132</v>
      </c>
      <c r="AF234" s="92">
        <v>19.399999999999999</v>
      </c>
      <c r="AG234" s="92">
        <v>1040</v>
      </c>
      <c r="AH234" s="92">
        <v>276</v>
      </c>
      <c r="AI234" s="156">
        <v>2.5</v>
      </c>
      <c r="AJ234" s="156">
        <v>8</v>
      </c>
      <c r="AK234" s="156">
        <v>2.5</v>
      </c>
      <c r="AL234" s="156">
        <v>17</v>
      </c>
      <c r="AM234" s="156">
        <v>10</v>
      </c>
      <c r="AN234" s="156">
        <v>5</v>
      </c>
      <c r="AO234" s="156">
        <v>6</v>
      </c>
      <c r="AP234" s="156">
        <v>2.5</v>
      </c>
      <c r="AQ234" s="156">
        <v>2.5</v>
      </c>
      <c r="AR234" s="156">
        <v>1.5</v>
      </c>
      <c r="AS234" s="156">
        <v>2.5</v>
      </c>
      <c r="AT234" s="156">
        <v>2.5</v>
      </c>
      <c r="AU234" s="156">
        <v>8</v>
      </c>
      <c r="AV234" s="156">
        <v>9</v>
      </c>
      <c r="AW234" s="156">
        <v>2.5</v>
      </c>
      <c r="AX234" s="156">
        <v>5</v>
      </c>
      <c r="AY234" s="156">
        <v>10</v>
      </c>
      <c r="AZ234" s="156">
        <v>2.5</v>
      </c>
      <c r="BA234" s="156">
        <v>2.5</v>
      </c>
      <c r="BB234" s="156">
        <f t="shared" si="44"/>
        <v>77</v>
      </c>
      <c r="BC234" s="123">
        <v>0.5</v>
      </c>
      <c r="BD234" s="123">
        <v>0.5</v>
      </c>
      <c r="BE234" s="123">
        <v>0.5</v>
      </c>
      <c r="BF234" s="123">
        <v>0.5</v>
      </c>
      <c r="BG234" s="123">
        <v>0.5</v>
      </c>
      <c r="BH234" s="123">
        <v>0.5</v>
      </c>
      <c r="BI234" s="123">
        <v>0.5</v>
      </c>
      <c r="BJ234" s="123">
        <v>0.5</v>
      </c>
      <c r="BK234" s="123">
        <v>5.0000000000000001E-3</v>
      </c>
      <c r="BL234" s="123">
        <v>0.5</v>
      </c>
      <c r="BM234" s="123">
        <v>0.05</v>
      </c>
      <c r="BN234" s="123">
        <v>0.05</v>
      </c>
      <c r="BO234" s="123">
        <v>0.05</v>
      </c>
      <c r="BP234" s="123">
        <v>0.05</v>
      </c>
      <c r="BQ234" s="93">
        <v>0.05</v>
      </c>
      <c r="BR234" s="123">
        <v>0.4</v>
      </c>
      <c r="BS234" s="123">
        <v>0.05</v>
      </c>
      <c r="BT234" s="123">
        <v>0.05</v>
      </c>
      <c r="BU234" s="123">
        <v>0.05</v>
      </c>
      <c r="BV234" s="123">
        <v>0.05</v>
      </c>
      <c r="BW234" s="123">
        <v>0.05</v>
      </c>
      <c r="BX234" s="123">
        <v>0.1</v>
      </c>
      <c r="BY234" s="193">
        <v>0.15</v>
      </c>
      <c r="BZ234" s="196"/>
      <c r="CA234" s="196"/>
      <c r="CB234" s="196"/>
      <c r="CC234" s="196"/>
      <c r="CD234" s="196"/>
      <c r="CE234" s="196"/>
      <c r="CF234" s="196"/>
      <c r="CG234" s="196"/>
      <c r="CH234" s="196"/>
      <c r="CI234" s="196"/>
      <c r="CJ234" s="196"/>
      <c r="CK234" s="196"/>
      <c r="CL234" s="196"/>
      <c r="CM234" s="196"/>
      <c r="CN234" s="196"/>
      <c r="CO234" s="196"/>
      <c r="CP234" s="194"/>
      <c r="CQ234" s="196"/>
      <c r="CR234" s="196"/>
      <c r="CS234" s="196"/>
      <c r="CT234" s="196"/>
      <c r="CU234" s="196"/>
      <c r="CV234" s="196"/>
      <c r="CW234" s="196"/>
      <c r="CX234" s="196"/>
      <c r="CY234" s="207"/>
      <c r="CZ234" s="196"/>
      <c r="DA234" s="196"/>
      <c r="DB234" s="196"/>
      <c r="DC234" s="196"/>
      <c r="DD234" s="196"/>
      <c r="DE234" s="123">
        <v>0.05</v>
      </c>
      <c r="DF234" s="123">
        <v>0.05</v>
      </c>
      <c r="DG234" s="155">
        <v>394</v>
      </c>
      <c r="DH234" s="194"/>
      <c r="DI234" s="194"/>
      <c r="DJ234" s="194"/>
      <c r="DK234" s="194"/>
      <c r="DL234" s="194"/>
    </row>
    <row r="235" spans="1:116" s="113" customFormat="1" x14ac:dyDescent="0.2">
      <c r="A235" s="120">
        <v>229</v>
      </c>
      <c r="B235" s="200">
        <v>389</v>
      </c>
      <c r="C235" s="122" t="s">
        <v>463</v>
      </c>
      <c r="D235" s="264" t="s">
        <v>1857</v>
      </c>
      <c r="E235" s="177" t="s">
        <v>725</v>
      </c>
      <c r="F235" s="181" t="s">
        <v>981</v>
      </c>
      <c r="G235" s="186">
        <v>7.1</v>
      </c>
      <c r="H235" s="87">
        <v>204</v>
      </c>
      <c r="I235" s="156">
        <f t="shared" si="45"/>
        <v>0.05</v>
      </c>
      <c r="J235" s="156">
        <f t="shared" si="52"/>
        <v>1.5</v>
      </c>
      <c r="K235" s="93">
        <v>10.5</v>
      </c>
      <c r="L235" s="124">
        <v>0.34899999999999998</v>
      </c>
      <c r="M235" s="156">
        <v>1.1100000000000001</v>
      </c>
      <c r="N235" s="93">
        <v>3.64</v>
      </c>
      <c r="O235" s="93">
        <v>7.92</v>
      </c>
      <c r="P235" s="187">
        <v>2.41E-2</v>
      </c>
      <c r="Q235" s="92">
        <v>209</v>
      </c>
      <c r="R235" s="156">
        <f t="shared" si="51"/>
        <v>0.2</v>
      </c>
      <c r="S235" s="156">
        <v>2.94</v>
      </c>
      <c r="T235" s="93">
        <v>7.31</v>
      </c>
      <c r="U235" s="156">
        <f t="shared" si="50"/>
        <v>1</v>
      </c>
      <c r="V235" s="93">
        <v>1.83</v>
      </c>
      <c r="W235" s="124">
        <f t="shared" si="43"/>
        <v>4.7532467532467532E-3</v>
      </c>
      <c r="X235" s="156">
        <v>1.66</v>
      </c>
      <c r="Y235" s="93">
        <v>46.9</v>
      </c>
      <c r="Z235" s="92">
        <v>385</v>
      </c>
      <c r="AA235" s="188">
        <v>13.64</v>
      </c>
      <c r="AB235" s="92">
        <v>1970</v>
      </c>
      <c r="AC235" s="92">
        <v>37.5</v>
      </c>
      <c r="AD235" s="92">
        <v>77.599999999999994</v>
      </c>
      <c r="AE235" s="92">
        <v>34.299999999999997</v>
      </c>
      <c r="AF235" s="92">
        <v>16.3</v>
      </c>
      <c r="AG235" s="92">
        <v>783</v>
      </c>
      <c r="AH235" s="92">
        <v>179</v>
      </c>
      <c r="AI235" s="156">
        <v>2.5</v>
      </c>
      <c r="AJ235" s="156">
        <v>10</v>
      </c>
      <c r="AK235" s="156">
        <v>2.5</v>
      </c>
      <c r="AL235" s="156">
        <v>2.5</v>
      </c>
      <c r="AM235" s="156">
        <v>2.5</v>
      </c>
      <c r="AN235" s="156">
        <v>2.5</v>
      </c>
      <c r="AO235" s="156">
        <v>12</v>
      </c>
      <c r="AP235" s="156">
        <v>2.5</v>
      </c>
      <c r="AQ235" s="156">
        <v>2.5</v>
      </c>
      <c r="AR235" s="156">
        <v>1.5</v>
      </c>
      <c r="AS235" s="156">
        <v>2.5</v>
      </c>
      <c r="AT235" s="156">
        <v>2.5</v>
      </c>
      <c r="AU235" s="156">
        <v>2.5</v>
      </c>
      <c r="AV235" s="156">
        <v>14</v>
      </c>
      <c r="AW235" s="156">
        <v>6</v>
      </c>
      <c r="AX235" s="156">
        <v>5</v>
      </c>
      <c r="AY235" s="156">
        <v>2.5</v>
      </c>
      <c r="AZ235" s="156">
        <v>2.5</v>
      </c>
      <c r="BA235" s="156">
        <v>2.5</v>
      </c>
      <c r="BB235" s="156">
        <f t="shared" si="44"/>
        <v>63.5</v>
      </c>
      <c r="BC235" s="123">
        <v>0.5</v>
      </c>
      <c r="BD235" s="123">
        <v>0.5</v>
      </c>
      <c r="BE235" s="123">
        <v>0.5</v>
      </c>
      <c r="BF235" s="123">
        <v>0.5</v>
      </c>
      <c r="BG235" s="123">
        <v>0.5</v>
      </c>
      <c r="BH235" s="123">
        <v>0.5</v>
      </c>
      <c r="BI235" s="123">
        <v>0.5</v>
      </c>
      <c r="BJ235" s="123">
        <v>0.5</v>
      </c>
      <c r="BK235" s="123">
        <v>5.0000000000000001E-3</v>
      </c>
      <c r="BL235" s="123">
        <v>0.5</v>
      </c>
      <c r="BM235" s="123">
        <v>0.05</v>
      </c>
      <c r="BN235" s="123">
        <v>0.05</v>
      </c>
      <c r="BO235" s="123">
        <v>0.05</v>
      </c>
      <c r="BP235" s="123">
        <v>0.05</v>
      </c>
      <c r="BQ235" s="93">
        <v>0.05</v>
      </c>
      <c r="BR235" s="123">
        <v>0.4</v>
      </c>
      <c r="BS235" s="123">
        <v>0.05</v>
      </c>
      <c r="BT235" s="123">
        <v>0.05</v>
      </c>
      <c r="BU235" s="123">
        <v>0.05</v>
      </c>
      <c r="BV235" s="123">
        <v>0.05</v>
      </c>
      <c r="BW235" s="123">
        <v>0.05</v>
      </c>
      <c r="BX235" s="123">
        <v>0.1</v>
      </c>
      <c r="BY235" s="193">
        <v>0.15</v>
      </c>
      <c r="BZ235" s="196"/>
      <c r="CA235" s="196"/>
      <c r="CB235" s="196"/>
      <c r="CC235" s="196"/>
      <c r="CD235" s="196"/>
      <c r="CE235" s="196"/>
      <c r="CF235" s="196"/>
      <c r="CG235" s="196"/>
      <c r="CH235" s="196"/>
      <c r="CI235" s="196"/>
      <c r="CJ235" s="196"/>
      <c r="CK235" s="196"/>
      <c r="CL235" s="196"/>
      <c r="CM235" s="196"/>
      <c r="CN235" s="196"/>
      <c r="CO235" s="196"/>
      <c r="CP235" s="194"/>
      <c r="CQ235" s="196"/>
      <c r="CR235" s="196"/>
      <c r="CS235" s="196"/>
      <c r="CT235" s="196"/>
      <c r="CU235" s="196"/>
      <c r="CV235" s="196"/>
      <c r="CW235" s="196"/>
      <c r="CX235" s="196"/>
      <c r="CY235" s="207"/>
      <c r="CZ235" s="196"/>
      <c r="DA235" s="196"/>
      <c r="DB235" s="196"/>
      <c r="DC235" s="196"/>
      <c r="DD235" s="196"/>
      <c r="DE235" s="123">
        <v>0.05</v>
      </c>
      <c r="DF235" s="123">
        <v>0.05</v>
      </c>
      <c r="DG235" s="155">
        <v>166</v>
      </c>
      <c r="DH235" s="194"/>
      <c r="DI235" s="194"/>
      <c r="DJ235" s="194"/>
      <c r="DK235" s="194"/>
      <c r="DL235" s="194"/>
    </row>
    <row r="236" spans="1:116" s="113" customFormat="1" x14ac:dyDescent="0.2">
      <c r="A236" s="120">
        <v>230</v>
      </c>
      <c r="B236" s="200">
        <v>390</v>
      </c>
      <c r="C236" s="122" t="s">
        <v>464</v>
      </c>
      <c r="D236" s="264" t="s">
        <v>1858</v>
      </c>
      <c r="E236" s="177" t="s">
        <v>726</v>
      </c>
      <c r="F236" s="181" t="s">
        <v>982</v>
      </c>
      <c r="G236" s="186">
        <v>6.3</v>
      </c>
      <c r="H236" s="87">
        <v>105.4</v>
      </c>
      <c r="I236" s="156">
        <f t="shared" si="45"/>
        <v>0.05</v>
      </c>
      <c r="J236" s="156">
        <f t="shared" si="52"/>
        <v>1.5</v>
      </c>
      <c r="K236" s="93">
        <v>15.3</v>
      </c>
      <c r="L236" s="124">
        <v>7.2999999999999995E-2</v>
      </c>
      <c r="M236" s="156">
        <v>3.71</v>
      </c>
      <c r="N236" s="93">
        <v>3.28</v>
      </c>
      <c r="O236" s="93">
        <v>2.2200000000000002</v>
      </c>
      <c r="P236" s="187">
        <v>3.7200000000000002E-3</v>
      </c>
      <c r="Q236" s="92">
        <v>346</v>
      </c>
      <c r="R236" s="156">
        <f t="shared" si="51"/>
        <v>0.2</v>
      </c>
      <c r="S236" s="156">
        <v>5.78</v>
      </c>
      <c r="T236" s="93">
        <v>3.81</v>
      </c>
      <c r="U236" s="156">
        <f t="shared" si="50"/>
        <v>1</v>
      </c>
      <c r="V236" s="93">
        <v>1.43</v>
      </c>
      <c r="W236" s="124">
        <f t="shared" si="43"/>
        <v>4.5541401273885345E-3</v>
      </c>
      <c r="X236" s="156">
        <v>2.48</v>
      </c>
      <c r="Y236" s="93">
        <v>17.100000000000001</v>
      </c>
      <c r="Z236" s="92">
        <v>314</v>
      </c>
      <c r="AA236" s="188">
        <v>6.76</v>
      </c>
      <c r="AB236" s="92">
        <v>2010</v>
      </c>
      <c r="AC236" s="92">
        <v>237</v>
      </c>
      <c r="AD236" s="92">
        <v>41.5</v>
      </c>
      <c r="AE236" s="92">
        <v>13.7</v>
      </c>
      <c r="AF236" s="92">
        <v>21.8</v>
      </c>
      <c r="AG236" s="92">
        <v>1130</v>
      </c>
      <c r="AH236" s="92">
        <v>223</v>
      </c>
      <c r="AI236" s="156">
        <v>2.5</v>
      </c>
      <c r="AJ236" s="156">
        <v>2.5</v>
      </c>
      <c r="AK236" s="156">
        <v>2.5</v>
      </c>
      <c r="AL236" s="156">
        <v>2.5</v>
      </c>
      <c r="AM236" s="156">
        <v>2.5</v>
      </c>
      <c r="AN236" s="156">
        <v>2.5</v>
      </c>
      <c r="AO236" s="156">
        <v>2.5</v>
      </c>
      <c r="AP236" s="156">
        <v>2.5</v>
      </c>
      <c r="AQ236" s="156">
        <v>2.5</v>
      </c>
      <c r="AR236" s="156">
        <v>1.5</v>
      </c>
      <c r="AS236" s="156">
        <v>2.5</v>
      </c>
      <c r="AT236" s="156">
        <v>2.5</v>
      </c>
      <c r="AU236" s="156">
        <v>2.5</v>
      </c>
      <c r="AV236" s="156">
        <v>2.5</v>
      </c>
      <c r="AW236" s="156">
        <v>2.5</v>
      </c>
      <c r="AX236" s="156">
        <v>2.5</v>
      </c>
      <c r="AY236" s="156">
        <v>2.5</v>
      </c>
      <c r="AZ236" s="156">
        <v>2.5</v>
      </c>
      <c r="BA236" s="156">
        <v>2.5</v>
      </c>
      <c r="BB236" s="156">
        <f t="shared" si="44"/>
        <v>31.5</v>
      </c>
      <c r="BC236" s="123">
        <v>0.5</v>
      </c>
      <c r="BD236" s="123">
        <v>0.5</v>
      </c>
      <c r="BE236" s="123">
        <v>0.5</v>
      </c>
      <c r="BF236" s="123">
        <v>0.5</v>
      </c>
      <c r="BG236" s="123">
        <v>0.5</v>
      </c>
      <c r="BH236" s="123">
        <v>0.5</v>
      </c>
      <c r="BI236" s="123">
        <v>0.5</v>
      </c>
      <c r="BJ236" s="123">
        <v>0.5</v>
      </c>
      <c r="BK236" s="123">
        <v>5.0000000000000001E-3</v>
      </c>
      <c r="BL236" s="123">
        <v>0.5</v>
      </c>
      <c r="BM236" s="123">
        <v>0.05</v>
      </c>
      <c r="BN236" s="123">
        <v>0.05</v>
      </c>
      <c r="BO236" s="123">
        <v>0.05</v>
      </c>
      <c r="BP236" s="123">
        <v>0.05</v>
      </c>
      <c r="BQ236" s="93">
        <v>0.05</v>
      </c>
      <c r="BR236" s="123">
        <v>0.4</v>
      </c>
      <c r="BS236" s="123">
        <v>0.05</v>
      </c>
      <c r="BT236" s="123">
        <v>0.05</v>
      </c>
      <c r="BU236" s="123">
        <v>0.05</v>
      </c>
      <c r="BV236" s="123">
        <v>0.05</v>
      </c>
      <c r="BW236" s="123">
        <v>0.05</v>
      </c>
      <c r="BX236" s="123">
        <v>0.1</v>
      </c>
      <c r="BY236" s="193">
        <v>0.15</v>
      </c>
      <c r="BZ236" s="196"/>
      <c r="CA236" s="196"/>
      <c r="CB236" s="196"/>
      <c r="CC236" s="196"/>
      <c r="CD236" s="196"/>
      <c r="CE236" s="196"/>
      <c r="CF236" s="196"/>
      <c r="CG236" s="196"/>
      <c r="CH236" s="196"/>
      <c r="CI236" s="196"/>
      <c r="CJ236" s="196"/>
      <c r="CK236" s="196"/>
      <c r="CL236" s="196"/>
      <c r="CM236" s="196"/>
      <c r="CN236" s="196"/>
      <c r="CO236" s="196"/>
      <c r="CP236" s="194"/>
      <c r="CQ236" s="196"/>
      <c r="CR236" s="196"/>
      <c r="CS236" s="196"/>
      <c r="CT236" s="196"/>
      <c r="CU236" s="196"/>
      <c r="CV236" s="196"/>
      <c r="CW236" s="196"/>
      <c r="CX236" s="196"/>
      <c r="CY236" s="207"/>
      <c r="CZ236" s="196"/>
      <c r="DA236" s="196"/>
      <c r="DB236" s="196"/>
      <c r="DC236" s="196"/>
      <c r="DD236" s="196"/>
      <c r="DE236" s="123">
        <v>0.05</v>
      </c>
      <c r="DF236" s="123">
        <v>0.05</v>
      </c>
      <c r="DG236" s="155">
        <v>61</v>
      </c>
      <c r="DH236" s="194"/>
      <c r="DI236" s="194"/>
      <c r="DJ236" s="194"/>
      <c r="DK236" s="194"/>
      <c r="DL236" s="194"/>
    </row>
    <row r="237" spans="1:116" s="175" customFormat="1" x14ac:dyDescent="0.2">
      <c r="A237" s="206">
        <v>231</v>
      </c>
      <c r="B237" s="200">
        <v>391</v>
      </c>
      <c r="C237" s="122" t="s">
        <v>465</v>
      </c>
      <c r="D237" s="264" t="s">
        <v>1859</v>
      </c>
      <c r="E237" s="177" t="s">
        <v>727</v>
      </c>
      <c r="F237" s="181" t="s">
        <v>983</v>
      </c>
      <c r="G237" s="186">
        <v>7.9</v>
      </c>
      <c r="H237" s="87">
        <v>169</v>
      </c>
      <c r="I237" s="156">
        <v>0.05</v>
      </c>
      <c r="J237" s="156">
        <v>1.5</v>
      </c>
      <c r="K237" s="93">
        <v>28.7</v>
      </c>
      <c r="L237" s="124">
        <f>0.5*0.05</f>
        <v>2.5000000000000001E-2</v>
      </c>
      <c r="M237" s="156">
        <v>8.1199999999999992</v>
      </c>
      <c r="N237" s="93">
        <v>3.78</v>
      </c>
      <c r="O237" s="93">
        <v>3.56</v>
      </c>
      <c r="P237" s="187">
        <v>0.111</v>
      </c>
      <c r="Q237" s="92">
        <v>294</v>
      </c>
      <c r="R237" s="156">
        <v>0.2</v>
      </c>
      <c r="S237" s="156">
        <v>4.16</v>
      </c>
      <c r="T237" s="93">
        <v>7.47</v>
      </c>
      <c r="U237" s="156">
        <v>1</v>
      </c>
      <c r="V237" s="93">
        <v>4.5199999999999996</v>
      </c>
      <c r="W237" s="124">
        <f t="shared" si="43"/>
        <v>4.2242990654205604E-3</v>
      </c>
      <c r="X237" s="156">
        <v>3.71</v>
      </c>
      <c r="Y237" s="93">
        <v>40.5</v>
      </c>
      <c r="Z237" s="92">
        <v>1070</v>
      </c>
      <c r="AA237" s="188">
        <v>50</v>
      </c>
      <c r="AB237" s="92">
        <v>4389</v>
      </c>
      <c r="AC237" s="92">
        <v>167.6</v>
      </c>
      <c r="AD237" s="92">
        <v>215.9</v>
      </c>
      <c r="AE237" s="156">
        <v>0.25</v>
      </c>
      <c r="AF237" s="92">
        <v>29.9</v>
      </c>
      <c r="AG237" s="92">
        <v>1237</v>
      </c>
      <c r="AH237" s="92">
        <v>298.8</v>
      </c>
      <c r="AI237" s="156">
        <v>59</v>
      </c>
      <c r="AJ237" s="156">
        <v>106</v>
      </c>
      <c r="AK237" s="156">
        <v>8</v>
      </c>
      <c r="AL237" s="156">
        <v>97</v>
      </c>
      <c r="AM237" s="156">
        <v>41</v>
      </c>
      <c r="AN237" s="156">
        <v>34</v>
      </c>
      <c r="AO237" s="156">
        <v>24</v>
      </c>
      <c r="AP237" s="156">
        <v>2.5</v>
      </c>
      <c r="AQ237" s="156">
        <v>22</v>
      </c>
      <c r="AR237" s="156">
        <v>1.5</v>
      </c>
      <c r="AS237" s="156">
        <v>57</v>
      </c>
      <c r="AT237" s="156">
        <v>22</v>
      </c>
      <c r="AU237" s="156">
        <v>41</v>
      </c>
      <c r="AV237" s="156">
        <v>35</v>
      </c>
      <c r="AW237" s="156">
        <v>16</v>
      </c>
      <c r="AX237" s="156">
        <v>21</v>
      </c>
      <c r="AY237" s="156">
        <v>19</v>
      </c>
      <c r="AZ237" s="156">
        <v>2.5</v>
      </c>
      <c r="BA237" s="156">
        <v>2.5</v>
      </c>
      <c r="BB237" s="156">
        <f t="shared" si="44"/>
        <v>541.5</v>
      </c>
      <c r="BC237" s="123">
        <v>0.5</v>
      </c>
      <c r="BD237" s="123">
        <v>0.5</v>
      </c>
      <c r="BE237" s="123">
        <v>0.5</v>
      </c>
      <c r="BF237" s="123">
        <v>0.5</v>
      </c>
      <c r="BG237" s="123">
        <v>0.5</v>
      </c>
      <c r="BH237" s="123">
        <v>0.5</v>
      </c>
      <c r="BI237" s="123">
        <v>0.5</v>
      </c>
      <c r="BJ237" s="123">
        <v>0.5</v>
      </c>
      <c r="BK237" s="123">
        <v>0.5</v>
      </c>
      <c r="BL237" s="123">
        <v>0.5</v>
      </c>
      <c r="BM237" s="123">
        <v>0.05</v>
      </c>
      <c r="BN237" s="123">
        <v>0.05</v>
      </c>
      <c r="BO237" s="123">
        <v>0.05</v>
      </c>
      <c r="BP237" s="123">
        <v>0.05</v>
      </c>
      <c r="BQ237" s="93">
        <v>0.05</v>
      </c>
      <c r="BR237" s="123">
        <v>0.4</v>
      </c>
      <c r="BS237" s="123">
        <v>0.05</v>
      </c>
      <c r="BT237" s="123">
        <v>0.05</v>
      </c>
      <c r="BU237" s="123">
        <v>0.05</v>
      </c>
      <c r="BV237" s="123">
        <v>0.05</v>
      </c>
      <c r="BW237" s="123">
        <v>0.05</v>
      </c>
      <c r="BX237" s="123">
        <v>0.1</v>
      </c>
      <c r="BY237" s="193">
        <v>0.15</v>
      </c>
      <c r="BZ237" s="187">
        <v>25</v>
      </c>
      <c r="CA237" s="187">
        <v>50</v>
      </c>
      <c r="CB237" s="187">
        <v>500</v>
      </c>
      <c r="CC237" s="187">
        <v>0.01</v>
      </c>
      <c r="CD237" s="187">
        <v>2.5000000000000001E-2</v>
      </c>
      <c r="CE237" s="187">
        <v>2.5000000000000001E-2</v>
      </c>
      <c r="CF237" s="187">
        <v>2.5000000000000001E-2</v>
      </c>
      <c r="CG237" s="187">
        <v>2.5000000000000001E-2</v>
      </c>
      <c r="CH237" s="187">
        <v>2.5000000000000001E-2</v>
      </c>
      <c r="CI237" s="187">
        <v>2.5000000000000001E-2</v>
      </c>
      <c r="CJ237" s="187">
        <v>2.5000000000000001E-2</v>
      </c>
      <c r="CK237" s="187">
        <f>0.5*0.01</f>
        <v>5.0000000000000001E-3</v>
      </c>
      <c r="CL237" s="187">
        <v>0.15</v>
      </c>
      <c r="CM237" s="187">
        <v>0.5</v>
      </c>
      <c r="CN237" s="187">
        <v>0.5</v>
      </c>
      <c r="CO237" s="187">
        <v>0.5</v>
      </c>
      <c r="CP237" s="123">
        <f t="shared" si="49"/>
        <v>1.5</v>
      </c>
      <c r="CQ237" s="187">
        <v>0.3</v>
      </c>
      <c r="CR237" s="187">
        <v>5</v>
      </c>
      <c r="CS237" s="187">
        <v>0.5</v>
      </c>
      <c r="CT237" s="187">
        <v>0.5</v>
      </c>
      <c r="CU237" s="187">
        <v>0.05</v>
      </c>
      <c r="CV237" s="187">
        <v>0.05</v>
      </c>
      <c r="CW237" s="187">
        <v>0.05</v>
      </c>
      <c r="CX237" s="196"/>
      <c r="CY237" s="208">
        <v>3.3349999999999999E-3</v>
      </c>
      <c r="CZ237" s="187">
        <v>0.05</v>
      </c>
      <c r="DA237" s="187">
        <v>0.05</v>
      </c>
      <c r="DB237" s="187">
        <v>0.05</v>
      </c>
      <c r="DC237" s="187">
        <v>0.05</v>
      </c>
      <c r="DD237" s="187">
        <v>0.05</v>
      </c>
      <c r="DE237" s="123">
        <v>0.05</v>
      </c>
      <c r="DF237" s="123">
        <v>0.05</v>
      </c>
      <c r="DG237" s="155">
        <v>306</v>
      </c>
      <c r="DH237" s="123">
        <v>0.5</v>
      </c>
      <c r="DI237" s="123">
        <v>0.05</v>
      </c>
      <c r="DJ237" s="123">
        <v>0.25</v>
      </c>
      <c r="DK237" s="123">
        <v>0.25</v>
      </c>
      <c r="DL237" s="123">
        <v>0.05</v>
      </c>
    </row>
    <row r="238" spans="1:116" s="113" customFormat="1" x14ac:dyDescent="0.2">
      <c r="A238" s="120">
        <v>232</v>
      </c>
      <c r="B238" s="200">
        <v>392</v>
      </c>
      <c r="C238" s="122" t="s">
        <v>466</v>
      </c>
      <c r="D238" s="264" t="s">
        <v>1860</v>
      </c>
      <c r="E238" s="177" t="s">
        <v>728</v>
      </c>
      <c r="F238" s="181" t="s">
        <v>984</v>
      </c>
      <c r="G238" s="186">
        <v>8.4</v>
      </c>
      <c r="H238" s="87">
        <v>138.9</v>
      </c>
      <c r="I238" s="156">
        <f>0.5*0.1</f>
        <v>0.05</v>
      </c>
      <c r="J238" s="156">
        <f>0.5*3</f>
        <v>1.5</v>
      </c>
      <c r="K238" s="93">
        <v>24.4</v>
      </c>
      <c r="L238" s="124">
        <f>0.5*0.05</f>
        <v>2.5000000000000001E-2</v>
      </c>
      <c r="M238" s="156">
        <v>2.75</v>
      </c>
      <c r="N238" s="93">
        <v>6</v>
      </c>
      <c r="O238" s="93">
        <v>4.91</v>
      </c>
      <c r="P238" s="187">
        <v>7.9900000000000006E-3</v>
      </c>
      <c r="Q238" s="92">
        <v>1183</v>
      </c>
      <c r="R238" s="156">
        <f>0.5*0.4</f>
        <v>0.2</v>
      </c>
      <c r="S238" s="156">
        <v>6.5</v>
      </c>
      <c r="T238" s="93">
        <v>5.12</v>
      </c>
      <c r="U238" s="156">
        <f>0.5*2</f>
        <v>1</v>
      </c>
      <c r="V238" s="93">
        <v>37.299999999999997</v>
      </c>
      <c r="W238" s="124">
        <f t="shared" si="43"/>
        <v>2.1941176470588234E-3</v>
      </c>
      <c r="X238" s="156">
        <v>5.42</v>
      </c>
      <c r="Y238" s="93">
        <v>61.7</v>
      </c>
      <c r="Z238" s="92">
        <v>17000</v>
      </c>
      <c r="AA238" s="188">
        <v>4.09</v>
      </c>
      <c r="AB238" s="92">
        <v>4366</v>
      </c>
      <c r="AC238" s="92">
        <v>200</v>
      </c>
      <c r="AD238" s="92">
        <v>131</v>
      </c>
      <c r="AE238" s="92">
        <v>530</v>
      </c>
      <c r="AF238" s="92">
        <v>53.8</v>
      </c>
      <c r="AG238" s="92">
        <v>2344</v>
      </c>
      <c r="AH238" s="92">
        <v>419</v>
      </c>
      <c r="AI238" s="156">
        <v>2.5</v>
      </c>
      <c r="AJ238" s="156">
        <v>11</v>
      </c>
      <c r="AK238" s="156">
        <v>2.5</v>
      </c>
      <c r="AL238" s="156">
        <v>23</v>
      </c>
      <c r="AM238" s="156">
        <v>17</v>
      </c>
      <c r="AN238" s="156">
        <v>8</v>
      </c>
      <c r="AO238" s="156">
        <v>10</v>
      </c>
      <c r="AP238" s="156">
        <v>2.5</v>
      </c>
      <c r="AQ238" s="156">
        <v>9</v>
      </c>
      <c r="AR238" s="156">
        <v>1.5</v>
      </c>
      <c r="AS238" s="156">
        <v>2.5</v>
      </c>
      <c r="AT238" s="156">
        <v>2.5</v>
      </c>
      <c r="AU238" s="156">
        <v>14</v>
      </c>
      <c r="AV238" s="156">
        <v>16</v>
      </c>
      <c r="AW238" s="156">
        <v>5</v>
      </c>
      <c r="AX238" s="156">
        <v>8</v>
      </c>
      <c r="AY238" s="156">
        <v>13</v>
      </c>
      <c r="AZ238" s="156">
        <v>2.5</v>
      </c>
      <c r="BA238" s="156">
        <v>2.5</v>
      </c>
      <c r="BB238" s="156">
        <f t="shared" si="44"/>
        <v>115.5</v>
      </c>
      <c r="BC238" s="123">
        <v>0.5</v>
      </c>
      <c r="BD238" s="123">
        <v>0.5</v>
      </c>
      <c r="BE238" s="123">
        <v>0.5</v>
      </c>
      <c r="BF238" s="123">
        <v>0.5</v>
      </c>
      <c r="BG238" s="123">
        <v>0.5</v>
      </c>
      <c r="BH238" s="123">
        <v>0.5</v>
      </c>
      <c r="BI238" s="123">
        <v>0.5</v>
      </c>
      <c r="BJ238" s="123">
        <v>0.5</v>
      </c>
      <c r="BK238" s="123">
        <v>5.0000000000000001E-3</v>
      </c>
      <c r="BL238" s="123">
        <v>0.5</v>
      </c>
      <c r="BM238" s="123">
        <v>0.05</v>
      </c>
      <c r="BN238" s="123">
        <v>0.05</v>
      </c>
      <c r="BO238" s="123">
        <v>0.05</v>
      </c>
      <c r="BP238" s="123">
        <v>0.05</v>
      </c>
      <c r="BQ238" s="93">
        <v>0.05</v>
      </c>
      <c r="BR238" s="123">
        <v>0.4</v>
      </c>
      <c r="BS238" s="123">
        <v>0.05</v>
      </c>
      <c r="BT238" s="123">
        <v>0.05</v>
      </c>
      <c r="BU238" s="123">
        <v>0.05</v>
      </c>
      <c r="BV238" s="123">
        <v>0.05</v>
      </c>
      <c r="BW238" s="123">
        <v>0.05</v>
      </c>
      <c r="BX238" s="123">
        <v>0.1</v>
      </c>
      <c r="BY238" s="193">
        <v>0.15</v>
      </c>
      <c r="BZ238" s="187">
        <v>25</v>
      </c>
      <c r="CA238" s="187">
        <v>50</v>
      </c>
      <c r="CB238" s="187">
        <v>500</v>
      </c>
      <c r="CC238" s="187">
        <v>0.01</v>
      </c>
      <c r="CD238" s="187">
        <v>2.5000000000000001E-2</v>
      </c>
      <c r="CE238" s="187">
        <v>2.5000000000000001E-2</v>
      </c>
      <c r="CF238" s="187">
        <v>2.5000000000000001E-2</v>
      </c>
      <c r="CG238" s="187">
        <v>2.5000000000000001E-2</v>
      </c>
      <c r="CH238" s="187">
        <v>2.5000000000000001E-2</v>
      </c>
      <c r="CI238" s="187">
        <v>2.5000000000000001E-2</v>
      </c>
      <c r="CJ238" s="187">
        <v>2.5000000000000001E-2</v>
      </c>
      <c r="CK238" s="187">
        <f>0.5*0.01</f>
        <v>5.0000000000000001E-3</v>
      </c>
      <c r="CL238" s="187">
        <v>0.15</v>
      </c>
      <c r="CM238" s="187">
        <v>0.5</v>
      </c>
      <c r="CN238" s="187">
        <v>0.5</v>
      </c>
      <c r="CO238" s="187">
        <v>0.5</v>
      </c>
      <c r="CP238" s="123">
        <f t="shared" si="49"/>
        <v>1.5</v>
      </c>
      <c r="CQ238" s="187">
        <v>0.3</v>
      </c>
      <c r="CR238" s="187">
        <v>5</v>
      </c>
      <c r="CS238" s="187">
        <v>0.5</v>
      </c>
      <c r="CT238" s="187">
        <v>0.5</v>
      </c>
      <c r="CU238" s="187">
        <v>0.05</v>
      </c>
      <c r="CV238" s="187">
        <v>0.05</v>
      </c>
      <c r="CW238" s="187">
        <v>0.05</v>
      </c>
      <c r="CX238" s="196"/>
      <c r="CY238" s="208">
        <v>0.14099999999999999</v>
      </c>
      <c r="CZ238" s="187">
        <v>0.05</v>
      </c>
      <c r="DA238" s="187">
        <v>0.05</v>
      </c>
      <c r="DB238" s="187">
        <v>0.05</v>
      </c>
      <c r="DC238" s="187">
        <v>0.05</v>
      </c>
      <c r="DD238" s="187">
        <v>0.05</v>
      </c>
      <c r="DE238" s="123">
        <v>0.05</v>
      </c>
      <c r="DF238" s="123">
        <v>0.05</v>
      </c>
      <c r="DG238" s="155">
        <v>380</v>
      </c>
      <c r="DH238" s="123">
        <v>0.5</v>
      </c>
      <c r="DI238" s="123">
        <v>0.05</v>
      </c>
      <c r="DJ238" s="123">
        <v>0.25</v>
      </c>
      <c r="DK238" s="123">
        <v>0.25</v>
      </c>
      <c r="DL238" s="123">
        <v>0.05</v>
      </c>
    </row>
    <row r="239" spans="1:116" s="113" customFormat="1" x14ac:dyDescent="0.2">
      <c r="A239" s="120">
        <v>233</v>
      </c>
      <c r="B239" s="200">
        <v>393</v>
      </c>
      <c r="C239" s="122" t="s">
        <v>467</v>
      </c>
      <c r="D239" s="264" t="s">
        <v>1861</v>
      </c>
      <c r="E239" s="177" t="s">
        <v>729</v>
      </c>
      <c r="F239" s="181" t="s">
        <v>985</v>
      </c>
      <c r="G239" s="186">
        <v>7.8</v>
      </c>
      <c r="H239" s="87">
        <v>120</v>
      </c>
      <c r="I239" s="156">
        <f>0.5*0.1</f>
        <v>0.05</v>
      </c>
      <c r="J239" s="156">
        <f>0.5*3</f>
        <v>1.5</v>
      </c>
      <c r="K239" s="93">
        <v>7.34</v>
      </c>
      <c r="L239" s="124">
        <f>0.5*0.05</f>
        <v>2.5000000000000001E-2</v>
      </c>
      <c r="M239" s="156">
        <v>1.17</v>
      </c>
      <c r="N239" s="93">
        <v>1.82</v>
      </c>
      <c r="O239" s="93">
        <v>3</v>
      </c>
      <c r="P239" s="187">
        <v>3.0200000000000001E-2</v>
      </c>
      <c r="Q239" s="92">
        <v>197</v>
      </c>
      <c r="R239" s="156">
        <f>0.5*0.4</f>
        <v>0.2</v>
      </c>
      <c r="S239" s="156">
        <v>3.03</v>
      </c>
      <c r="T239" s="93">
        <f>0.5*1</f>
        <v>0.5</v>
      </c>
      <c r="U239" s="156">
        <f>0.5*2</f>
        <v>1</v>
      </c>
      <c r="V239" s="93">
        <v>3.97</v>
      </c>
      <c r="W239" s="124">
        <f t="shared" si="43"/>
        <v>2.6413838988689291E-3</v>
      </c>
      <c r="X239" s="156">
        <v>1.43</v>
      </c>
      <c r="Y239" s="93">
        <v>29.8</v>
      </c>
      <c r="Z239" s="92">
        <v>1503</v>
      </c>
      <c r="AA239" s="188">
        <v>8.1900000000000013</v>
      </c>
      <c r="AB239" s="92">
        <v>1308</v>
      </c>
      <c r="AC239" s="92">
        <v>28.9</v>
      </c>
      <c r="AD239" s="92">
        <v>23.3</v>
      </c>
      <c r="AE239" s="92">
        <v>42</v>
      </c>
      <c r="AF239" s="92">
        <v>37.700000000000003</v>
      </c>
      <c r="AG239" s="92">
        <v>641</v>
      </c>
      <c r="AH239" s="92">
        <v>108</v>
      </c>
      <c r="AI239" s="156">
        <v>2.5</v>
      </c>
      <c r="AJ239" s="156">
        <v>10</v>
      </c>
      <c r="AK239" s="156">
        <v>2.5</v>
      </c>
      <c r="AL239" s="156">
        <v>28</v>
      </c>
      <c r="AM239" s="156">
        <v>17</v>
      </c>
      <c r="AN239" s="156">
        <v>11</v>
      </c>
      <c r="AO239" s="156">
        <v>12</v>
      </c>
      <c r="AP239" s="156">
        <v>2.5</v>
      </c>
      <c r="AQ239" s="156">
        <v>14</v>
      </c>
      <c r="AR239" s="156">
        <v>1.5</v>
      </c>
      <c r="AS239" s="156">
        <v>2.5</v>
      </c>
      <c r="AT239" s="156">
        <v>2.5</v>
      </c>
      <c r="AU239" s="156">
        <v>17</v>
      </c>
      <c r="AV239" s="156">
        <v>20</v>
      </c>
      <c r="AW239" s="156">
        <v>6</v>
      </c>
      <c r="AX239" s="156">
        <v>11</v>
      </c>
      <c r="AY239" s="156">
        <v>16</v>
      </c>
      <c r="AZ239" s="156">
        <v>2.5</v>
      </c>
      <c r="BA239" s="156">
        <v>2.5</v>
      </c>
      <c r="BB239" s="156">
        <f t="shared" si="44"/>
        <v>132.5</v>
      </c>
      <c r="BC239" s="123">
        <v>0.5</v>
      </c>
      <c r="BD239" s="123">
        <v>0.5</v>
      </c>
      <c r="BE239" s="123">
        <v>0.5</v>
      </c>
      <c r="BF239" s="123">
        <v>0.5</v>
      </c>
      <c r="BG239" s="123">
        <v>0.5</v>
      </c>
      <c r="BH239" s="123">
        <v>0.5</v>
      </c>
      <c r="BI239" s="123">
        <v>0.5</v>
      </c>
      <c r="BJ239" s="123">
        <v>0.5</v>
      </c>
      <c r="BK239" s="123">
        <v>5.0000000000000001E-3</v>
      </c>
      <c r="BL239" s="123">
        <v>0.5</v>
      </c>
      <c r="BM239" s="123">
        <v>0.05</v>
      </c>
      <c r="BN239" s="123">
        <v>0.05</v>
      </c>
      <c r="BO239" s="123">
        <v>0.05</v>
      </c>
      <c r="BP239" s="123">
        <v>0.05</v>
      </c>
      <c r="BQ239" s="93">
        <v>0.05</v>
      </c>
      <c r="BR239" s="123">
        <v>0.4</v>
      </c>
      <c r="BS239" s="123">
        <v>0.05</v>
      </c>
      <c r="BT239" s="123">
        <v>0.05</v>
      </c>
      <c r="BU239" s="123">
        <v>0.05</v>
      </c>
      <c r="BV239" s="123">
        <v>0.05</v>
      </c>
      <c r="BW239" s="123">
        <v>0.05</v>
      </c>
      <c r="BX239" s="123">
        <v>0.1</v>
      </c>
      <c r="BY239" s="193">
        <v>0.15</v>
      </c>
      <c r="BZ239" s="187">
        <v>25</v>
      </c>
      <c r="CA239" s="187">
        <v>50</v>
      </c>
      <c r="CB239" s="187">
        <v>500</v>
      </c>
      <c r="CC239" s="187">
        <v>0.01</v>
      </c>
      <c r="CD239" s="187">
        <v>2.5000000000000001E-2</v>
      </c>
      <c r="CE239" s="187">
        <v>2.5000000000000001E-2</v>
      </c>
      <c r="CF239" s="187">
        <v>2.5000000000000001E-2</v>
      </c>
      <c r="CG239" s="187">
        <v>2.5000000000000001E-2</v>
      </c>
      <c r="CH239" s="187">
        <v>2.5000000000000001E-2</v>
      </c>
      <c r="CI239" s="187">
        <v>2.5000000000000001E-2</v>
      </c>
      <c r="CJ239" s="187">
        <v>2.5000000000000001E-2</v>
      </c>
      <c r="CK239" s="187">
        <f>0.5*0.01</f>
        <v>5.0000000000000001E-3</v>
      </c>
      <c r="CL239" s="187">
        <v>0.15</v>
      </c>
      <c r="CM239" s="187">
        <v>0.5</v>
      </c>
      <c r="CN239" s="187">
        <v>0.5</v>
      </c>
      <c r="CO239" s="187">
        <v>0.5</v>
      </c>
      <c r="CP239" s="123">
        <f t="shared" si="49"/>
        <v>1.5</v>
      </c>
      <c r="CQ239" s="187">
        <v>0.3</v>
      </c>
      <c r="CR239" s="187">
        <v>5</v>
      </c>
      <c r="CS239" s="187">
        <v>0.5</v>
      </c>
      <c r="CT239" s="187">
        <v>0.5</v>
      </c>
      <c r="CU239" s="187">
        <v>0.05</v>
      </c>
      <c r="CV239" s="187">
        <v>0.05</v>
      </c>
      <c r="CW239" s="187">
        <v>0.05</v>
      </c>
      <c r="CX239" s="196"/>
      <c r="CY239" s="208">
        <v>4.4200000000000003E-2</v>
      </c>
      <c r="CZ239" s="187">
        <v>0.05</v>
      </c>
      <c r="DA239" s="187">
        <v>0.05</v>
      </c>
      <c r="DB239" s="187">
        <v>0.05</v>
      </c>
      <c r="DC239" s="187">
        <v>0.05</v>
      </c>
      <c r="DD239" s="187">
        <v>0.05</v>
      </c>
      <c r="DE239" s="123">
        <v>0.05</v>
      </c>
      <c r="DF239" s="123">
        <v>0.05</v>
      </c>
      <c r="DG239" s="155">
        <v>90</v>
      </c>
      <c r="DH239" s="123">
        <v>0.5</v>
      </c>
      <c r="DI239" s="123">
        <v>0.05</v>
      </c>
      <c r="DJ239" s="123">
        <v>0.25</v>
      </c>
      <c r="DK239" s="123">
        <v>0.25</v>
      </c>
      <c r="DL239" s="123">
        <v>0.05</v>
      </c>
    </row>
    <row r="240" spans="1:116" s="113" customFormat="1" x14ac:dyDescent="0.2">
      <c r="A240" s="120">
        <v>234</v>
      </c>
      <c r="B240" s="200">
        <v>394</v>
      </c>
      <c r="C240" s="122" t="s">
        <v>468</v>
      </c>
      <c r="D240" s="264" t="s">
        <v>1862</v>
      </c>
      <c r="E240" s="177" t="s">
        <v>730</v>
      </c>
      <c r="F240" s="181" t="s">
        <v>986</v>
      </c>
      <c r="G240" s="186">
        <v>7.7</v>
      </c>
      <c r="H240" s="87">
        <v>124.9</v>
      </c>
      <c r="I240" s="156">
        <f>0.5*0.1</f>
        <v>0.05</v>
      </c>
      <c r="J240" s="156">
        <f>0.5*3</f>
        <v>1.5</v>
      </c>
      <c r="K240" s="93">
        <v>13.3</v>
      </c>
      <c r="L240" s="124">
        <f>0.5*0.05</f>
        <v>2.5000000000000001E-2</v>
      </c>
      <c r="M240" s="156">
        <v>1.46</v>
      </c>
      <c r="N240" s="93">
        <v>4.42</v>
      </c>
      <c r="O240" s="93">
        <v>107</v>
      </c>
      <c r="P240" s="187">
        <v>1.2E-2</v>
      </c>
      <c r="Q240" s="92">
        <v>537</v>
      </c>
      <c r="R240" s="156">
        <f>0.5*0.4</f>
        <v>0.2</v>
      </c>
      <c r="S240" s="156">
        <v>3.19</v>
      </c>
      <c r="T240" s="93">
        <v>7.25</v>
      </c>
      <c r="U240" s="156">
        <f>0.5*2</f>
        <v>1</v>
      </c>
      <c r="V240" s="93">
        <v>9.4600000000000009</v>
      </c>
      <c r="W240" s="124">
        <f t="shared" si="43"/>
        <v>1.8287260777111929E-3</v>
      </c>
      <c r="X240" s="156">
        <v>4.17</v>
      </c>
      <c r="Y240" s="93">
        <v>28.6</v>
      </c>
      <c r="Z240" s="92">
        <v>5173</v>
      </c>
      <c r="AA240" s="188">
        <v>4.870000000000001</v>
      </c>
      <c r="AB240" s="92">
        <v>3120</v>
      </c>
      <c r="AC240" s="92">
        <v>129</v>
      </c>
      <c r="AD240" s="92">
        <v>114</v>
      </c>
      <c r="AE240" s="92">
        <v>515</v>
      </c>
      <c r="AF240" s="92">
        <v>48.2</v>
      </c>
      <c r="AG240" s="92">
        <v>1273</v>
      </c>
      <c r="AH240" s="92">
        <v>270</v>
      </c>
      <c r="AI240" s="156">
        <v>2.5</v>
      </c>
      <c r="AJ240" s="156">
        <v>72</v>
      </c>
      <c r="AK240" s="156">
        <v>11</v>
      </c>
      <c r="AL240" s="156">
        <v>99</v>
      </c>
      <c r="AM240" s="156">
        <v>32</v>
      </c>
      <c r="AN240" s="156">
        <v>24</v>
      </c>
      <c r="AO240" s="156">
        <v>16</v>
      </c>
      <c r="AP240" s="156">
        <v>2.5</v>
      </c>
      <c r="AQ240" s="156">
        <v>2.5</v>
      </c>
      <c r="AR240" s="156">
        <v>1.5</v>
      </c>
      <c r="AS240" s="156">
        <v>2.5</v>
      </c>
      <c r="AT240" s="156">
        <v>11</v>
      </c>
      <c r="AU240" s="156">
        <v>59</v>
      </c>
      <c r="AV240" s="156">
        <v>32</v>
      </c>
      <c r="AW240" s="156">
        <v>10</v>
      </c>
      <c r="AX240" s="156">
        <v>7</v>
      </c>
      <c r="AY240" s="156">
        <v>10</v>
      </c>
      <c r="AZ240" s="156">
        <v>2.5</v>
      </c>
      <c r="BA240" s="156">
        <v>2.5</v>
      </c>
      <c r="BB240" s="156">
        <f t="shared" si="44"/>
        <v>372.5</v>
      </c>
      <c r="BC240" s="123">
        <v>0.5</v>
      </c>
      <c r="BD240" s="123">
        <v>0.5</v>
      </c>
      <c r="BE240" s="123">
        <v>0.5</v>
      </c>
      <c r="BF240" s="123">
        <v>0.5</v>
      </c>
      <c r="BG240" s="123">
        <v>0.5</v>
      </c>
      <c r="BH240" s="123">
        <v>0.5</v>
      </c>
      <c r="BI240" s="123">
        <v>0.5</v>
      </c>
      <c r="BJ240" s="123">
        <v>0.5</v>
      </c>
      <c r="BK240" s="123">
        <v>5.0000000000000001E-3</v>
      </c>
      <c r="BL240" s="123">
        <v>0.5</v>
      </c>
      <c r="BM240" s="123">
        <v>0.05</v>
      </c>
      <c r="BN240" s="123">
        <v>0.05</v>
      </c>
      <c r="BO240" s="123">
        <v>0.05</v>
      </c>
      <c r="BP240" s="123">
        <v>0.05</v>
      </c>
      <c r="BQ240" s="93">
        <v>0.05</v>
      </c>
      <c r="BR240" s="123">
        <v>0.4</v>
      </c>
      <c r="BS240" s="123">
        <v>0.05</v>
      </c>
      <c r="BT240" s="123">
        <v>0.05</v>
      </c>
      <c r="BU240" s="123">
        <v>0.05</v>
      </c>
      <c r="BV240" s="123">
        <v>0.05</v>
      </c>
      <c r="BW240" s="123">
        <v>0.05</v>
      </c>
      <c r="BX240" s="123">
        <v>0.1</v>
      </c>
      <c r="BY240" s="193">
        <v>0.15</v>
      </c>
      <c r="BZ240" s="187">
        <v>25</v>
      </c>
      <c r="CA240" s="187">
        <v>50</v>
      </c>
      <c r="CB240" s="187">
        <v>500</v>
      </c>
      <c r="CC240" s="187">
        <v>0.01</v>
      </c>
      <c r="CD240" s="187">
        <v>2.5000000000000001E-2</v>
      </c>
      <c r="CE240" s="187">
        <v>2.5000000000000001E-2</v>
      </c>
      <c r="CF240" s="187">
        <v>2.5000000000000001E-2</v>
      </c>
      <c r="CG240" s="187">
        <v>2.5000000000000001E-2</v>
      </c>
      <c r="CH240" s="187">
        <v>2.5000000000000001E-2</v>
      </c>
      <c r="CI240" s="187">
        <v>2.5000000000000001E-2</v>
      </c>
      <c r="CJ240" s="187">
        <v>2.5000000000000001E-2</v>
      </c>
      <c r="CK240" s="187">
        <v>0.04</v>
      </c>
      <c r="CL240" s="187">
        <v>0.15</v>
      </c>
      <c r="CM240" s="187">
        <v>0.5</v>
      </c>
      <c r="CN240" s="187">
        <v>0.5</v>
      </c>
      <c r="CO240" s="187">
        <v>0.5</v>
      </c>
      <c r="CP240" s="123">
        <f t="shared" si="49"/>
        <v>1.5</v>
      </c>
      <c r="CQ240" s="187">
        <v>0.3</v>
      </c>
      <c r="CR240" s="187">
        <v>5</v>
      </c>
      <c r="CS240" s="187">
        <v>0.5</v>
      </c>
      <c r="CT240" s="187">
        <v>0.5</v>
      </c>
      <c r="CU240" s="187">
        <v>0.05</v>
      </c>
      <c r="CV240" s="187">
        <v>0.05</v>
      </c>
      <c r="CW240" s="187">
        <v>0.05</v>
      </c>
      <c r="CX240" s="196"/>
      <c r="CY240" s="208">
        <v>1.6199999999999999E-2</v>
      </c>
      <c r="CZ240" s="187">
        <v>0.05</v>
      </c>
      <c r="DA240" s="187">
        <v>0.05</v>
      </c>
      <c r="DB240" s="187">
        <v>0.05</v>
      </c>
      <c r="DC240" s="187">
        <v>0.05</v>
      </c>
      <c r="DD240" s="187">
        <v>0.05</v>
      </c>
      <c r="DE240" s="123">
        <v>0.05</v>
      </c>
      <c r="DF240" s="123">
        <v>0.05</v>
      </c>
      <c r="DG240" s="155">
        <v>790</v>
      </c>
      <c r="DH240" s="123">
        <v>0.5</v>
      </c>
      <c r="DI240" s="123">
        <v>0.05</v>
      </c>
      <c r="DJ240" s="123">
        <v>0.25</v>
      </c>
      <c r="DK240" s="123">
        <v>0.25</v>
      </c>
      <c r="DL240" s="123">
        <v>0.05</v>
      </c>
    </row>
    <row r="241" spans="1:116" s="113" customFormat="1" x14ac:dyDescent="0.2">
      <c r="A241" s="120">
        <v>235</v>
      </c>
      <c r="B241" s="200">
        <v>395</v>
      </c>
      <c r="C241" s="122" t="s">
        <v>469</v>
      </c>
      <c r="D241" s="264" t="s">
        <v>1863</v>
      </c>
      <c r="E241" s="177" t="s">
        <v>731</v>
      </c>
      <c r="F241" s="181" t="s">
        <v>987</v>
      </c>
      <c r="G241" s="186">
        <v>7.4</v>
      </c>
      <c r="H241" s="87">
        <v>339</v>
      </c>
      <c r="I241" s="156">
        <v>0.20499999999999999</v>
      </c>
      <c r="J241" s="156">
        <v>7</v>
      </c>
      <c r="K241" s="93">
        <v>97.3</v>
      </c>
      <c r="L241" s="124">
        <v>4.3</v>
      </c>
      <c r="M241" s="156">
        <v>10.1</v>
      </c>
      <c r="N241" s="93">
        <v>28</v>
      </c>
      <c r="O241" s="93">
        <v>50.5</v>
      </c>
      <c r="P241" s="187">
        <v>9.5600000000000008E-3</v>
      </c>
      <c r="Q241" s="92">
        <v>3100</v>
      </c>
      <c r="R241" s="156">
        <v>0.49199999999999999</v>
      </c>
      <c r="S241" s="156">
        <v>25.2</v>
      </c>
      <c r="T241" s="93">
        <v>63.7</v>
      </c>
      <c r="U241" s="156">
        <v>2.0699999999999998</v>
      </c>
      <c r="V241" s="93">
        <v>34.6</v>
      </c>
      <c r="W241" s="124">
        <f t="shared" si="43"/>
        <v>5.5806451612903226E-3</v>
      </c>
      <c r="X241" s="156">
        <v>22.2</v>
      </c>
      <c r="Y241" s="93">
        <v>363</v>
      </c>
      <c r="Z241" s="92">
        <v>6200</v>
      </c>
      <c r="AA241" s="188">
        <v>9.32</v>
      </c>
      <c r="AB241" s="92">
        <v>18960</v>
      </c>
      <c r="AC241" s="92">
        <v>507</v>
      </c>
      <c r="AD241" s="92">
        <v>809</v>
      </c>
      <c r="AE241" s="92">
        <v>1110</v>
      </c>
      <c r="AF241" s="92">
        <v>136</v>
      </c>
      <c r="AG241" s="92">
        <v>10240</v>
      </c>
      <c r="AH241" s="92">
        <f>0.5*100</f>
        <v>50</v>
      </c>
      <c r="AI241" s="156">
        <v>2.5</v>
      </c>
      <c r="AJ241" s="156">
        <v>2.5</v>
      </c>
      <c r="AK241" s="156">
        <v>2.5</v>
      </c>
      <c r="AL241" s="156">
        <v>2.5</v>
      </c>
      <c r="AM241" s="156">
        <v>2.5</v>
      </c>
      <c r="AN241" s="156">
        <v>2.5</v>
      </c>
      <c r="AO241" s="156">
        <v>2.5</v>
      </c>
      <c r="AP241" s="156">
        <v>2.5</v>
      </c>
      <c r="AQ241" s="156">
        <v>2.5</v>
      </c>
      <c r="AR241" s="156">
        <v>1.5</v>
      </c>
      <c r="AS241" s="156">
        <v>2.5</v>
      </c>
      <c r="AT241" s="156">
        <v>2.5</v>
      </c>
      <c r="AU241" s="156">
        <v>2.5</v>
      </c>
      <c r="AV241" s="156">
        <v>65</v>
      </c>
      <c r="AW241" s="156">
        <v>2.5</v>
      </c>
      <c r="AX241" s="156">
        <v>29</v>
      </c>
      <c r="AY241" s="156">
        <v>2.5</v>
      </c>
      <c r="AZ241" s="156">
        <v>2.5</v>
      </c>
      <c r="BA241" s="156">
        <v>2.5</v>
      </c>
      <c r="BB241" s="156">
        <f t="shared" si="44"/>
        <v>94</v>
      </c>
      <c r="BC241" s="123">
        <v>0.5</v>
      </c>
      <c r="BD241" s="123">
        <v>0.5</v>
      </c>
      <c r="BE241" s="123">
        <v>0.5</v>
      </c>
      <c r="BF241" s="123">
        <v>0.5</v>
      </c>
      <c r="BG241" s="123">
        <v>0.5</v>
      </c>
      <c r="BH241" s="123">
        <v>0.5</v>
      </c>
      <c r="BI241" s="123">
        <v>0.5</v>
      </c>
      <c r="BJ241" s="123">
        <v>0.5</v>
      </c>
      <c r="BK241" s="123">
        <v>5.0000000000000001E-3</v>
      </c>
      <c r="BL241" s="123">
        <v>0.5</v>
      </c>
      <c r="BM241" s="123">
        <v>0.05</v>
      </c>
      <c r="BN241" s="123">
        <v>0.05</v>
      </c>
      <c r="BO241" s="123">
        <v>0.05</v>
      </c>
      <c r="BP241" s="123">
        <v>0.05</v>
      </c>
      <c r="BQ241" s="93">
        <v>0.05</v>
      </c>
      <c r="BR241" s="123">
        <v>0.4</v>
      </c>
      <c r="BS241" s="123">
        <v>0.05</v>
      </c>
      <c r="BT241" s="123">
        <v>0.05</v>
      </c>
      <c r="BU241" s="123">
        <v>0.05</v>
      </c>
      <c r="BV241" s="123">
        <v>0.05</v>
      </c>
      <c r="BW241" s="123">
        <v>0.05</v>
      </c>
      <c r="BX241" s="123">
        <v>0.1</v>
      </c>
      <c r="BY241" s="193">
        <v>0.15</v>
      </c>
      <c r="BZ241" s="187">
        <v>25</v>
      </c>
      <c r="CA241" s="187">
        <v>50</v>
      </c>
      <c r="CB241" s="187">
        <v>500</v>
      </c>
      <c r="CC241" s="187">
        <v>0.01</v>
      </c>
      <c r="CD241" s="187">
        <v>2.5000000000000001E-2</v>
      </c>
      <c r="CE241" s="187">
        <v>2.5000000000000001E-2</v>
      </c>
      <c r="CF241" s="187">
        <v>2.5000000000000001E-2</v>
      </c>
      <c r="CG241" s="187">
        <v>2.5000000000000001E-2</v>
      </c>
      <c r="CH241" s="187">
        <v>2.5000000000000001E-2</v>
      </c>
      <c r="CI241" s="187">
        <v>2.5000000000000001E-2</v>
      </c>
      <c r="CJ241" s="187">
        <v>2.5000000000000001E-2</v>
      </c>
      <c r="CK241" s="187">
        <v>0.09</v>
      </c>
      <c r="CL241" s="187">
        <v>0.15</v>
      </c>
      <c r="CM241" s="187">
        <v>0.5</v>
      </c>
      <c r="CN241" s="187">
        <v>0.5</v>
      </c>
      <c r="CO241" s="187">
        <v>0.5</v>
      </c>
      <c r="CP241" s="123">
        <f t="shared" si="49"/>
        <v>1.5</v>
      </c>
      <c r="CQ241" s="187">
        <v>0.3</v>
      </c>
      <c r="CR241" s="187">
        <v>5</v>
      </c>
      <c r="CS241" s="187">
        <v>0.5</v>
      </c>
      <c r="CT241" s="187">
        <v>0.5</v>
      </c>
      <c r="CU241" s="187">
        <v>0.05</v>
      </c>
      <c r="CV241" s="187">
        <v>0.05</v>
      </c>
      <c r="CW241" s="187">
        <v>0.05</v>
      </c>
      <c r="CX241" s="196"/>
      <c r="CY241" s="208">
        <v>0.13700000000000001</v>
      </c>
      <c r="CZ241" s="187">
        <v>0.05</v>
      </c>
      <c r="DA241" s="187">
        <v>0.05</v>
      </c>
      <c r="DB241" s="187">
        <v>0.05</v>
      </c>
      <c r="DC241" s="187">
        <v>0.05</v>
      </c>
      <c r="DD241" s="187">
        <v>0.05</v>
      </c>
      <c r="DE241" s="123">
        <v>0.05</v>
      </c>
      <c r="DF241" s="123">
        <v>0.05</v>
      </c>
      <c r="DG241" s="155">
        <v>1833</v>
      </c>
      <c r="DH241" s="123">
        <v>0.5</v>
      </c>
      <c r="DI241" s="123">
        <v>0.05</v>
      </c>
      <c r="DJ241" s="123">
        <v>0.25</v>
      </c>
      <c r="DK241" s="123">
        <v>0.25</v>
      </c>
      <c r="DL241" s="123">
        <v>0.05</v>
      </c>
    </row>
    <row r="242" spans="1:116" s="113" customFormat="1" x14ac:dyDescent="0.2">
      <c r="A242" s="120">
        <v>236</v>
      </c>
      <c r="B242" s="200">
        <v>396</v>
      </c>
      <c r="C242" s="122" t="s">
        <v>470</v>
      </c>
      <c r="D242" s="264" t="s">
        <v>1864</v>
      </c>
      <c r="E242" s="177" t="s">
        <v>732</v>
      </c>
      <c r="F242" s="181" t="s">
        <v>988</v>
      </c>
      <c r="G242" s="186">
        <v>7.8</v>
      </c>
      <c r="H242" s="87">
        <v>145.5</v>
      </c>
      <c r="I242" s="156">
        <f>0.5*0.1</f>
        <v>0.05</v>
      </c>
      <c r="J242" s="156">
        <f>0.5*3</f>
        <v>1.5</v>
      </c>
      <c r="K242" s="93">
        <v>27.4</v>
      </c>
      <c r="L242" s="124">
        <v>0.58199999999999996</v>
      </c>
      <c r="M242" s="156">
        <v>3.89</v>
      </c>
      <c r="N242" s="93">
        <v>8.65</v>
      </c>
      <c r="O242" s="93">
        <v>10.4</v>
      </c>
      <c r="P242" s="187">
        <v>2.35E-2</v>
      </c>
      <c r="Q242" s="92">
        <v>1539</v>
      </c>
      <c r="R242" s="156">
        <f t="shared" ref="R242:R254" si="53">0.5*0.4</f>
        <v>0.2</v>
      </c>
      <c r="S242" s="156">
        <v>10.4</v>
      </c>
      <c r="T242" s="93">
        <v>6.77</v>
      </c>
      <c r="U242" s="156">
        <f t="shared" ref="U242:U268" si="54">0.5*2</f>
        <v>1</v>
      </c>
      <c r="V242" s="93">
        <v>27.9</v>
      </c>
      <c r="W242" s="124">
        <f t="shared" si="43"/>
        <v>2.7596439169139462E-3</v>
      </c>
      <c r="X242" s="156">
        <v>9.09</v>
      </c>
      <c r="Y242" s="93">
        <v>83.2</v>
      </c>
      <c r="Z242" s="92">
        <v>10110</v>
      </c>
      <c r="AA242" s="188">
        <v>11.040000000000001</v>
      </c>
      <c r="AB242" s="92">
        <v>6070</v>
      </c>
      <c r="AC242" s="92">
        <v>230</v>
      </c>
      <c r="AD242" s="92">
        <v>172</v>
      </c>
      <c r="AE242" s="92">
        <v>356</v>
      </c>
      <c r="AF242" s="92">
        <v>56.5</v>
      </c>
      <c r="AG242" s="92">
        <v>3333</v>
      </c>
      <c r="AH242" s="92">
        <v>671</v>
      </c>
      <c r="AI242" s="156">
        <v>2.5</v>
      </c>
      <c r="AJ242" s="156">
        <v>9</v>
      </c>
      <c r="AK242" s="156">
        <v>2.5</v>
      </c>
      <c r="AL242" s="156">
        <v>25</v>
      </c>
      <c r="AM242" s="156">
        <v>18</v>
      </c>
      <c r="AN242" s="156">
        <v>13</v>
      </c>
      <c r="AO242" s="156">
        <v>12</v>
      </c>
      <c r="AP242" s="156">
        <v>2.5</v>
      </c>
      <c r="AQ242" s="156">
        <v>11</v>
      </c>
      <c r="AR242" s="156">
        <v>1.5</v>
      </c>
      <c r="AS242" s="156">
        <v>2.5</v>
      </c>
      <c r="AT242" s="156">
        <v>2.5</v>
      </c>
      <c r="AU242" s="156">
        <v>15</v>
      </c>
      <c r="AV242" s="156">
        <v>18</v>
      </c>
      <c r="AW242" s="156">
        <v>6</v>
      </c>
      <c r="AX242" s="156">
        <v>9</v>
      </c>
      <c r="AY242" s="156">
        <v>12</v>
      </c>
      <c r="AZ242" s="156">
        <v>2.5</v>
      </c>
      <c r="BA242" s="156">
        <v>2.5</v>
      </c>
      <c r="BB242" s="156">
        <f t="shared" si="44"/>
        <v>127.5</v>
      </c>
      <c r="BC242" s="123">
        <v>0.5</v>
      </c>
      <c r="BD242" s="123">
        <v>0.5</v>
      </c>
      <c r="BE242" s="123">
        <v>0.5</v>
      </c>
      <c r="BF242" s="123">
        <v>0.5</v>
      </c>
      <c r="BG242" s="123">
        <v>0.5</v>
      </c>
      <c r="BH242" s="123">
        <v>0.5</v>
      </c>
      <c r="BI242" s="123">
        <v>0.5</v>
      </c>
      <c r="BJ242" s="123">
        <v>0.5</v>
      </c>
      <c r="BK242" s="123">
        <v>5.0000000000000001E-3</v>
      </c>
      <c r="BL242" s="123">
        <v>0.5</v>
      </c>
      <c r="BM242" s="123">
        <v>0.05</v>
      </c>
      <c r="BN242" s="123">
        <v>0.05</v>
      </c>
      <c r="BO242" s="123">
        <v>0.05</v>
      </c>
      <c r="BP242" s="123">
        <v>0.05</v>
      </c>
      <c r="BQ242" s="93">
        <v>0.05</v>
      </c>
      <c r="BR242" s="123">
        <v>0.4</v>
      </c>
      <c r="BS242" s="123">
        <v>0.05</v>
      </c>
      <c r="BT242" s="123">
        <v>0.05</v>
      </c>
      <c r="BU242" s="123">
        <v>0.05</v>
      </c>
      <c r="BV242" s="123">
        <v>0.05</v>
      </c>
      <c r="BW242" s="123">
        <v>0.05</v>
      </c>
      <c r="BX242" s="123">
        <v>0.1</v>
      </c>
      <c r="BY242" s="193">
        <v>0.15</v>
      </c>
      <c r="BZ242" s="196"/>
      <c r="CA242" s="196"/>
      <c r="CB242" s="196"/>
      <c r="CC242" s="196"/>
      <c r="CD242" s="196"/>
      <c r="CE242" s="196"/>
      <c r="CF242" s="196"/>
      <c r="CG242" s="196"/>
      <c r="CH242" s="196"/>
      <c r="CI242" s="196"/>
      <c r="CJ242" s="196"/>
      <c r="CK242" s="196"/>
      <c r="CL242" s="196"/>
      <c r="CM242" s="196"/>
      <c r="CN242" s="196"/>
      <c r="CO242" s="196"/>
      <c r="CP242" s="194"/>
      <c r="CQ242" s="196"/>
      <c r="CR242" s="196"/>
      <c r="CS242" s="196"/>
      <c r="CT242" s="196"/>
      <c r="CU242" s="196"/>
      <c r="CV242" s="196"/>
      <c r="CW242" s="196"/>
      <c r="CX242" s="196"/>
      <c r="CY242" s="207"/>
      <c r="CZ242" s="196"/>
      <c r="DA242" s="196"/>
      <c r="DB242" s="196"/>
      <c r="DC242" s="196"/>
      <c r="DD242" s="196"/>
      <c r="DE242" s="123">
        <v>0.05</v>
      </c>
      <c r="DF242" s="123">
        <v>0.05</v>
      </c>
      <c r="DG242" s="155">
        <v>464.2</v>
      </c>
      <c r="DH242" s="194"/>
      <c r="DI242" s="194"/>
      <c r="DJ242" s="194"/>
      <c r="DK242" s="194"/>
      <c r="DL242" s="194"/>
    </row>
    <row r="243" spans="1:116" s="113" customFormat="1" x14ac:dyDescent="0.2">
      <c r="A243" s="120">
        <v>237</v>
      </c>
      <c r="B243" s="200">
        <v>397</v>
      </c>
      <c r="C243" s="122" t="s">
        <v>471</v>
      </c>
      <c r="D243" s="264" t="s">
        <v>1865</v>
      </c>
      <c r="E243" s="177" t="s">
        <v>733</v>
      </c>
      <c r="F243" s="181" t="s">
        <v>989</v>
      </c>
      <c r="G243" s="186">
        <v>7.4</v>
      </c>
      <c r="H243" s="87">
        <v>143.19999999999999</v>
      </c>
      <c r="I243" s="156">
        <f>0.5*0.1</f>
        <v>0.05</v>
      </c>
      <c r="J243" s="156">
        <f>0.5*3</f>
        <v>1.5</v>
      </c>
      <c r="K243" s="93">
        <v>33.1</v>
      </c>
      <c r="L243" s="124">
        <v>0.63700000000000001</v>
      </c>
      <c r="M243" s="156">
        <v>3.1</v>
      </c>
      <c r="N243" s="93">
        <v>12</v>
      </c>
      <c r="O243" s="93">
        <v>20.2</v>
      </c>
      <c r="P243" s="187">
        <v>2.5799999999999998E-3</v>
      </c>
      <c r="Q243" s="92">
        <v>1248</v>
      </c>
      <c r="R243" s="156">
        <f t="shared" si="53"/>
        <v>0.2</v>
      </c>
      <c r="S243" s="156">
        <v>9.74</v>
      </c>
      <c r="T243" s="93">
        <v>14.2</v>
      </c>
      <c r="U243" s="156">
        <f t="shared" si="54"/>
        <v>1</v>
      </c>
      <c r="V243" s="93">
        <v>20.7</v>
      </c>
      <c r="W243" s="124">
        <f t="shared" si="43"/>
        <v>2.3506699977288211E-3</v>
      </c>
      <c r="X243" s="156">
        <v>7.32</v>
      </c>
      <c r="Y243" s="93">
        <v>109</v>
      </c>
      <c r="Z243" s="92">
        <v>8806</v>
      </c>
      <c r="AA243" s="188">
        <v>4.78</v>
      </c>
      <c r="AB243" s="92">
        <v>6351</v>
      </c>
      <c r="AC243" s="92">
        <v>116</v>
      </c>
      <c r="AD243" s="92">
        <v>170</v>
      </c>
      <c r="AE243" s="92">
        <v>244</v>
      </c>
      <c r="AF243" s="92">
        <v>69.2</v>
      </c>
      <c r="AG243" s="92">
        <v>3370</v>
      </c>
      <c r="AH243" s="92">
        <v>597</v>
      </c>
      <c r="AI243" s="156">
        <v>2.5</v>
      </c>
      <c r="AJ243" s="156">
        <v>2.5</v>
      </c>
      <c r="AK243" s="156">
        <v>2.5</v>
      </c>
      <c r="AL243" s="156">
        <v>2.5</v>
      </c>
      <c r="AM243" s="156">
        <v>2.5</v>
      </c>
      <c r="AN243" s="156">
        <v>2.5</v>
      </c>
      <c r="AO243" s="156">
        <v>2.5</v>
      </c>
      <c r="AP243" s="156">
        <v>2.5</v>
      </c>
      <c r="AQ243" s="156">
        <v>2.5</v>
      </c>
      <c r="AR243" s="156">
        <v>1.5</v>
      </c>
      <c r="AS243" s="156">
        <v>2.5</v>
      </c>
      <c r="AT243" s="156">
        <v>2.5</v>
      </c>
      <c r="AU243" s="156">
        <v>2.5</v>
      </c>
      <c r="AV243" s="156">
        <v>2.5</v>
      </c>
      <c r="AW243" s="156">
        <v>2.5</v>
      </c>
      <c r="AX243" s="156">
        <v>2.5</v>
      </c>
      <c r="AY243" s="156">
        <v>2.5</v>
      </c>
      <c r="AZ243" s="156">
        <v>2.5</v>
      </c>
      <c r="BA243" s="156">
        <v>2.5</v>
      </c>
      <c r="BB243" s="156">
        <f t="shared" si="44"/>
        <v>31.5</v>
      </c>
      <c r="BC243" s="123">
        <v>0.5</v>
      </c>
      <c r="BD243" s="123">
        <v>0.5</v>
      </c>
      <c r="BE243" s="123">
        <v>0.5</v>
      </c>
      <c r="BF243" s="123">
        <v>0.5</v>
      </c>
      <c r="BG243" s="123">
        <v>0.5</v>
      </c>
      <c r="BH243" s="123">
        <v>0.5</v>
      </c>
      <c r="BI243" s="123">
        <v>0.5</v>
      </c>
      <c r="BJ243" s="123">
        <v>0.5</v>
      </c>
      <c r="BK243" s="123">
        <v>5.0000000000000001E-3</v>
      </c>
      <c r="BL243" s="123">
        <v>0.5</v>
      </c>
      <c r="BM243" s="123">
        <v>0.05</v>
      </c>
      <c r="BN243" s="123">
        <v>0.05</v>
      </c>
      <c r="BO243" s="123">
        <v>0.05</v>
      </c>
      <c r="BP243" s="123">
        <v>0.05</v>
      </c>
      <c r="BQ243" s="93">
        <v>0.05</v>
      </c>
      <c r="BR243" s="123">
        <v>0.4</v>
      </c>
      <c r="BS243" s="123">
        <v>0.05</v>
      </c>
      <c r="BT243" s="123">
        <v>0.05</v>
      </c>
      <c r="BU243" s="123">
        <v>0.05</v>
      </c>
      <c r="BV243" s="123">
        <v>0.05</v>
      </c>
      <c r="BW243" s="123">
        <v>0.05</v>
      </c>
      <c r="BX243" s="123">
        <v>0.1</v>
      </c>
      <c r="BY243" s="193">
        <v>0.15</v>
      </c>
      <c r="BZ243" s="187">
        <v>25</v>
      </c>
      <c r="CA243" s="187">
        <v>50</v>
      </c>
      <c r="CB243" s="187">
        <v>500</v>
      </c>
      <c r="CC243" s="187">
        <v>0.01</v>
      </c>
      <c r="CD243" s="187">
        <v>2.5000000000000001E-2</v>
      </c>
      <c r="CE243" s="187">
        <v>2.5000000000000001E-2</v>
      </c>
      <c r="CF243" s="187">
        <v>2.5000000000000001E-2</v>
      </c>
      <c r="CG243" s="187">
        <v>2.5000000000000001E-2</v>
      </c>
      <c r="CH243" s="187">
        <v>2.5000000000000001E-2</v>
      </c>
      <c r="CI243" s="187">
        <v>2.5000000000000001E-2</v>
      </c>
      <c r="CJ243" s="187">
        <v>2.5000000000000001E-2</v>
      </c>
      <c r="CK243" s="187">
        <v>0.11</v>
      </c>
      <c r="CL243" s="187">
        <v>0.15</v>
      </c>
      <c r="CM243" s="187">
        <v>0.5</v>
      </c>
      <c r="CN243" s="187">
        <v>0.5</v>
      </c>
      <c r="CO243" s="187">
        <v>0.5</v>
      </c>
      <c r="CP243" s="123">
        <f t="shared" si="49"/>
        <v>1.5</v>
      </c>
      <c r="CQ243" s="187">
        <v>0.3</v>
      </c>
      <c r="CR243" s="187">
        <v>5</v>
      </c>
      <c r="CS243" s="187">
        <v>0.5</v>
      </c>
      <c r="CT243" s="187">
        <v>0.5</v>
      </c>
      <c r="CU243" s="187">
        <v>0.05</v>
      </c>
      <c r="CV243" s="187">
        <v>0.05</v>
      </c>
      <c r="CW243" s="187">
        <v>0.05</v>
      </c>
      <c r="CX243" s="196"/>
      <c r="CY243" s="208">
        <v>2.3899999999999998E-2</v>
      </c>
      <c r="CZ243" s="187">
        <v>0.05</v>
      </c>
      <c r="DA243" s="187">
        <v>0.05</v>
      </c>
      <c r="DB243" s="187">
        <v>0.05</v>
      </c>
      <c r="DC243" s="187">
        <v>0.05</v>
      </c>
      <c r="DD243" s="187">
        <v>0.05</v>
      </c>
      <c r="DE243" s="123">
        <v>0.05</v>
      </c>
      <c r="DF243" s="123">
        <v>0.05</v>
      </c>
      <c r="DG243" s="155">
        <v>95.9</v>
      </c>
      <c r="DH243" s="123">
        <v>0.5</v>
      </c>
      <c r="DI243" s="123">
        <v>0.05</v>
      </c>
      <c r="DJ243" s="123">
        <v>0.25</v>
      </c>
      <c r="DK243" s="123">
        <v>0.25</v>
      </c>
      <c r="DL243" s="123">
        <v>0.05</v>
      </c>
    </row>
    <row r="244" spans="1:116" s="113" customFormat="1" x14ac:dyDescent="0.2">
      <c r="A244" s="120">
        <v>238</v>
      </c>
      <c r="B244" s="200">
        <v>398</v>
      </c>
      <c r="C244" s="122" t="s">
        <v>472</v>
      </c>
      <c r="D244" s="264" t="s">
        <v>1866</v>
      </c>
      <c r="E244" s="177" t="s">
        <v>734</v>
      </c>
      <c r="F244" s="181" t="s">
        <v>990</v>
      </c>
      <c r="G244" s="186">
        <v>8.3000000000000007</v>
      </c>
      <c r="H244" s="87">
        <v>161</v>
      </c>
      <c r="I244" s="156">
        <f>0.5*0.1</f>
        <v>0.05</v>
      </c>
      <c r="J244" s="156">
        <f>0.5*3</f>
        <v>1.5</v>
      </c>
      <c r="K244" s="93">
        <v>6.89</v>
      </c>
      <c r="L244" s="124">
        <v>0.115</v>
      </c>
      <c r="M244" s="156">
        <v>1.82</v>
      </c>
      <c r="N244" s="93">
        <v>10.199999999999999</v>
      </c>
      <c r="O244" s="93">
        <v>8.23</v>
      </c>
      <c r="P244" s="187">
        <v>0.20399999999999999</v>
      </c>
      <c r="Q244" s="92">
        <v>741</v>
      </c>
      <c r="R244" s="156">
        <f t="shared" si="53"/>
        <v>0.2</v>
      </c>
      <c r="S244" s="156">
        <v>3.94</v>
      </c>
      <c r="T244" s="93">
        <v>4.22</v>
      </c>
      <c r="U244" s="156">
        <f t="shared" si="54"/>
        <v>1</v>
      </c>
      <c r="V244" s="93">
        <v>9.5500000000000007</v>
      </c>
      <c r="W244" s="124">
        <f t="shared" si="43"/>
        <v>9.9479166666666674E-3</v>
      </c>
      <c r="X244" s="156">
        <v>3.83</v>
      </c>
      <c r="Y244" s="93">
        <v>23.6</v>
      </c>
      <c r="Z244" s="92">
        <v>960</v>
      </c>
      <c r="AA244" s="188">
        <v>4.5600000000000005</v>
      </c>
      <c r="AB244" s="92">
        <v>6210</v>
      </c>
      <c r="AC244" s="92">
        <v>535</v>
      </c>
      <c r="AD244" s="92">
        <v>178</v>
      </c>
      <c r="AE244" s="92">
        <v>573</v>
      </c>
      <c r="AF244" s="92">
        <v>103</v>
      </c>
      <c r="AG244" s="92">
        <v>634</v>
      </c>
      <c r="AH244" s="92">
        <v>341</v>
      </c>
      <c r="AI244" s="156">
        <v>2.5</v>
      </c>
      <c r="AJ244" s="156">
        <v>94</v>
      </c>
      <c r="AK244" s="156">
        <v>18</v>
      </c>
      <c r="AL244" s="156">
        <v>196</v>
      </c>
      <c r="AM244" s="156">
        <v>78</v>
      </c>
      <c r="AN244" s="156">
        <v>58</v>
      </c>
      <c r="AO244" s="156">
        <v>39</v>
      </c>
      <c r="AP244" s="156">
        <v>7</v>
      </c>
      <c r="AQ244" s="156">
        <v>27</v>
      </c>
      <c r="AR244" s="156">
        <v>1.5</v>
      </c>
      <c r="AS244" s="156">
        <v>2.5</v>
      </c>
      <c r="AT244" s="156">
        <v>13</v>
      </c>
      <c r="AU244" s="156">
        <v>88</v>
      </c>
      <c r="AV244" s="156">
        <v>74</v>
      </c>
      <c r="AW244" s="156">
        <v>29</v>
      </c>
      <c r="AX244" s="156">
        <v>35</v>
      </c>
      <c r="AY244" s="156">
        <v>31</v>
      </c>
      <c r="AZ244" s="156">
        <v>10</v>
      </c>
      <c r="BA244" s="156">
        <v>2.5</v>
      </c>
      <c r="BB244" s="156">
        <f t="shared" si="44"/>
        <v>693.5</v>
      </c>
      <c r="BC244" s="123">
        <v>0.5</v>
      </c>
      <c r="BD244" s="123">
        <v>0.5</v>
      </c>
      <c r="BE244" s="123">
        <v>0.5</v>
      </c>
      <c r="BF244" s="123">
        <v>0.5</v>
      </c>
      <c r="BG244" s="123">
        <v>0.5</v>
      </c>
      <c r="BH244" s="123">
        <v>0.5</v>
      </c>
      <c r="BI244" s="123">
        <v>0.5</v>
      </c>
      <c r="BJ244" s="123">
        <v>0.5</v>
      </c>
      <c r="BK244" s="123">
        <v>5.0000000000000001E-3</v>
      </c>
      <c r="BL244" s="123">
        <v>0.5</v>
      </c>
      <c r="BM244" s="123">
        <v>0.05</v>
      </c>
      <c r="BN244" s="123">
        <v>0.05</v>
      </c>
      <c r="BO244" s="123">
        <v>0.05</v>
      </c>
      <c r="BP244" s="123">
        <v>0.05</v>
      </c>
      <c r="BQ244" s="93">
        <v>0.05</v>
      </c>
      <c r="BR244" s="123">
        <v>0.4</v>
      </c>
      <c r="BS244" s="123">
        <v>0.05</v>
      </c>
      <c r="BT244" s="123">
        <v>0.05</v>
      </c>
      <c r="BU244" s="123">
        <v>0.05</v>
      </c>
      <c r="BV244" s="123">
        <v>0.05</v>
      </c>
      <c r="BW244" s="123">
        <v>0.05</v>
      </c>
      <c r="BX244" s="123">
        <v>0.1</v>
      </c>
      <c r="BY244" s="193">
        <v>0.15</v>
      </c>
      <c r="BZ244" s="196"/>
      <c r="CA244" s="196"/>
      <c r="CB244" s="196"/>
      <c r="CC244" s="196"/>
      <c r="CD244" s="196"/>
      <c r="CE244" s="196"/>
      <c r="CF244" s="196"/>
      <c r="CG244" s="196"/>
      <c r="CH244" s="196"/>
      <c r="CI244" s="196"/>
      <c r="CJ244" s="196"/>
      <c r="CK244" s="196"/>
      <c r="CL244" s="196"/>
      <c r="CM244" s="196"/>
      <c r="CN244" s="196"/>
      <c r="CO244" s="196"/>
      <c r="CP244" s="194"/>
      <c r="CQ244" s="196"/>
      <c r="CR244" s="196"/>
      <c r="CS244" s="196"/>
      <c r="CT244" s="196"/>
      <c r="CU244" s="196"/>
      <c r="CV244" s="196"/>
      <c r="CW244" s="196"/>
      <c r="CX244" s="196"/>
      <c r="CY244" s="207"/>
      <c r="CZ244" s="196"/>
      <c r="DA244" s="196"/>
      <c r="DB244" s="196"/>
      <c r="DC244" s="196"/>
      <c r="DD244" s="196"/>
      <c r="DE244" s="123">
        <v>0.05</v>
      </c>
      <c r="DF244" s="123">
        <v>0.05</v>
      </c>
      <c r="DG244" s="155">
        <v>962</v>
      </c>
      <c r="DH244" s="194"/>
      <c r="DI244" s="194"/>
      <c r="DJ244" s="194"/>
      <c r="DK244" s="194"/>
      <c r="DL244" s="194"/>
    </row>
    <row r="245" spans="1:116" s="113" customFormat="1" x14ac:dyDescent="0.2">
      <c r="A245" s="120">
        <v>239</v>
      </c>
      <c r="B245" s="200">
        <v>399</v>
      </c>
      <c r="C245" s="122" t="s">
        <v>473</v>
      </c>
      <c r="D245" s="264" t="s">
        <v>1867</v>
      </c>
      <c r="E245" s="177" t="s">
        <v>735</v>
      </c>
      <c r="F245" s="181" t="s">
        <v>991</v>
      </c>
      <c r="G245" s="186">
        <v>7.4</v>
      </c>
      <c r="H245" s="87">
        <v>129</v>
      </c>
      <c r="I245" s="156">
        <f>0.5*0.1</f>
        <v>0.05</v>
      </c>
      <c r="J245" s="156">
        <f>0.5*3</f>
        <v>1.5</v>
      </c>
      <c r="K245" s="93">
        <v>21.8</v>
      </c>
      <c r="L245" s="124">
        <v>9.8199999999999996E-2</v>
      </c>
      <c r="M245" s="156">
        <v>1.65</v>
      </c>
      <c r="N245" s="93">
        <v>7.31</v>
      </c>
      <c r="O245" s="93">
        <v>6.43</v>
      </c>
      <c r="P245" s="187">
        <v>0.112</v>
      </c>
      <c r="Q245" s="92">
        <v>692</v>
      </c>
      <c r="R245" s="156">
        <f t="shared" si="53"/>
        <v>0.2</v>
      </c>
      <c r="S245" s="156">
        <v>3.76</v>
      </c>
      <c r="T245" s="93">
        <v>4.72</v>
      </c>
      <c r="U245" s="156">
        <f t="shared" si="54"/>
        <v>1</v>
      </c>
      <c r="V245" s="93">
        <v>11.3</v>
      </c>
      <c r="W245" s="124">
        <f t="shared" si="43"/>
        <v>8.560606060606062E-3</v>
      </c>
      <c r="X245" s="156">
        <v>7.41</v>
      </c>
      <c r="Y245" s="93">
        <v>20.6</v>
      </c>
      <c r="Z245" s="92">
        <v>1320</v>
      </c>
      <c r="AA245" s="188">
        <v>6</v>
      </c>
      <c r="AB245" s="92">
        <v>10450</v>
      </c>
      <c r="AC245" s="92">
        <v>237</v>
      </c>
      <c r="AD245" s="92">
        <v>276</v>
      </c>
      <c r="AE245" s="92">
        <v>321</v>
      </c>
      <c r="AF245" s="92">
        <v>132</v>
      </c>
      <c r="AG245" s="92">
        <v>542</v>
      </c>
      <c r="AH245" s="92">
        <v>212</v>
      </c>
      <c r="AI245" s="156">
        <v>2.5</v>
      </c>
      <c r="AJ245" s="156">
        <v>33</v>
      </c>
      <c r="AK245" s="156">
        <v>8</v>
      </c>
      <c r="AL245" s="156">
        <v>67</v>
      </c>
      <c r="AM245" s="156">
        <v>33</v>
      </c>
      <c r="AN245" s="156">
        <v>23</v>
      </c>
      <c r="AO245" s="156">
        <v>21</v>
      </c>
      <c r="AP245" s="156">
        <v>2.5</v>
      </c>
      <c r="AQ245" s="156">
        <v>14</v>
      </c>
      <c r="AR245" s="156">
        <v>1.5</v>
      </c>
      <c r="AS245" s="156">
        <v>2.5</v>
      </c>
      <c r="AT245" s="156">
        <v>8</v>
      </c>
      <c r="AU245" s="156">
        <v>35</v>
      </c>
      <c r="AV245" s="156">
        <v>31</v>
      </c>
      <c r="AW245" s="156">
        <v>13</v>
      </c>
      <c r="AX245" s="156">
        <v>13</v>
      </c>
      <c r="AY245" s="156">
        <v>18</v>
      </c>
      <c r="AZ245" s="156">
        <v>2.5</v>
      </c>
      <c r="BA245" s="156">
        <v>2.5</v>
      </c>
      <c r="BB245" s="156">
        <f t="shared" si="44"/>
        <v>278.5</v>
      </c>
      <c r="BC245" s="123">
        <v>0.5</v>
      </c>
      <c r="BD245" s="123">
        <v>0.5</v>
      </c>
      <c r="BE245" s="123">
        <v>0.5</v>
      </c>
      <c r="BF245" s="123">
        <v>0.5</v>
      </c>
      <c r="BG245" s="123">
        <v>0.5</v>
      </c>
      <c r="BH245" s="123">
        <v>0.5</v>
      </c>
      <c r="BI245" s="123">
        <v>0.5</v>
      </c>
      <c r="BJ245" s="123">
        <v>0.5</v>
      </c>
      <c r="BK245" s="123">
        <v>5.0000000000000001E-3</v>
      </c>
      <c r="BL245" s="123">
        <v>0.5</v>
      </c>
      <c r="BM245" s="123">
        <v>0.05</v>
      </c>
      <c r="BN245" s="123">
        <v>0.05</v>
      </c>
      <c r="BO245" s="123">
        <v>0.05</v>
      </c>
      <c r="BP245" s="123">
        <v>0.05</v>
      </c>
      <c r="BQ245" s="93">
        <v>0.05</v>
      </c>
      <c r="BR245" s="123">
        <v>0.4</v>
      </c>
      <c r="BS245" s="123">
        <v>0.05</v>
      </c>
      <c r="BT245" s="123">
        <v>0.05</v>
      </c>
      <c r="BU245" s="123">
        <v>0.05</v>
      </c>
      <c r="BV245" s="123">
        <v>0.05</v>
      </c>
      <c r="BW245" s="123">
        <v>0.05</v>
      </c>
      <c r="BX245" s="123">
        <v>0.1</v>
      </c>
      <c r="BY245" s="193">
        <v>0.15</v>
      </c>
      <c r="BZ245" s="196"/>
      <c r="CA245" s="196"/>
      <c r="CB245" s="196"/>
      <c r="CC245" s="196"/>
      <c r="CD245" s="196"/>
      <c r="CE245" s="196"/>
      <c r="CF245" s="196"/>
      <c r="CG245" s="196"/>
      <c r="CH245" s="196"/>
      <c r="CI245" s="196"/>
      <c r="CJ245" s="196"/>
      <c r="CK245" s="196"/>
      <c r="CL245" s="196"/>
      <c r="CM245" s="196"/>
      <c r="CN245" s="196"/>
      <c r="CO245" s="196"/>
      <c r="CP245" s="194"/>
      <c r="CQ245" s="196"/>
      <c r="CR245" s="196"/>
      <c r="CS245" s="196"/>
      <c r="CT245" s="196"/>
      <c r="CU245" s="196"/>
      <c r="CV245" s="196"/>
      <c r="CW245" s="196"/>
      <c r="CX245" s="196"/>
      <c r="CY245" s="207"/>
      <c r="CZ245" s="196"/>
      <c r="DA245" s="196"/>
      <c r="DB245" s="196"/>
      <c r="DC245" s="196"/>
      <c r="DD245" s="196"/>
      <c r="DE245" s="123">
        <v>0.05</v>
      </c>
      <c r="DF245" s="123">
        <v>0.05</v>
      </c>
      <c r="DG245" s="155">
        <v>632</v>
      </c>
      <c r="DH245" s="194"/>
      <c r="DI245" s="194"/>
      <c r="DJ245" s="194"/>
      <c r="DK245" s="194"/>
      <c r="DL245" s="194"/>
    </row>
    <row r="246" spans="1:116" s="113" customFormat="1" x14ac:dyDescent="0.2">
      <c r="A246" s="120">
        <v>240</v>
      </c>
      <c r="B246" s="200">
        <v>400</v>
      </c>
      <c r="C246" s="122" t="s">
        <v>474</v>
      </c>
      <c r="D246" s="264" t="s">
        <v>1868</v>
      </c>
      <c r="E246" s="177" t="s">
        <v>736</v>
      </c>
      <c r="F246" s="181" t="s">
        <v>992</v>
      </c>
      <c r="G246" s="186">
        <v>7.8</v>
      </c>
      <c r="H246" s="87">
        <v>115.2</v>
      </c>
      <c r="I246" s="156">
        <v>0.48299999999999998</v>
      </c>
      <c r="J246" s="156">
        <v>720</v>
      </c>
      <c r="K246" s="93">
        <v>10.6</v>
      </c>
      <c r="L246" s="124">
        <f>0.5*0.05</f>
        <v>2.5000000000000001E-2</v>
      </c>
      <c r="M246" s="156">
        <v>1.66</v>
      </c>
      <c r="N246" s="93">
        <v>2.41</v>
      </c>
      <c r="O246" s="93">
        <v>46.7</v>
      </c>
      <c r="P246" s="187">
        <v>3.6400000000000002E-2</v>
      </c>
      <c r="Q246" s="92">
        <v>243</v>
      </c>
      <c r="R246" s="156">
        <f t="shared" si="53"/>
        <v>0.2</v>
      </c>
      <c r="S246" s="156">
        <v>2.15</v>
      </c>
      <c r="T246" s="93">
        <v>3.78</v>
      </c>
      <c r="U246" s="156">
        <f t="shared" si="54"/>
        <v>1</v>
      </c>
      <c r="V246" s="93">
        <v>5.14</v>
      </c>
      <c r="W246" s="124">
        <f t="shared" si="43"/>
        <v>1.7219430485762143E-3</v>
      </c>
      <c r="X246" s="156">
        <v>2.35</v>
      </c>
      <c r="Y246" s="93">
        <v>38.6</v>
      </c>
      <c r="Z246" s="92">
        <v>2985</v>
      </c>
      <c r="AA246" s="188">
        <v>4.8600000000000003</v>
      </c>
      <c r="AB246" s="92">
        <v>2240</v>
      </c>
      <c r="AC246" s="92">
        <v>75.099999999999994</v>
      </c>
      <c r="AD246" s="92">
        <v>144</v>
      </c>
      <c r="AE246" s="92">
        <v>123</v>
      </c>
      <c r="AF246" s="92">
        <v>41.8</v>
      </c>
      <c r="AG246" s="92">
        <v>647</v>
      </c>
      <c r="AH246" s="92">
        <v>132</v>
      </c>
      <c r="AI246" s="156">
        <v>2.5</v>
      </c>
      <c r="AJ246" s="156">
        <v>2.5</v>
      </c>
      <c r="AK246" s="156">
        <v>2.5</v>
      </c>
      <c r="AL246" s="156">
        <v>2.5</v>
      </c>
      <c r="AM246" s="156">
        <v>2.5</v>
      </c>
      <c r="AN246" s="156">
        <v>2.5</v>
      </c>
      <c r="AO246" s="156">
        <v>2.5</v>
      </c>
      <c r="AP246" s="156">
        <v>2.5</v>
      </c>
      <c r="AQ246" s="156">
        <v>2.5</v>
      </c>
      <c r="AR246" s="156">
        <v>1.5</v>
      </c>
      <c r="AS246" s="156">
        <v>2.5</v>
      </c>
      <c r="AT246" s="156">
        <v>2.5</v>
      </c>
      <c r="AU246" s="156">
        <v>2.5</v>
      </c>
      <c r="AV246" s="156">
        <v>2.5</v>
      </c>
      <c r="AW246" s="156">
        <v>2.5</v>
      </c>
      <c r="AX246" s="156">
        <v>2.5</v>
      </c>
      <c r="AY246" s="156">
        <v>2.5</v>
      </c>
      <c r="AZ246" s="156">
        <v>2.5</v>
      </c>
      <c r="BA246" s="156">
        <v>2.5</v>
      </c>
      <c r="BB246" s="156">
        <f t="shared" si="44"/>
        <v>31.5</v>
      </c>
      <c r="BC246" s="123">
        <v>0.5</v>
      </c>
      <c r="BD246" s="123">
        <v>0.5</v>
      </c>
      <c r="BE246" s="123">
        <v>0.5</v>
      </c>
      <c r="BF246" s="123">
        <v>0.5</v>
      </c>
      <c r="BG246" s="123">
        <v>0.5</v>
      </c>
      <c r="BH246" s="123">
        <v>0.5</v>
      </c>
      <c r="BI246" s="123">
        <v>0.5</v>
      </c>
      <c r="BJ246" s="123">
        <v>0.5</v>
      </c>
      <c r="BK246" s="123">
        <v>5.0000000000000001E-3</v>
      </c>
      <c r="BL246" s="123">
        <v>0.5</v>
      </c>
      <c r="BM246" s="123">
        <v>0.05</v>
      </c>
      <c r="BN246" s="123">
        <v>0.05</v>
      </c>
      <c r="BO246" s="123">
        <v>0.05</v>
      </c>
      <c r="BP246" s="123">
        <v>0.05</v>
      </c>
      <c r="BQ246" s="93">
        <v>0.05</v>
      </c>
      <c r="BR246" s="123">
        <v>0.4</v>
      </c>
      <c r="BS246" s="123">
        <v>0.05</v>
      </c>
      <c r="BT246" s="123">
        <v>0.05</v>
      </c>
      <c r="BU246" s="123">
        <v>0.05</v>
      </c>
      <c r="BV246" s="123">
        <v>0.05</v>
      </c>
      <c r="BW246" s="123">
        <v>0.05</v>
      </c>
      <c r="BX246" s="123">
        <v>0.1</v>
      </c>
      <c r="BY246" s="193">
        <v>0.15</v>
      </c>
      <c r="BZ246" s="187">
        <v>25</v>
      </c>
      <c r="CA246" s="187">
        <v>50</v>
      </c>
      <c r="CB246" s="187">
        <v>500</v>
      </c>
      <c r="CC246" s="187">
        <v>0.01</v>
      </c>
      <c r="CD246" s="187">
        <v>2.5000000000000001E-2</v>
      </c>
      <c r="CE246" s="187">
        <v>2.5000000000000001E-2</v>
      </c>
      <c r="CF246" s="187">
        <v>2.5000000000000001E-2</v>
      </c>
      <c r="CG246" s="187">
        <v>2.5000000000000001E-2</v>
      </c>
      <c r="CH246" s="187">
        <v>2.5000000000000001E-2</v>
      </c>
      <c r="CI246" s="187">
        <v>2.5000000000000001E-2</v>
      </c>
      <c r="CJ246" s="187">
        <v>2.5000000000000001E-2</v>
      </c>
      <c r="CK246" s="187">
        <f>0.5*0.01</f>
        <v>5.0000000000000001E-3</v>
      </c>
      <c r="CL246" s="187">
        <v>0.15</v>
      </c>
      <c r="CM246" s="187">
        <v>0.5</v>
      </c>
      <c r="CN246" s="187">
        <v>0.5</v>
      </c>
      <c r="CO246" s="187">
        <v>0.5</v>
      </c>
      <c r="CP246" s="123">
        <f t="shared" si="49"/>
        <v>1.5</v>
      </c>
      <c r="CQ246" s="187">
        <v>0.3</v>
      </c>
      <c r="CR246" s="187">
        <v>5</v>
      </c>
      <c r="CS246" s="187">
        <v>0.5</v>
      </c>
      <c r="CT246" s="187">
        <v>0.5</v>
      </c>
      <c r="CU246" s="187">
        <v>0.05</v>
      </c>
      <c r="CV246" s="187">
        <v>0.05</v>
      </c>
      <c r="CW246" s="187">
        <v>0.05</v>
      </c>
      <c r="CX246" s="196"/>
      <c r="CY246" s="208">
        <v>3.3349999999999999E-3</v>
      </c>
      <c r="CZ246" s="187">
        <v>0.05</v>
      </c>
      <c r="DA246" s="187">
        <v>0.05</v>
      </c>
      <c r="DB246" s="187">
        <v>0.05</v>
      </c>
      <c r="DC246" s="187">
        <v>0.05</v>
      </c>
      <c r="DD246" s="187">
        <v>0.05</v>
      </c>
      <c r="DE246" s="123">
        <v>0.05</v>
      </c>
      <c r="DF246" s="123">
        <v>0.05</v>
      </c>
      <c r="DG246" s="155">
        <v>640</v>
      </c>
      <c r="DH246" s="123">
        <v>0.5</v>
      </c>
      <c r="DI246" s="123">
        <v>0.05</v>
      </c>
      <c r="DJ246" s="123">
        <v>0.25</v>
      </c>
      <c r="DK246" s="123">
        <v>0.25</v>
      </c>
      <c r="DL246" s="123">
        <v>0.05</v>
      </c>
    </row>
    <row r="247" spans="1:116" s="113" customFormat="1" x14ac:dyDescent="0.2">
      <c r="A247" s="120">
        <v>241</v>
      </c>
      <c r="B247" s="200">
        <v>401</v>
      </c>
      <c r="C247" s="122" t="s">
        <v>475</v>
      </c>
      <c r="D247" s="264" t="s">
        <v>1869</v>
      </c>
      <c r="E247" s="177" t="s">
        <v>737</v>
      </c>
      <c r="F247" s="181" t="s">
        <v>993</v>
      </c>
      <c r="G247" s="186">
        <v>7.8</v>
      </c>
      <c r="H247" s="87">
        <v>91.5</v>
      </c>
      <c r="I247" s="156">
        <f t="shared" ref="I247:I256" si="55">0.5*0.1</f>
        <v>0.05</v>
      </c>
      <c r="J247" s="156">
        <f>0.5*3</f>
        <v>1.5</v>
      </c>
      <c r="K247" s="93">
        <v>5.6</v>
      </c>
      <c r="L247" s="124">
        <f>0.5*0.05</f>
        <v>2.5000000000000001E-2</v>
      </c>
      <c r="M247" s="156">
        <v>1.63</v>
      </c>
      <c r="N247" s="93">
        <v>1.46</v>
      </c>
      <c r="O247" s="93">
        <v>44.6</v>
      </c>
      <c r="P247" s="187">
        <v>6.3899999999999998E-3</v>
      </c>
      <c r="Q247" s="92">
        <v>147</v>
      </c>
      <c r="R247" s="156">
        <f t="shared" si="53"/>
        <v>0.2</v>
      </c>
      <c r="S247" s="156">
        <v>1.71</v>
      </c>
      <c r="T247" s="93">
        <f>0.5*1</f>
        <v>0.5</v>
      </c>
      <c r="U247" s="156">
        <f t="shared" si="54"/>
        <v>1</v>
      </c>
      <c r="V247" s="93">
        <v>3.21</v>
      </c>
      <c r="W247" s="124">
        <f t="shared" si="43"/>
        <v>4.1851368970013039E-3</v>
      </c>
      <c r="X247" s="156">
        <v>1.29</v>
      </c>
      <c r="Y247" s="93">
        <v>47.8</v>
      </c>
      <c r="Z247" s="92">
        <v>767</v>
      </c>
      <c r="AA247" s="188">
        <v>5.24</v>
      </c>
      <c r="AB247" s="92">
        <v>1369</v>
      </c>
      <c r="AC247" s="92">
        <v>62.3</v>
      </c>
      <c r="AD247" s="92">
        <v>78.7</v>
      </c>
      <c r="AE247" s="92">
        <v>44.7</v>
      </c>
      <c r="AF247" s="92">
        <v>14.3</v>
      </c>
      <c r="AG247" s="92">
        <v>498</v>
      </c>
      <c r="AH247" s="92">
        <f>0.5*100</f>
        <v>50</v>
      </c>
      <c r="AI247" s="156">
        <v>2.5</v>
      </c>
      <c r="AJ247" s="156">
        <v>2.5</v>
      </c>
      <c r="AK247" s="156">
        <v>2.5</v>
      </c>
      <c r="AL247" s="156">
        <v>2.5</v>
      </c>
      <c r="AM247" s="156">
        <v>2.5</v>
      </c>
      <c r="AN247" s="156">
        <v>2.5</v>
      </c>
      <c r="AO247" s="156">
        <v>2.5</v>
      </c>
      <c r="AP247" s="156">
        <v>2.5</v>
      </c>
      <c r="AQ247" s="156">
        <v>2.5</v>
      </c>
      <c r="AR247" s="156">
        <v>1.5</v>
      </c>
      <c r="AS247" s="156">
        <v>2.5</v>
      </c>
      <c r="AT247" s="156">
        <v>2.5</v>
      </c>
      <c r="AU247" s="156">
        <v>2.5</v>
      </c>
      <c r="AV247" s="156">
        <v>2.5</v>
      </c>
      <c r="AW247" s="156">
        <v>2.5</v>
      </c>
      <c r="AX247" s="156">
        <v>2.5</v>
      </c>
      <c r="AY247" s="156">
        <v>2.5</v>
      </c>
      <c r="AZ247" s="156">
        <v>2.5</v>
      </c>
      <c r="BA247" s="156">
        <v>2.5</v>
      </c>
      <c r="BB247" s="156">
        <f t="shared" si="44"/>
        <v>31.5</v>
      </c>
      <c r="BC247" s="123">
        <v>0.5</v>
      </c>
      <c r="BD247" s="123">
        <v>0.5</v>
      </c>
      <c r="BE247" s="123">
        <v>0.5</v>
      </c>
      <c r="BF247" s="123">
        <v>0.5</v>
      </c>
      <c r="BG247" s="123">
        <v>0.5</v>
      </c>
      <c r="BH247" s="123">
        <v>0.5</v>
      </c>
      <c r="BI247" s="123">
        <v>0.5</v>
      </c>
      <c r="BJ247" s="123">
        <v>0.5</v>
      </c>
      <c r="BK247" s="123">
        <v>5.0000000000000001E-3</v>
      </c>
      <c r="BL247" s="123">
        <v>0.5</v>
      </c>
      <c r="BM247" s="123">
        <v>0.05</v>
      </c>
      <c r="BN247" s="123">
        <v>0.05</v>
      </c>
      <c r="BO247" s="123">
        <v>0.05</v>
      </c>
      <c r="BP247" s="123">
        <v>0.05</v>
      </c>
      <c r="BQ247" s="93">
        <v>0.05</v>
      </c>
      <c r="BR247" s="123">
        <v>0.4</v>
      </c>
      <c r="BS247" s="123">
        <v>0.05</v>
      </c>
      <c r="BT247" s="123">
        <v>0.05</v>
      </c>
      <c r="BU247" s="123">
        <v>0.05</v>
      </c>
      <c r="BV247" s="123">
        <v>0.05</v>
      </c>
      <c r="BW247" s="123">
        <v>0.05</v>
      </c>
      <c r="BX247" s="123">
        <v>0.1</v>
      </c>
      <c r="BY247" s="193">
        <v>0.15</v>
      </c>
      <c r="BZ247" s="187">
        <v>25</v>
      </c>
      <c r="CA247" s="187">
        <v>50</v>
      </c>
      <c r="CB247" s="187">
        <v>500</v>
      </c>
      <c r="CC247" s="187">
        <v>0.01</v>
      </c>
      <c r="CD247" s="187">
        <v>2.5000000000000001E-2</v>
      </c>
      <c r="CE247" s="187">
        <v>2.5000000000000001E-2</v>
      </c>
      <c r="CF247" s="187">
        <v>2.5000000000000001E-2</v>
      </c>
      <c r="CG247" s="187">
        <v>2.5000000000000001E-2</v>
      </c>
      <c r="CH247" s="187">
        <v>2.5000000000000001E-2</v>
      </c>
      <c r="CI247" s="187">
        <v>2.5000000000000001E-2</v>
      </c>
      <c r="CJ247" s="187">
        <v>2.5000000000000001E-2</v>
      </c>
      <c r="CK247" s="187">
        <f>0.5*0.01</f>
        <v>5.0000000000000001E-3</v>
      </c>
      <c r="CL247" s="187">
        <v>0.15</v>
      </c>
      <c r="CM247" s="187">
        <v>0.5</v>
      </c>
      <c r="CN247" s="187">
        <v>0.5</v>
      </c>
      <c r="CO247" s="187">
        <v>0.5</v>
      </c>
      <c r="CP247" s="123">
        <f t="shared" si="49"/>
        <v>1.5</v>
      </c>
      <c r="CQ247" s="187">
        <v>0.3</v>
      </c>
      <c r="CR247" s="187">
        <v>5</v>
      </c>
      <c r="CS247" s="187">
        <v>0.5</v>
      </c>
      <c r="CT247" s="187">
        <v>0.5</v>
      </c>
      <c r="CU247" s="187">
        <v>0.05</v>
      </c>
      <c r="CV247" s="187">
        <v>0.05</v>
      </c>
      <c r="CW247" s="187">
        <v>0.05</v>
      </c>
      <c r="CX247" s="196"/>
      <c r="CY247" s="208">
        <v>3.3349999999999999E-3</v>
      </c>
      <c r="CZ247" s="187">
        <v>0.05</v>
      </c>
      <c r="DA247" s="187">
        <v>0.05</v>
      </c>
      <c r="DB247" s="187">
        <v>0.05</v>
      </c>
      <c r="DC247" s="187">
        <v>0.05</v>
      </c>
      <c r="DD247" s="187">
        <v>0.05</v>
      </c>
      <c r="DE247" s="123">
        <v>0.05</v>
      </c>
      <c r="DF247" s="123">
        <v>0.05</v>
      </c>
      <c r="DG247" s="155">
        <v>140</v>
      </c>
      <c r="DH247" s="123">
        <v>0.5</v>
      </c>
      <c r="DI247" s="123">
        <v>0.05</v>
      </c>
      <c r="DJ247" s="123">
        <v>0.25</v>
      </c>
      <c r="DK247" s="123">
        <v>0.25</v>
      </c>
      <c r="DL247" s="123">
        <v>0.05</v>
      </c>
    </row>
    <row r="248" spans="1:116" s="113" customFormat="1" x14ac:dyDescent="0.2">
      <c r="A248" s="120">
        <v>242</v>
      </c>
      <c r="B248" s="200">
        <v>402</v>
      </c>
      <c r="C248" s="122" t="s">
        <v>476</v>
      </c>
      <c r="D248" s="264" t="s">
        <v>1870</v>
      </c>
      <c r="E248" s="177" t="s">
        <v>738</v>
      </c>
      <c r="F248" s="181" t="s">
        <v>994</v>
      </c>
      <c r="G248" s="186">
        <v>8</v>
      </c>
      <c r="H248" s="87">
        <v>91.1</v>
      </c>
      <c r="I248" s="156">
        <f t="shared" si="55"/>
        <v>0.05</v>
      </c>
      <c r="J248" s="156">
        <f>0.5*3</f>
        <v>1.5</v>
      </c>
      <c r="K248" s="93">
        <v>9.35</v>
      </c>
      <c r="L248" s="124">
        <v>0.40899999999999997</v>
      </c>
      <c r="M248" s="156">
        <v>2.3199999999999998</v>
      </c>
      <c r="N248" s="93">
        <v>1.65</v>
      </c>
      <c r="O248" s="93">
        <v>10.7</v>
      </c>
      <c r="P248" s="187">
        <v>1.9800000000000002E-2</v>
      </c>
      <c r="Q248" s="92">
        <v>240</v>
      </c>
      <c r="R248" s="156">
        <f t="shared" si="53"/>
        <v>0.2</v>
      </c>
      <c r="S248" s="156">
        <v>3.84</v>
      </c>
      <c r="T248" s="93">
        <f>0.5*1</f>
        <v>0.5</v>
      </c>
      <c r="U248" s="156">
        <f t="shared" si="54"/>
        <v>1</v>
      </c>
      <c r="V248" s="93">
        <v>2.39</v>
      </c>
      <c r="W248" s="124">
        <f t="shared" si="43"/>
        <v>5.1177730192719486E-3</v>
      </c>
      <c r="X248" s="156">
        <v>2.21</v>
      </c>
      <c r="Y248" s="93">
        <v>44</v>
      </c>
      <c r="Z248" s="92">
        <v>467</v>
      </c>
      <c r="AA248" s="188">
        <v>6.4</v>
      </c>
      <c r="AB248" s="92">
        <v>1533</v>
      </c>
      <c r="AC248" s="92">
        <v>74.2</v>
      </c>
      <c r="AD248" s="92">
        <v>51.7</v>
      </c>
      <c r="AE248" s="92">
        <v>27</v>
      </c>
      <c r="AF248" s="92">
        <v>18.100000000000001</v>
      </c>
      <c r="AG248" s="92">
        <v>741</v>
      </c>
      <c r="AH248" s="92">
        <v>137</v>
      </c>
      <c r="AI248" s="156">
        <v>2.5</v>
      </c>
      <c r="AJ248" s="156">
        <v>2.5</v>
      </c>
      <c r="AK248" s="156">
        <v>2.5</v>
      </c>
      <c r="AL248" s="156">
        <v>2.5</v>
      </c>
      <c r="AM248" s="156">
        <v>2.5</v>
      </c>
      <c r="AN248" s="156">
        <v>2.5</v>
      </c>
      <c r="AO248" s="156">
        <v>2.5</v>
      </c>
      <c r="AP248" s="156">
        <v>2.5</v>
      </c>
      <c r="AQ248" s="156">
        <v>10</v>
      </c>
      <c r="AR248" s="156">
        <v>1.5</v>
      </c>
      <c r="AS248" s="156">
        <v>2.5</v>
      </c>
      <c r="AT248" s="156">
        <v>2.5</v>
      </c>
      <c r="AU248" s="156">
        <v>2.5</v>
      </c>
      <c r="AV248" s="156">
        <v>2.5</v>
      </c>
      <c r="AW248" s="156">
        <v>2.5</v>
      </c>
      <c r="AX248" s="156">
        <v>2.5</v>
      </c>
      <c r="AY248" s="156">
        <v>2.5</v>
      </c>
      <c r="AZ248" s="156">
        <v>2.5</v>
      </c>
      <c r="BA248" s="156">
        <v>2.5</v>
      </c>
      <c r="BB248" s="156">
        <f t="shared" si="44"/>
        <v>31.5</v>
      </c>
      <c r="BC248" s="123">
        <v>0.5</v>
      </c>
      <c r="BD248" s="123">
        <v>0.5</v>
      </c>
      <c r="BE248" s="123">
        <v>0.5</v>
      </c>
      <c r="BF248" s="123">
        <v>0.5</v>
      </c>
      <c r="BG248" s="123">
        <v>0.5</v>
      </c>
      <c r="BH248" s="123">
        <v>0.5</v>
      </c>
      <c r="BI248" s="123">
        <v>0.5</v>
      </c>
      <c r="BJ248" s="123">
        <v>0.5</v>
      </c>
      <c r="BK248" s="123">
        <v>5.0000000000000001E-3</v>
      </c>
      <c r="BL248" s="123">
        <v>0.5</v>
      </c>
      <c r="BM248" s="123">
        <v>0.05</v>
      </c>
      <c r="BN248" s="123">
        <v>0.05</v>
      </c>
      <c r="BO248" s="123">
        <v>0.05</v>
      </c>
      <c r="BP248" s="123">
        <v>0.05</v>
      </c>
      <c r="BQ248" s="93">
        <v>0.05</v>
      </c>
      <c r="BR248" s="123">
        <v>0.4</v>
      </c>
      <c r="BS248" s="123">
        <v>0.05</v>
      </c>
      <c r="BT248" s="123">
        <v>0.05</v>
      </c>
      <c r="BU248" s="123">
        <v>0.05</v>
      </c>
      <c r="BV248" s="123">
        <v>0.05</v>
      </c>
      <c r="BW248" s="123">
        <v>0.05</v>
      </c>
      <c r="BX248" s="123">
        <v>0.1</v>
      </c>
      <c r="BY248" s="193">
        <v>0.15</v>
      </c>
      <c r="BZ248" s="196"/>
      <c r="CA248" s="196"/>
      <c r="CB248" s="196"/>
      <c r="CC248" s="196"/>
      <c r="CD248" s="196"/>
      <c r="CE248" s="196"/>
      <c r="CF248" s="196"/>
      <c r="CG248" s="196"/>
      <c r="CH248" s="196"/>
      <c r="CI248" s="196"/>
      <c r="CJ248" s="196"/>
      <c r="CK248" s="196"/>
      <c r="CL248" s="196"/>
      <c r="CM248" s="196"/>
      <c r="CN248" s="196"/>
      <c r="CO248" s="196"/>
      <c r="CP248" s="194"/>
      <c r="CQ248" s="196"/>
      <c r="CR248" s="196"/>
      <c r="CS248" s="196"/>
      <c r="CT248" s="196"/>
      <c r="CU248" s="196"/>
      <c r="CV248" s="196"/>
      <c r="CW248" s="196"/>
      <c r="CX248" s="196"/>
      <c r="CY248" s="207"/>
      <c r="CZ248" s="196"/>
      <c r="DA248" s="196"/>
      <c r="DB248" s="196"/>
      <c r="DC248" s="196"/>
      <c r="DD248" s="196"/>
      <c r="DE248" s="123">
        <v>0.05</v>
      </c>
      <c r="DF248" s="123">
        <v>0.05</v>
      </c>
      <c r="DG248" s="155">
        <v>1530</v>
      </c>
      <c r="DH248" s="194"/>
      <c r="DI248" s="194"/>
      <c r="DJ248" s="194"/>
      <c r="DK248" s="194"/>
      <c r="DL248" s="194"/>
    </row>
    <row r="249" spans="1:116" s="113" customFormat="1" x14ac:dyDescent="0.2">
      <c r="A249" s="120">
        <v>243</v>
      </c>
      <c r="B249" s="200">
        <v>403</v>
      </c>
      <c r="C249" s="122" t="s">
        <v>477</v>
      </c>
      <c r="D249" s="264" t="s">
        <v>1871</v>
      </c>
      <c r="E249" s="177" t="s">
        <v>739</v>
      </c>
      <c r="F249" s="181" t="s">
        <v>995</v>
      </c>
      <c r="G249" s="186">
        <v>6.9</v>
      </c>
      <c r="H249" s="87">
        <v>319</v>
      </c>
      <c r="I249" s="156">
        <f t="shared" si="55"/>
        <v>0.05</v>
      </c>
      <c r="J249" s="156">
        <f>0.5*3</f>
        <v>1.5</v>
      </c>
      <c r="K249" s="93">
        <v>111</v>
      </c>
      <c r="L249" s="124">
        <v>1.95</v>
      </c>
      <c r="M249" s="156">
        <v>4.8899999999999997</v>
      </c>
      <c r="N249" s="93">
        <v>25.7</v>
      </c>
      <c r="O249" s="93">
        <v>22</v>
      </c>
      <c r="P249" s="187">
        <v>5.3999999999999999E-2</v>
      </c>
      <c r="Q249" s="92">
        <v>1470</v>
      </c>
      <c r="R249" s="156">
        <f t="shared" si="53"/>
        <v>0.2</v>
      </c>
      <c r="S249" s="156">
        <v>13.7</v>
      </c>
      <c r="T249" s="93">
        <v>15</v>
      </c>
      <c r="U249" s="156">
        <f t="shared" si="54"/>
        <v>1</v>
      </c>
      <c r="V249" s="93">
        <v>34</v>
      </c>
      <c r="W249" s="124">
        <f t="shared" si="43"/>
        <v>1.7616580310880828E-2</v>
      </c>
      <c r="X249" s="156">
        <v>14.9</v>
      </c>
      <c r="Y249" s="93">
        <v>137</v>
      </c>
      <c r="Z249" s="92">
        <v>1930</v>
      </c>
      <c r="AA249" s="188">
        <v>0.39</v>
      </c>
      <c r="AB249" s="92">
        <v>15600</v>
      </c>
      <c r="AC249" s="92">
        <v>245</v>
      </c>
      <c r="AD249" s="92">
        <v>600</v>
      </c>
      <c r="AE249" s="92">
        <v>422</v>
      </c>
      <c r="AF249" s="92">
        <v>75.3</v>
      </c>
      <c r="AG249" s="92">
        <v>6310</v>
      </c>
      <c r="AH249" s="92">
        <v>806</v>
      </c>
      <c r="AI249" s="156">
        <v>96</v>
      </c>
      <c r="AJ249" s="156">
        <v>155</v>
      </c>
      <c r="AK249" s="156">
        <v>24</v>
      </c>
      <c r="AL249" s="156">
        <v>335</v>
      </c>
      <c r="AM249" s="156">
        <v>145</v>
      </c>
      <c r="AN249" s="156">
        <v>99</v>
      </c>
      <c r="AO249" s="156">
        <v>72</v>
      </c>
      <c r="AP249" s="156">
        <v>16</v>
      </c>
      <c r="AQ249" s="156">
        <v>57</v>
      </c>
      <c r="AR249" s="156">
        <v>1.5</v>
      </c>
      <c r="AS249" s="156">
        <v>2.5</v>
      </c>
      <c r="AT249" s="156">
        <v>51</v>
      </c>
      <c r="AU249" s="156">
        <v>153</v>
      </c>
      <c r="AV249" s="156">
        <v>119</v>
      </c>
      <c r="AW249" s="156">
        <v>44</v>
      </c>
      <c r="AX249" s="156">
        <v>58</v>
      </c>
      <c r="AY249" s="156">
        <v>65</v>
      </c>
      <c r="AZ249" s="156">
        <v>28</v>
      </c>
      <c r="BA249" s="156">
        <v>2.5</v>
      </c>
      <c r="BB249" s="156">
        <f t="shared" si="44"/>
        <v>1297</v>
      </c>
      <c r="BC249" s="123">
        <v>0.5</v>
      </c>
      <c r="BD249" s="123">
        <v>0.5</v>
      </c>
      <c r="BE249" s="123">
        <v>0.5</v>
      </c>
      <c r="BF249" s="123">
        <v>0.5</v>
      </c>
      <c r="BG249" s="123">
        <v>0.5</v>
      </c>
      <c r="BH249" s="123">
        <v>0.5</v>
      </c>
      <c r="BI249" s="123">
        <v>0.5</v>
      </c>
      <c r="BJ249" s="123">
        <v>0.5</v>
      </c>
      <c r="BK249" s="123">
        <v>5.0000000000000001E-3</v>
      </c>
      <c r="BL249" s="123">
        <v>0.5</v>
      </c>
      <c r="BM249" s="123">
        <v>0.05</v>
      </c>
      <c r="BN249" s="123">
        <v>0.05</v>
      </c>
      <c r="BO249" s="123">
        <v>0.05</v>
      </c>
      <c r="BP249" s="123">
        <v>0.05</v>
      </c>
      <c r="BQ249" s="93">
        <v>0.05</v>
      </c>
      <c r="BR249" s="123">
        <v>0.4</v>
      </c>
      <c r="BS249" s="123">
        <v>0.05</v>
      </c>
      <c r="BT249" s="123">
        <v>0.05</v>
      </c>
      <c r="BU249" s="123">
        <v>0.05</v>
      </c>
      <c r="BV249" s="123">
        <v>0.05</v>
      </c>
      <c r="BW249" s="123">
        <v>0.05</v>
      </c>
      <c r="BX249" s="123">
        <v>0.1</v>
      </c>
      <c r="BY249" s="193">
        <v>0.15</v>
      </c>
      <c r="BZ249" s="196"/>
      <c r="CA249" s="196"/>
      <c r="CB249" s="196"/>
      <c r="CC249" s="196"/>
      <c r="CD249" s="196"/>
      <c r="CE249" s="196"/>
      <c r="CF249" s="196"/>
      <c r="CG249" s="196"/>
      <c r="CH249" s="196"/>
      <c r="CI249" s="196"/>
      <c r="CJ249" s="196"/>
      <c r="CK249" s="196"/>
      <c r="CL249" s="196"/>
      <c r="CM249" s="196"/>
      <c r="CN249" s="196"/>
      <c r="CO249" s="196"/>
      <c r="CP249" s="194"/>
      <c r="CQ249" s="196"/>
      <c r="CR249" s="196"/>
      <c r="CS249" s="196"/>
      <c r="CT249" s="196"/>
      <c r="CU249" s="196"/>
      <c r="CV249" s="196"/>
      <c r="CW249" s="196"/>
      <c r="CX249" s="196"/>
      <c r="CY249" s="207"/>
      <c r="CZ249" s="196"/>
      <c r="DA249" s="196"/>
      <c r="DB249" s="196"/>
      <c r="DC249" s="196"/>
      <c r="DD249" s="196"/>
      <c r="DE249" s="123">
        <v>0.05</v>
      </c>
      <c r="DF249" s="123">
        <v>0.05</v>
      </c>
      <c r="DG249" s="155">
        <v>2180</v>
      </c>
      <c r="DH249" s="194"/>
      <c r="DI249" s="194"/>
      <c r="DJ249" s="194"/>
      <c r="DK249" s="194"/>
      <c r="DL249" s="194"/>
    </row>
    <row r="250" spans="1:116" s="113" customFormat="1" x14ac:dyDescent="0.2">
      <c r="A250" s="120">
        <v>244</v>
      </c>
      <c r="B250" s="200">
        <v>404</v>
      </c>
      <c r="C250" s="122" t="s">
        <v>478</v>
      </c>
      <c r="D250" s="264" t="s">
        <v>1872</v>
      </c>
      <c r="E250" s="177" t="s">
        <v>740</v>
      </c>
      <c r="F250" s="181" t="s">
        <v>985</v>
      </c>
      <c r="G250" s="186">
        <v>6.4</v>
      </c>
      <c r="H250" s="87">
        <v>288</v>
      </c>
      <c r="I250" s="156">
        <f t="shared" si="55"/>
        <v>0.05</v>
      </c>
      <c r="J250" s="156">
        <f>0.5*3</f>
        <v>1.5</v>
      </c>
      <c r="K250" s="93">
        <v>18.2</v>
      </c>
      <c r="L250" s="124">
        <v>0.14299999999999999</v>
      </c>
      <c r="M250" s="156">
        <v>0.95499999999999996</v>
      </c>
      <c r="N250" s="93">
        <v>1.33</v>
      </c>
      <c r="O250" s="93">
        <v>2.5499999999999998</v>
      </c>
      <c r="P250" s="187">
        <v>0.28399999999999997</v>
      </c>
      <c r="Q250" s="92">
        <v>531</v>
      </c>
      <c r="R250" s="156">
        <f t="shared" si="53"/>
        <v>0.2</v>
      </c>
      <c r="S250" s="156">
        <v>1.88</v>
      </c>
      <c r="T250" s="93">
        <v>2.19</v>
      </c>
      <c r="U250" s="156">
        <f t="shared" si="54"/>
        <v>1</v>
      </c>
      <c r="V250" s="93">
        <v>7.47</v>
      </c>
      <c r="W250" s="124">
        <f t="shared" si="43"/>
        <v>3.4583333333333332E-3</v>
      </c>
      <c r="X250" s="156">
        <v>3.81</v>
      </c>
      <c r="Y250" s="93">
        <v>15.2</v>
      </c>
      <c r="Z250" s="92">
        <v>2160</v>
      </c>
      <c r="AA250" s="188">
        <v>4.45</v>
      </c>
      <c r="AB250" s="92">
        <v>2190</v>
      </c>
      <c r="AC250" s="92">
        <v>94.2</v>
      </c>
      <c r="AD250" s="92">
        <v>172</v>
      </c>
      <c r="AE250" s="92">
        <v>154</v>
      </c>
      <c r="AF250" s="92">
        <v>42.4</v>
      </c>
      <c r="AG250" s="92">
        <v>1310</v>
      </c>
      <c r="AH250" s="92">
        <v>233</v>
      </c>
      <c r="AI250" s="156">
        <v>2.5</v>
      </c>
      <c r="AJ250" s="156">
        <v>23</v>
      </c>
      <c r="AK250" s="156">
        <v>2.5</v>
      </c>
      <c r="AL250" s="156">
        <v>65</v>
      </c>
      <c r="AM250" s="156">
        <v>40</v>
      </c>
      <c r="AN250" s="156">
        <v>26</v>
      </c>
      <c r="AO250" s="156">
        <v>33</v>
      </c>
      <c r="AP250" s="156">
        <v>6</v>
      </c>
      <c r="AQ250" s="156">
        <v>36</v>
      </c>
      <c r="AR250" s="156">
        <v>1.5</v>
      </c>
      <c r="AS250" s="156">
        <v>2.5</v>
      </c>
      <c r="AT250" s="156">
        <v>2.5</v>
      </c>
      <c r="AU250" s="156">
        <v>64</v>
      </c>
      <c r="AV250" s="156">
        <v>61</v>
      </c>
      <c r="AW250" s="156">
        <v>21</v>
      </c>
      <c r="AX250" s="156">
        <v>37</v>
      </c>
      <c r="AY250" s="156">
        <v>44</v>
      </c>
      <c r="AZ250" s="156">
        <v>2.5</v>
      </c>
      <c r="BA250" s="156">
        <v>2.5</v>
      </c>
      <c r="BB250" s="156">
        <f t="shared" si="44"/>
        <v>344.5</v>
      </c>
      <c r="BC250" s="123">
        <v>0.5</v>
      </c>
      <c r="BD250" s="123">
        <v>0.5</v>
      </c>
      <c r="BE250" s="123">
        <v>0.5</v>
      </c>
      <c r="BF250" s="123">
        <v>0.5</v>
      </c>
      <c r="BG250" s="123">
        <v>0.5</v>
      </c>
      <c r="BH250" s="123">
        <v>0.5</v>
      </c>
      <c r="BI250" s="123">
        <v>0.5</v>
      </c>
      <c r="BJ250" s="123">
        <v>0.5</v>
      </c>
      <c r="BK250" s="123">
        <v>5.0000000000000001E-3</v>
      </c>
      <c r="BL250" s="123">
        <v>0.5</v>
      </c>
      <c r="BM250" s="123">
        <v>0.05</v>
      </c>
      <c r="BN250" s="123">
        <v>0.05</v>
      </c>
      <c r="BO250" s="123">
        <v>0.05</v>
      </c>
      <c r="BP250" s="123">
        <v>0.05</v>
      </c>
      <c r="BQ250" s="93">
        <v>0.05</v>
      </c>
      <c r="BR250" s="123">
        <v>0.4</v>
      </c>
      <c r="BS250" s="123">
        <v>0.05</v>
      </c>
      <c r="BT250" s="123">
        <v>0.05</v>
      </c>
      <c r="BU250" s="123">
        <v>0.05</v>
      </c>
      <c r="BV250" s="123">
        <v>0.05</v>
      </c>
      <c r="BW250" s="123">
        <v>0.05</v>
      </c>
      <c r="BX250" s="123">
        <v>0.1</v>
      </c>
      <c r="BY250" s="193">
        <v>0.15</v>
      </c>
      <c r="BZ250" s="187">
        <v>25</v>
      </c>
      <c r="CA250" s="187">
        <v>50</v>
      </c>
      <c r="CB250" s="187">
        <v>500</v>
      </c>
      <c r="CC250" s="187">
        <v>0.01</v>
      </c>
      <c r="CD250" s="187">
        <v>2.5000000000000001E-2</v>
      </c>
      <c r="CE250" s="187">
        <v>2.5000000000000001E-2</v>
      </c>
      <c r="CF250" s="187">
        <v>2.5000000000000001E-2</v>
      </c>
      <c r="CG250" s="187">
        <v>2.5000000000000001E-2</v>
      </c>
      <c r="CH250" s="187">
        <v>2.5000000000000001E-2</v>
      </c>
      <c r="CI250" s="187">
        <v>2.5000000000000001E-2</v>
      </c>
      <c r="CJ250" s="187">
        <v>2.5000000000000001E-2</v>
      </c>
      <c r="CK250" s="187">
        <f>0.5*0.01</f>
        <v>5.0000000000000001E-3</v>
      </c>
      <c r="CL250" s="187">
        <v>0.15</v>
      </c>
      <c r="CM250" s="187">
        <v>0.5</v>
      </c>
      <c r="CN250" s="187">
        <v>0.5</v>
      </c>
      <c r="CO250" s="187">
        <v>0.5</v>
      </c>
      <c r="CP250" s="123">
        <f t="shared" si="49"/>
        <v>1.5</v>
      </c>
      <c r="CQ250" s="187">
        <v>0.3</v>
      </c>
      <c r="CR250" s="187">
        <v>5</v>
      </c>
      <c r="CS250" s="187">
        <v>0.5</v>
      </c>
      <c r="CT250" s="187">
        <v>0.5</v>
      </c>
      <c r="CU250" s="187">
        <v>0.05</v>
      </c>
      <c r="CV250" s="187">
        <v>0.05</v>
      </c>
      <c r="CW250" s="187">
        <v>0.05</v>
      </c>
      <c r="CX250" s="196"/>
      <c r="CY250" s="208">
        <v>0.503</v>
      </c>
      <c r="CZ250" s="187">
        <v>0.05</v>
      </c>
      <c r="DA250" s="187">
        <v>0.05</v>
      </c>
      <c r="DB250" s="187">
        <v>0.05</v>
      </c>
      <c r="DC250" s="187">
        <v>0.05</v>
      </c>
      <c r="DD250" s="187">
        <v>0.05</v>
      </c>
      <c r="DE250" s="123">
        <v>0.05</v>
      </c>
      <c r="DF250" s="123">
        <v>0.05</v>
      </c>
      <c r="DG250" s="155">
        <v>794</v>
      </c>
      <c r="DH250" s="123">
        <v>0.5</v>
      </c>
      <c r="DI250" s="123">
        <v>0.05</v>
      </c>
      <c r="DJ250" s="123">
        <v>0.25</v>
      </c>
      <c r="DK250" s="123">
        <v>0.25</v>
      </c>
      <c r="DL250" s="123">
        <v>0.05</v>
      </c>
    </row>
    <row r="251" spans="1:116" s="113" customFormat="1" x14ac:dyDescent="0.2">
      <c r="A251" s="120">
        <v>245</v>
      </c>
      <c r="B251" s="200">
        <v>405</v>
      </c>
      <c r="C251" s="122" t="s">
        <v>479</v>
      </c>
      <c r="D251" s="264" t="s">
        <v>1873</v>
      </c>
      <c r="E251" s="177" t="s">
        <v>741</v>
      </c>
      <c r="F251" s="181" t="s">
        <v>996</v>
      </c>
      <c r="G251" s="186">
        <v>6.4</v>
      </c>
      <c r="H251" s="87">
        <v>98.1</v>
      </c>
      <c r="I251" s="156">
        <f t="shared" si="55"/>
        <v>0.05</v>
      </c>
      <c r="J251" s="156">
        <v>3.22</v>
      </c>
      <c r="K251" s="93">
        <v>85.1</v>
      </c>
      <c r="L251" s="124">
        <f>0.5*0.05</f>
        <v>2.5000000000000001E-2</v>
      </c>
      <c r="M251" s="156">
        <v>8.74</v>
      </c>
      <c r="N251" s="93">
        <v>18.600000000000001</v>
      </c>
      <c r="O251" s="93">
        <v>58.4</v>
      </c>
      <c r="P251" s="187">
        <v>4.8500000000000001E-2</v>
      </c>
      <c r="Q251" s="92">
        <v>2074</v>
      </c>
      <c r="R251" s="156">
        <f t="shared" si="53"/>
        <v>0.2</v>
      </c>
      <c r="S251" s="156">
        <v>17.7</v>
      </c>
      <c r="T251" s="93">
        <v>17.600000000000001</v>
      </c>
      <c r="U251" s="156">
        <f t="shared" si="54"/>
        <v>1</v>
      </c>
      <c r="V251" s="93">
        <v>18.8</v>
      </c>
      <c r="W251" s="124">
        <f t="shared" si="43"/>
        <v>5.2513966480446927E-3</v>
      </c>
      <c r="X251" s="156">
        <v>20</v>
      </c>
      <c r="Y251" s="93">
        <v>149</v>
      </c>
      <c r="Z251" s="92">
        <v>3580</v>
      </c>
      <c r="AA251" s="188">
        <v>7.15</v>
      </c>
      <c r="AB251" s="92">
        <v>16920</v>
      </c>
      <c r="AC251" s="92">
        <v>333</v>
      </c>
      <c r="AD251" s="92">
        <v>880</v>
      </c>
      <c r="AE251" s="92">
        <v>321</v>
      </c>
      <c r="AF251" s="92">
        <v>96.2</v>
      </c>
      <c r="AG251" s="92">
        <v>10240</v>
      </c>
      <c r="AH251" s="92">
        <v>1330</v>
      </c>
      <c r="AI251" s="156">
        <v>2.5</v>
      </c>
      <c r="AJ251" s="156">
        <v>106</v>
      </c>
      <c r="AK251" s="156">
        <v>20</v>
      </c>
      <c r="AL251" s="156">
        <v>280</v>
      </c>
      <c r="AM251" s="156">
        <v>158</v>
      </c>
      <c r="AN251" s="156">
        <v>108</v>
      </c>
      <c r="AO251" s="156">
        <v>107</v>
      </c>
      <c r="AP251" s="156">
        <v>23</v>
      </c>
      <c r="AQ251" s="156">
        <v>102</v>
      </c>
      <c r="AR251" s="156">
        <v>1.5</v>
      </c>
      <c r="AS251" s="156">
        <v>2.5</v>
      </c>
      <c r="AT251" s="156">
        <v>18</v>
      </c>
      <c r="AU251" s="156">
        <v>182</v>
      </c>
      <c r="AV251" s="156">
        <v>158</v>
      </c>
      <c r="AW251" s="156">
        <v>57</v>
      </c>
      <c r="AX251" s="156">
        <v>69</v>
      </c>
      <c r="AY251" s="156">
        <v>88</v>
      </c>
      <c r="AZ251" s="156">
        <v>47</v>
      </c>
      <c r="BA251" s="156">
        <v>2.5</v>
      </c>
      <c r="BB251" s="156">
        <f t="shared" si="44"/>
        <v>1200.5</v>
      </c>
      <c r="BC251" s="123">
        <v>0.5</v>
      </c>
      <c r="BD251" s="123">
        <v>0.5</v>
      </c>
      <c r="BE251" s="123">
        <v>0.5</v>
      </c>
      <c r="BF251" s="123">
        <v>0.5</v>
      </c>
      <c r="BG251" s="123">
        <v>0.5</v>
      </c>
      <c r="BH251" s="123">
        <v>0.5</v>
      </c>
      <c r="BI251" s="123">
        <v>0.5</v>
      </c>
      <c r="BJ251" s="123">
        <v>0.5</v>
      </c>
      <c r="BK251" s="123">
        <v>5.0000000000000001E-3</v>
      </c>
      <c r="BL251" s="123">
        <v>0.5</v>
      </c>
      <c r="BM251" s="123">
        <v>0.05</v>
      </c>
      <c r="BN251" s="123">
        <v>0.05</v>
      </c>
      <c r="BO251" s="123">
        <v>0.05</v>
      </c>
      <c r="BP251" s="123">
        <v>0.05</v>
      </c>
      <c r="BQ251" s="93">
        <v>0.05</v>
      </c>
      <c r="BR251" s="123">
        <v>0.4</v>
      </c>
      <c r="BS251" s="123">
        <v>0.05</v>
      </c>
      <c r="BT251" s="123">
        <v>0.05</v>
      </c>
      <c r="BU251" s="123">
        <v>0.05</v>
      </c>
      <c r="BV251" s="123">
        <v>0.05</v>
      </c>
      <c r="BW251" s="123">
        <v>0.05</v>
      </c>
      <c r="BX251" s="123">
        <v>0.1</v>
      </c>
      <c r="BY251" s="193">
        <v>0.15</v>
      </c>
      <c r="BZ251" s="187">
        <v>25</v>
      </c>
      <c r="CA251" s="187">
        <v>50</v>
      </c>
      <c r="CB251" s="187">
        <v>500</v>
      </c>
      <c r="CC251" s="187">
        <v>0.01</v>
      </c>
      <c r="CD251" s="187">
        <v>2.5000000000000001E-2</v>
      </c>
      <c r="CE251" s="187">
        <v>2.5000000000000001E-2</v>
      </c>
      <c r="CF251" s="187">
        <v>2.5000000000000001E-2</v>
      </c>
      <c r="CG251" s="187">
        <v>2.5000000000000001E-2</v>
      </c>
      <c r="CH251" s="187">
        <v>2.5000000000000001E-2</v>
      </c>
      <c r="CI251" s="187">
        <v>2.5000000000000001E-2</v>
      </c>
      <c r="CJ251" s="187">
        <v>2.5000000000000001E-2</v>
      </c>
      <c r="CK251" s="187">
        <f>0.5*0.01</f>
        <v>5.0000000000000001E-3</v>
      </c>
      <c r="CL251" s="187">
        <v>0.15</v>
      </c>
      <c r="CM251" s="187">
        <v>0.5</v>
      </c>
      <c r="CN251" s="187">
        <v>0.5</v>
      </c>
      <c r="CO251" s="187">
        <v>0.5</v>
      </c>
      <c r="CP251" s="123">
        <f t="shared" si="49"/>
        <v>1.5</v>
      </c>
      <c r="CQ251" s="187">
        <v>0.3</v>
      </c>
      <c r="CR251" s="187">
        <v>5</v>
      </c>
      <c r="CS251" s="187">
        <v>0.5</v>
      </c>
      <c r="CT251" s="187">
        <v>0.5</v>
      </c>
      <c r="CU251" s="187">
        <v>0.05</v>
      </c>
      <c r="CV251" s="187">
        <v>0.05</v>
      </c>
      <c r="CW251" s="187">
        <v>0.05</v>
      </c>
      <c r="CX251" s="196"/>
      <c r="CY251" s="208">
        <v>0.17599999999999999</v>
      </c>
      <c r="CZ251" s="187">
        <v>0.05</v>
      </c>
      <c r="DA251" s="187">
        <v>0.05</v>
      </c>
      <c r="DB251" s="187">
        <v>0.05</v>
      </c>
      <c r="DC251" s="187">
        <v>0.05</v>
      </c>
      <c r="DD251" s="187">
        <v>0.05</v>
      </c>
      <c r="DE251" s="123">
        <v>0.05</v>
      </c>
      <c r="DF251" s="123">
        <v>0.05</v>
      </c>
      <c r="DG251" s="155">
        <v>436</v>
      </c>
      <c r="DH251" s="123">
        <v>0.5</v>
      </c>
      <c r="DI251" s="123">
        <v>0.05</v>
      </c>
      <c r="DJ251" s="123">
        <v>0.25</v>
      </c>
      <c r="DK251" s="123">
        <v>0.25</v>
      </c>
      <c r="DL251" s="123">
        <v>0.05</v>
      </c>
    </row>
    <row r="252" spans="1:116" s="113" customFormat="1" x14ac:dyDescent="0.2">
      <c r="A252" s="120">
        <v>246</v>
      </c>
      <c r="B252" s="200">
        <v>406</v>
      </c>
      <c r="C252" s="122" t="s">
        <v>480</v>
      </c>
      <c r="D252" s="264" t="s">
        <v>1874</v>
      </c>
      <c r="E252" s="177" t="s">
        <v>742</v>
      </c>
      <c r="F252" s="181" t="s">
        <v>997</v>
      </c>
      <c r="G252" s="186">
        <v>7.7</v>
      </c>
      <c r="H252" s="87">
        <v>97.7</v>
      </c>
      <c r="I252" s="156">
        <f t="shared" si="55"/>
        <v>0.05</v>
      </c>
      <c r="J252" s="156">
        <f>0.5*3</f>
        <v>1.5</v>
      </c>
      <c r="K252" s="93">
        <v>30.2</v>
      </c>
      <c r="L252" s="124">
        <f>0.5*0.05</f>
        <v>2.5000000000000001E-2</v>
      </c>
      <c r="M252" s="156">
        <v>4.87</v>
      </c>
      <c r="N252" s="93">
        <v>3.49</v>
      </c>
      <c r="O252" s="93">
        <v>10.4</v>
      </c>
      <c r="P252" s="187">
        <v>6.8999999999999999E-3</v>
      </c>
      <c r="Q252" s="92">
        <v>597</v>
      </c>
      <c r="R252" s="156">
        <f t="shared" si="53"/>
        <v>0.2</v>
      </c>
      <c r="S252" s="156">
        <v>8.0500000000000007</v>
      </c>
      <c r="T252" s="93">
        <f>0.5*1</f>
        <v>0.5</v>
      </c>
      <c r="U252" s="156">
        <f t="shared" si="54"/>
        <v>1</v>
      </c>
      <c r="V252" s="93">
        <v>9</v>
      </c>
      <c r="W252" s="124">
        <f t="shared" si="43"/>
        <v>3.1779661016949155E-3</v>
      </c>
      <c r="X252" s="156">
        <v>4.18</v>
      </c>
      <c r="Y252" s="93">
        <v>38</v>
      </c>
      <c r="Z252" s="92">
        <v>2832</v>
      </c>
      <c r="AA252" s="188">
        <v>7.1400000000000006</v>
      </c>
      <c r="AB252" s="92">
        <v>4858</v>
      </c>
      <c r="AC252" s="92">
        <v>406</v>
      </c>
      <c r="AD252" s="92">
        <v>125</v>
      </c>
      <c r="AE252" s="92">
        <v>85.8</v>
      </c>
      <c r="AF252" s="92">
        <v>26.3</v>
      </c>
      <c r="AG252" s="92">
        <v>1154</v>
      </c>
      <c r="AH252" s="92">
        <v>226</v>
      </c>
      <c r="AI252" s="156">
        <v>2.5</v>
      </c>
      <c r="AJ252" s="156">
        <v>2.5</v>
      </c>
      <c r="AK252" s="156">
        <v>2.5</v>
      </c>
      <c r="AL252" s="156">
        <v>2.5</v>
      </c>
      <c r="AM252" s="156">
        <v>2.5</v>
      </c>
      <c r="AN252" s="156">
        <v>2.5</v>
      </c>
      <c r="AO252" s="156">
        <v>2.5</v>
      </c>
      <c r="AP252" s="156">
        <v>2.5</v>
      </c>
      <c r="AQ252" s="156">
        <v>2.5</v>
      </c>
      <c r="AR252" s="156">
        <v>1.5</v>
      </c>
      <c r="AS252" s="156">
        <v>2.5</v>
      </c>
      <c r="AT252" s="156">
        <v>2.5</v>
      </c>
      <c r="AU252" s="156">
        <v>2.5</v>
      </c>
      <c r="AV252" s="156">
        <v>2.5</v>
      </c>
      <c r="AW252" s="156">
        <v>2.5</v>
      </c>
      <c r="AX252" s="156">
        <v>2.5</v>
      </c>
      <c r="AY252" s="156">
        <v>2.5</v>
      </c>
      <c r="AZ252" s="156">
        <v>2.5</v>
      </c>
      <c r="BA252" s="156">
        <v>2.5</v>
      </c>
      <c r="BB252" s="156">
        <f t="shared" si="44"/>
        <v>31.5</v>
      </c>
      <c r="BC252" s="123">
        <v>0.5</v>
      </c>
      <c r="BD252" s="123">
        <v>0.5</v>
      </c>
      <c r="BE252" s="123">
        <v>0.5</v>
      </c>
      <c r="BF252" s="123">
        <v>0.5</v>
      </c>
      <c r="BG252" s="123">
        <v>0.5</v>
      </c>
      <c r="BH252" s="123">
        <v>0.5</v>
      </c>
      <c r="BI252" s="123">
        <v>0.5</v>
      </c>
      <c r="BJ252" s="123">
        <v>0.5</v>
      </c>
      <c r="BK252" s="123">
        <v>5.0000000000000001E-3</v>
      </c>
      <c r="BL252" s="123">
        <v>0.5</v>
      </c>
      <c r="BM252" s="123">
        <v>0.05</v>
      </c>
      <c r="BN252" s="123">
        <v>0.05</v>
      </c>
      <c r="BO252" s="123">
        <v>0.05</v>
      </c>
      <c r="BP252" s="123">
        <v>0.05</v>
      </c>
      <c r="BQ252" s="93">
        <v>0.05</v>
      </c>
      <c r="BR252" s="123">
        <v>0.4</v>
      </c>
      <c r="BS252" s="123">
        <v>0.05</v>
      </c>
      <c r="BT252" s="123">
        <v>0.05</v>
      </c>
      <c r="BU252" s="123">
        <v>0.05</v>
      </c>
      <c r="BV252" s="123">
        <v>0.05</v>
      </c>
      <c r="BW252" s="123">
        <v>0.05</v>
      </c>
      <c r="BX252" s="123">
        <v>0.1</v>
      </c>
      <c r="BY252" s="193">
        <v>0.15</v>
      </c>
      <c r="BZ252" s="196"/>
      <c r="CA252" s="196"/>
      <c r="CB252" s="196"/>
      <c r="CC252" s="196"/>
      <c r="CD252" s="196"/>
      <c r="CE252" s="196"/>
      <c r="CF252" s="196"/>
      <c r="CG252" s="196"/>
      <c r="CH252" s="196"/>
      <c r="CI252" s="196"/>
      <c r="CJ252" s="196"/>
      <c r="CK252" s="196"/>
      <c r="CL252" s="196"/>
      <c r="CM252" s="196"/>
      <c r="CN252" s="196"/>
      <c r="CO252" s="196"/>
      <c r="CP252" s="194"/>
      <c r="CQ252" s="196"/>
      <c r="CR252" s="196"/>
      <c r="CS252" s="196"/>
      <c r="CT252" s="196"/>
      <c r="CU252" s="196"/>
      <c r="CV252" s="196"/>
      <c r="CW252" s="196"/>
      <c r="CX252" s="196"/>
      <c r="CY252" s="207"/>
      <c r="CZ252" s="196"/>
      <c r="DA252" s="196"/>
      <c r="DB252" s="196"/>
      <c r="DC252" s="196"/>
      <c r="DD252" s="196"/>
      <c r="DE252" s="123">
        <v>0.05</v>
      </c>
      <c r="DF252" s="123">
        <v>0.05</v>
      </c>
      <c r="DG252" s="155">
        <v>124</v>
      </c>
      <c r="DH252" s="194"/>
      <c r="DI252" s="194"/>
      <c r="DJ252" s="194"/>
      <c r="DK252" s="194"/>
      <c r="DL252" s="194"/>
    </row>
    <row r="253" spans="1:116" s="113" customFormat="1" x14ac:dyDescent="0.2">
      <c r="A253" s="120">
        <v>247</v>
      </c>
      <c r="B253" s="200">
        <v>407</v>
      </c>
      <c r="C253" s="122" t="s">
        <v>481</v>
      </c>
      <c r="D253" s="264" t="s">
        <v>1875</v>
      </c>
      <c r="E253" s="177" t="s">
        <v>743</v>
      </c>
      <c r="F253" s="181" t="s">
        <v>998</v>
      </c>
      <c r="G253" s="186">
        <v>7.3</v>
      </c>
      <c r="H253" s="87">
        <v>153.5</v>
      </c>
      <c r="I253" s="156">
        <f t="shared" si="55"/>
        <v>0.05</v>
      </c>
      <c r="J253" s="156">
        <f>0.5*3</f>
        <v>1.5</v>
      </c>
      <c r="K253" s="93">
        <v>81.5</v>
      </c>
      <c r="L253" s="124">
        <v>0.41699999999999998</v>
      </c>
      <c r="M253" s="156">
        <v>8.68</v>
      </c>
      <c r="N253" s="93">
        <v>24.6</v>
      </c>
      <c r="O253" s="93">
        <v>35.6</v>
      </c>
      <c r="P253" s="187">
        <v>3.5299999999999998E-2</v>
      </c>
      <c r="Q253" s="92">
        <v>4399</v>
      </c>
      <c r="R253" s="156">
        <f t="shared" si="53"/>
        <v>0.2</v>
      </c>
      <c r="S253" s="156">
        <v>26.9</v>
      </c>
      <c r="T253" s="93">
        <v>11.7</v>
      </c>
      <c r="U253" s="156">
        <f t="shared" si="54"/>
        <v>1</v>
      </c>
      <c r="V253" s="93">
        <v>50.9</v>
      </c>
      <c r="W253" s="124">
        <f t="shared" si="43"/>
        <v>2.8293496386881602E-3</v>
      </c>
      <c r="X253" s="156">
        <v>24.5</v>
      </c>
      <c r="Y253" s="93">
        <v>115</v>
      </c>
      <c r="Z253" s="92">
        <v>17990</v>
      </c>
      <c r="AA253" s="188">
        <v>8.9599999999999991</v>
      </c>
      <c r="AB253" s="92">
        <v>15640</v>
      </c>
      <c r="AC253" s="92">
        <v>671</v>
      </c>
      <c r="AD253" s="92">
        <v>607</v>
      </c>
      <c r="AE253" s="92">
        <v>791</v>
      </c>
      <c r="AF253" s="92">
        <v>186</v>
      </c>
      <c r="AG253" s="92">
        <v>8054</v>
      </c>
      <c r="AH253" s="92">
        <v>1775</v>
      </c>
      <c r="AI253" s="156">
        <v>92</v>
      </c>
      <c r="AJ253" s="156">
        <v>40</v>
      </c>
      <c r="AK253" s="156">
        <v>12</v>
      </c>
      <c r="AL253" s="156">
        <v>136</v>
      </c>
      <c r="AM253" s="156">
        <v>120</v>
      </c>
      <c r="AN253" s="156">
        <v>63</v>
      </c>
      <c r="AO253" s="156">
        <v>72</v>
      </c>
      <c r="AP253" s="156">
        <v>12</v>
      </c>
      <c r="AQ253" s="156">
        <v>69</v>
      </c>
      <c r="AR253" s="156">
        <v>1.5</v>
      </c>
      <c r="AS253" s="156">
        <v>2.5</v>
      </c>
      <c r="AT253" s="156">
        <v>10</v>
      </c>
      <c r="AU253" s="156">
        <v>110</v>
      </c>
      <c r="AV253" s="156">
        <v>104</v>
      </c>
      <c r="AW253" s="156">
        <v>40</v>
      </c>
      <c r="AX253" s="156">
        <v>47</v>
      </c>
      <c r="AY253" s="156">
        <v>70</v>
      </c>
      <c r="AZ253" s="156">
        <v>20</v>
      </c>
      <c r="BA253" s="156">
        <v>2.5</v>
      </c>
      <c r="BB253" s="156">
        <f t="shared" si="44"/>
        <v>803</v>
      </c>
      <c r="BC253" s="123">
        <v>0.5</v>
      </c>
      <c r="BD253" s="123">
        <v>0.5</v>
      </c>
      <c r="BE253" s="123">
        <v>0.5</v>
      </c>
      <c r="BF253" s="123">
        <v>0.5</v>
      </c>
      <c r="BG253" s="123">
        <v>0.5</v>
      </c>
      <c r="BH253" s="123">
        <v>0.5</v>
      </c>
      <c r="BI253" s="123">
        <v>0.5</v>
      </c>
      <c r="BJ253" s="123">
        <v>0.5</v>
      </c>
      <c r="BK253" s="123">
        <v>5.0000000000000001E-3</v>
      </c>
      <c r="BL253" s="123">
        <v>0.5</v>
      </c>
      <c r="BM253" s="123">
        <v>0.05</v>
      </c>
      <c r="BN253" s="123">
        <v>0.05</v>
      </c>
      <c r="BO253" s="123">
        <v>0.05</v>
      </c>
      <c r="BP253" s="123">
        <v>0.05</v>
      </c>
      <c r="BQ253" s="93">
        <v>0.05</v>
      </c>
      <c r="BR253" s="123">
        <v>0.4</v>
      </c>
      <c r="BS253" s="123">
        <v>0.05</v>
      </c>
      <c r="BT253" s="123">
        <v>0.05</v>
      </c>
      <c r="BU253" s="123">
        <v>0.05</v>
      </c>
      <c r="BV253" s="123">
        <v>0.05</v>
      </c>
      <c r="BW253" s="123">
        <v>0.05</v>
      </c>
      <c r="BX253" s="123">
        <v>0.1</v>
      </c>
      <c r="BY253" s="193">
        <v>0.15</v>
      </c>
      <c r="BZ253" s="196"/>
      <c r="CA253" s="196"/>
      <c r="CB253" s="196"/>
      <c r="CC253" s="196"/>
      <c r="CD253" s="196"/>
      <c r="CE253" s="196"/>
      <c r="CF253" s="196"/>
      <c r="CG253" s="196"/>
      <c r="CH253" s="196"/>
      <c r="CI253" s="196"/>
      <c r="CJ253" s="196"/>
      <c r="CK253" s="196"/>
      <c r="CL253" s="196"/>
      <c r="CM253" s="196"/>
      <c r="CN253" s="196"/>
      <c r="CO253" s="196"/>
      <c r="CP253" s="194"/>
      <c r="CQ253" s="196"/>
      <c r="CR253" s="196"/>
      <c r="CS253" s="196"/>
      <c r="CT253" s="196"/>
      <c r="CU253" s="196"/>
      <c r="CV253" s="196"/>
      <c r="CW253" s="196"/>
      <c r="CX253" s="196"/>
      <c r="CY253" s="207"/>
      <c r="CZ253" s="196"/>
      <c r="DA253" s="196"/>
      <c r="DB253" s="196"/>
      <c r="DC253" s="196"/>
      <c r="DD253" s="196"/>
      <c r="DE253" s="123">
        <v>0.05</v>
      </c>
      <c r="DF253" s="123">
        <v>0.05</v>
      </c>
      <c r="DG253" s="155">
        <v>1778</v>
      </c>
      <c r="DH253" s="194"/>
      <c r="DI253" s="194"/>
      <c r="DJ253" s="194"/>
      <c r="DK253" s="194"/>
      <c r="DL253" s="194"/>
    </row>
    <row r="254" spans="1:116" s="113" customFormat="1" x14ac:dyDescent="0.2">
      <c r="A254" s="120">
        <v>248</v>
      </c>
      <c r="B254" s="200">
        <v>408</v>
      </c>
      <c r="C254" s="122" t="s">
        <v>482</v>
      </c>
      <c r="D254" s="264" t="s">
        <v>1876</v>
      </c>
      <c r="E254" s="177" t="s">
        <v>744</v>
      </c>
      <c r="F254" s="181" t="s">
        <v>999</v>
      </c>
      <c r="G254" s="186">
        <v>7.7</v>
      </c>
      <c r="H254" s="87">
        <v>436</v>
      </c>
      <c r="I254" s="156">
        <f t="shared" si="55"/>
        <v>0.05</v>
      </c>
      <c r="J254" s="156">
        <v>6.96</v>
      </c>
      <c r="K254" s="93">
        <v>175</v>
      </c>
      <c r="L254" s="124">
        <v>1.06</v>
      </c>
      <c r="M254" s="156">
        <v>16.399999999999999</v>
      </c>
      <c r="N254" s="93">
        <v>32</v>
      </c>
      <c r="O254" s="93">
        <v>33.6</v>
      </c>
      <c r="P254" s="187">
        <v>3.6900000000000002E-2</v>
      </c>
      <c r="Q254" s="92">
        <v>6456</v>
      </c>
      <c r="R254" s="156">
        <f t="shared" si="53"/>
        <v>0.2</v>
      </c>
      <c r="S254" s="156">
        <v>43.5</v>
      </c>
      <c r="T254" s="93">
        <v>20.9</v>
      </c>
      <c r="U254" s="156">
        <f t="shared" si="54"/>
        <v>1</v>
      </c>
      <c r="V254" s="93">
        <v>70.5</v>
      </c>
      <c r="W254" s="124">
        <f t="shared" si="43"/>
        <v>2.4684873949579831E-3</v>
      </c>
      <c r="X254" s="156">
        <v>37.200000000000003</v>
      </c>
      <c r="Y254" s="93">
        <v>149</v>
      </c>
      <c r="Z254" s="92">
        <v>28560</v>
      </c>
      <c r="AA254" s="188">
        <v>8.91</v>
      </c>
      <c r="AB254" s="92">
        <v>25840</v>
      </c>
      <c r="AC254" s="92">
        <v>3495</v>
      </c>
      <c r="AD254" s="92">
        <v>837</v>
      </c>
      <c r="AE254" s="92">
        <v>1005</v>
      </c>
      <c r="AF254" s="92">
        <v>156</v>
      </c>
      <c r="AG254" s="92">
        <v>12760</v>
      </c>
      <c r="AH254" s="92">
        <v>2583</v>
      </c>
      <c r="AI254" s="156">
        <v>2.5</v>
      </c>
      <c r="AJ254" s="156">
        <v>6</v>
      </c>
      <c r="AK254" s="156">
        <v>2.5</v>
      </c>
      <c r="AL254" s="156">
        <v>7</v>
      </c>
      <c r="AM254" s="156">
        <v>6</v>
      </c>
      <c r="AN254" s="156">
        <v>2.5</v>
      </c>
      <c r="AO254" s="156">
        <v>5</v>
      </c>
      <c r="AP254" s="156">
        <v>2.5</v>
      </c>
      <c r="AQ254" s="156">
        <v>2.5</v>
      </c>
      <c r="AR254" s="156">
        <v>1.5</v>
      </c>
      <c r="AS254" s="156">
        <v>2.5</v>
      </c>
      <c r="AT254" s="156">
        <v>2.5</v>
      </c>
      <c r="AU254" s="156">
        <v>2.5</v>
      </c>
      <c r="AV254" s="156">
        <v>2.5</v>
      </c>
      <c r="AW254" s="156">
        <v>2.5</v>
      </c>
      <c r="AX254" s="156">
        <v>2.5</v>
      </c>
      <c r="AY254" s="156">
        <v>8</v>
      </c>
      <c r="AZ254" s="156">
        <v>2.5</v>
      </c>
      <c r="BA254" s="156">
        <v>2.5</v>
      </c>
      <c r="BB254" s="156">
        <f t="shared" si="44"/>
        <v>45.5</v>
      </c>
      <c r="BC254" s="123">
        <v>0.5</v>
      </c>
      <c r="BD254" s="123">
        <v>0.5</v>
      </c>
      <c r="BE254" s="123">
        <v>0.5</v>
      </c>
      <c r="BF254" s="123">
        <v>0.5</v>
      </c>
      <c r="BG254" s="123">
        <v>0.5</v>
      </c>
      <c r="BH254" s="123">
        <v>0.5</v>
      </c>
      <c r="BI254" s="123">
        <v>0.5</v>
      </c>
      <c r="BJ254" s="123">
        <v>0.5</v>
      </c>
      <c r="BK254" s="123">
        <v>5.0000000000000001E-3</v>
      </c>
      <c r="BL254" s="123">
        <v>0.5</v>
      </c>
      <c r="BM254" s="123">
        <v>0.05</v>
      </c>
      <c r="BN254" s="123">
        <v>0.05</v>
      </c>
      <c r="BO254" s="123">
        <v>0.05</v>
      </c>
      <c r="BP254" s="123">
        <v>0.05</v>
      </c>
      <c r="BQ254" s="93">
        <v>0.05</v>
      </c>
      <c r="BR254" s="123">
        <v>0.4</v>
      </c>
      <c r="BS254" s="123">
        <v>0.05</v>
      </c>
      <c r="BT254" s="123">
        <v>0.05</v>
      </c>
      <c r="BU254" s="123">
        <v>0.05</v>
      </c>
      <c r="BV254" s="123">
        <v>0.05</v>
      </c>
      <c r="BW254" s="123">
        <v>0.05</v>
      </c>
      <c r="BX254" s="123">
        <v>0.1</v>
      </c>
      <c r="BY254" s="193">
        <v>0.15</v>
      </c>
      <c r="BZ254" s="196"/>
      <c r="CA254" s="196"/>
      <c r="CB254" s="196"/>
      <c r="CC254" s="196"/>
      <c r="CD254" s="196"/>
      <c r="CE254" s="196"/>
      <c r="CF254" s="196"/>
      <c r="CG254" s="196"/>
      <c r="CH254" s="196"/>
      <c r="CI254" s="196"/>
      <c r="CJ254" s="196"/>
      <c r="CK254" s="196"/>
      <c r="CL254" s="196"/>
      <c r="CM254" s="196"/>
      <c r="CN254" s="196"/>
      <c r="CO254" s="196"/>
      <c r="CP254" s="194"/>
      <c r="CQ254" s="196"/>
      <c r="CR254" s="196"/>
      <c r="CS254" s="196"/>
      <c r="CT254" s="196"/>
      <c r="CU254" s="196"/>
      <c r="CV254" s="196"/>
      <c r="CW254" s="196"/>
      <c r="CX254" s="196"/>
      <c r="CY254" s="207"/>
      <c r="CZ254" s="196"/>
      <c r="DA254" s="196"/>
      <c r="DB254" s="196"/>
      <c r="DC254" s="196"/>
      <c r="DD254" s="196"/>
      <c r="DE254" s="123">
        <v>0.05</v>
      </c>
      <c r="DF254" s="123">
        <v>0.05</v>
      </c>
      <c r="DG254" s="155">
        <v>1382</v>
      </c>
      <c r="DH254" s="194"/>
      <c r="DI254" s="194"/>
      <c r="DJ254" s="194"/>
      <c r="DK254" s="194"/>
      <c r="DL254" s="194"/>
    </row>
    <row r="255" spans="1:116" s="113" customFormat="1" x14ac:dyDescent="0.2">
      <c r="A255" s="120">
        <v>249</v>
      </c>
      <c r="B255" s="200">
        <v>409</v>
      </c>
      <c r="C255" s="122" t="s">
        <v>483</v>
      </c>
      <c r="D255" s="264" t="s">
        <v>1877</v>
      </c>
      <c r="E255" s="177" t="s">
        <v>745</v>
      </c>
      <c r="F255" s="181" t="s">
        <v>1000</v>
      </c>
      <c r="G255" s="186">
        <v>6.3</v>
      </c>
      <c r="H255" s="87">
        <v>190.8</v>
      </c>
      <c r="I255" s="156">
        <f t="shared" si="55"/>
        <v>0.05</v>
      </c>
      <c r="J255" s="156">
        <v>4.18</v>
      </c>
      <c r="K255" s="93">
        <v>52.9</v>
      </c>
      <c r="L255" s="124">
        <v>0.25600000000000001</v>
      </c>
      <c r="M255" s="156">
        <v>7.15</v>
      </c>
      <c r="N255" s="93">
        <v>20.100000000000001</v>
      </c>
      <c r="O255" s="93">
        <v>18.3</v>
      </c>
      <c r="P255" s="187">
        <v>4.7199999999999999E-2</v>
      </c>
      <c r="Q255" s="92">
        <v>5490</v>
      </c>
      <c r="R255" s="156">
        <v>0.73199999999999998</v>
      </c>
      <c r="S255" s="156">
        <v>26.7</v>
      </c>
      <c r="T255" s="93">
        <v>10.9</v>
      </c>
      <c r="U255" s="156">
        <f t="shared" si="54"/>
        <v>1</v>
      </c>
      <c r="V255" s="93">
        <v>53.7</v>
      </c>
      <c r="W255" s="124">
        <f t="shared" si="43"/>
        <v>1.917857142857143E-2</v>
      </c>
      <c r="X255" s="156">
        <v>20.9</v>
      </c>
      <c r="Y255" s="93">
        <v>48.2</v>
      </c>
      <c r="Z255" s="92">
        <v>2800</v>
      </c>
      <c r="AA255" s="188">
        <v>4.1900000000000004</v>
      </c>
      <c r="AB255" s="92">
        <v>15000</v>
      </c>
      <c r="AC255" s="92">
        <v>490</v>
      </c>
      <c r="AD255" s="92">
        <v>182</v>
      </c>
      <c r="AE255" s="92">
        <v>980</v>
      </c>
      <c r="AF255" s="92">
        <v>107</v>
      </c>
      <c r="AG255" s="92">
        <v>7070</v>
      </c>
      <c r="AH255" s="92">
        <v>1660</v>
      </c>
      <c r="AI255" s="156">
        <v>2.5</v>
      </c>
      <c r="AJ255" s="156">
        <v>25</v>
      </c>
      <c r="AK255" s="156">
        <v>2.5</v>
      </c>
      <c r="AL255" s="156">
        <v>102</v>
      </c>
      <c r="AM255" s="156">
        <v>91</v>
      </c>
      <c r="AN255" s="156">
        <v>54</v>
      </c>
      <c r="AO255" s="156">
        <v>73</v>
      </c>
      <c r="AP255" s="156">
        <v>13</v>
      </c>
      <c r="AQ255" s="156">
        <v>72</v>
      </c>
      <c r="AR255" s="156">
        <v>1.5</v>
      </c>
      <c r="AS255" s="156">
        <v>2.5</v>
      </c>
      <c r="AT255" s="156">
        <v>2.5</v>
      </c>
      <c r="AU255" s="156">
        <v>77</v>
      </c>
      <c r="AV255" s="156">
        <v>106</v>
      </c>
      <c r="AW255" s="156">
        <v>36</v>
      </c>
      <c r="AX255" s="156">
        <v>47</v>
      </c>
      <c r="AY255" s="156">
        <v>61</v>
      </c>
      <c r="AZ255" s="156">
        <v>20</v>
      </c>
      <c r="BA255" s="156">
        <v>2.5</v>
      </c>
      <c r="BB255" s="156">
        <f t="shared" si="44"/>
        <v>575.5</v>
      </c>
      <c r="BC255" s="123">
        <v>0.5</v>
      </c>
      <c r="BD255" s="123">
        <v>0.5</v>
      </c>
      <c r="BE255" s="123">
        <v>0.5</v>
      </c>
      <c r="BF255" s="123">
        <v>0.5</v>
      </c>
      <c r="BG255" s="123">
        <v>0.5</v>
      </c>
      <c r="BH255" s="123">
        <v>0.5</v>
      </c>
      <c r="BI255" s="123">
        <v>0.5</v>
      </c>
      <c r="BJ255" s="123">
        <v>0.5</v>
      </c>
      <c r="BK255" s="123">
        <v>5.0000000000000001E-3</v>
      </c>
      <c r="BL255" s="123">
        <v>0.5</v>
      </c>
      <c r="BM255" s="123">
        <v>0.05</v>
      </c>
      <c r="BN255" s="123">
        <v>0.05</v>
      </c>
      <c r="BO255" s="123">
        <v>0.05</v>
      </c>
      <c r="BP255" s="123">
        <v>0.05</v>
      </c>
      <c r="BQ255" s="93">
        <v>0.05</v>
      </c>
      <c r="BR255" s="123">
        <v>0.4</v>
      </c>
      <c r="BS255" s="123">
        <v>0.05</v>
      </c>
      <c r="BT255" s="123">
        <v>0.05</v>
      </c>
      <c r="BU255" s="123">
        <v>0.05</v>
      </c>
      <c r="BV255" s="123">
        <v>0.05</v>
      </c>
      <c r="BW255" s="123">
        <v>0.05</v>
      </c>
      <c r="BX255" s="123">
        <v>0.1</v>
      </c>
      <c r="BY255" s="193">
        <v>0.15</v>
      </c>
      <c r="BZ255" s="196"/>
      <c r="CA255" s="196"/>
      <c r="CB255" s="196"/>
      <c r="CC255" s="196"/>
      <c r="CD255" s="196"/>
      <c r="CE255" s="196"/>
      <c r="CF255" s="196"/>
      <c r="CG255" s="196"/>
      <c r="CH255" s="196"/>
      <c r="CI255" s="196"/>
      <c r="CJ255" s="196"/>
      <c r="CK255" s="196"/>
      <c r="CL255" s="196"/>
      <c r="CM255" s="196"/>
      <c r="CN255" s="196"/>
      <c r="CO255" s="196"/>
      <c r="CP255" s="194"/>
      <c r="CQ255" s="196"/>
      <c r="CR255" s="196"/>
      <c r="CS255" s="196"/>
      <c r="CT255" s="196"/>
      <c r="CU255" s="196"/>
      <c r="CV255" s="196"/>
      <c r="CW255" s="196"/>
      <c r="CX255" s="196"/>
      <c r="CY255" s="207"/>
      <c r="CZ255" s="196"/>
      <c r="DA255" s="196"/>
      <c r="DB255" s="196"/>
      <c r="DC255" s="196"/>
      <c r="DD255" s="196"/>
      <c r="DE255" s="123">
        <v>0.05</v>
      </c>
      <c r="DF255" s="123">
        <v>0.05</v>
      </c>
      <c r="DG255" s="155">
        <v>362</v>
      </c>
      <c r="DH255" s="194"/>
      <c r="DI255" s="194"/>
      <c r="DJ255" s="194"/>
      <c r="DK255" s="194"/>
      <c r="DL255" s="194"/>
    </row>
    <row r="256" spans="1:116" s="113" customFormat="1" x14ac:dyDescent="0.2">
      <c r="A256" s="120">
        <v>250</v>
      </c>
      <c r="B256" s="200">
        <v>410</v>
      </c>
      <c r="C256" s="122" t="s">
        <v>484</v>
      </c>
      <c r="D256" s="264" t="s">
        <v>1878</v>
      </c>
      <c r="E256" s="177" t="s">
        <v>746</v>
      </c>
      <c r="F256" s="181" t="s">
        <v>1001</v>
      </c>
      <c r="G256" s="186">
        <v>8.1</v>
      </c>
      <c r="H256" s="87">
        <v>187</v>
      </c>
      <c r="I256" s="156">
        <f t="shared" si="55"/>
        <v>0.05</v>
      </c>
      <c r="J256" s="156">
        <f>0.5*3</f>
        <v>1.5</v>
      </c>
      <c r="K256" s="93">
        <v>16.100000000000001</v>
      </c>
      <c r="L256" s="124">
        <f>0.5*0.05</f>
        <v>2.5000000000000001E-2</v>
      </c>
      <c r="M256" s="156">
        <v>3.98</v>
      </c>
      <c r="N256" s="93">
        <v>4.03</v>
      </c>
      <c r="O256" s="93">
        <v>6.55</v>
      </c>
      <c r="P256" s="187">
        <v>2.0400000000000001E-2</v>
      </c>
      <c r="Q256" s="92">
        <v>951</v>
      </c>
      <c r="R256" s="156">
        <f t="shared" ref="R256:R268" si="56">0.5*0.4</f>
        <v>0.2</v>
      </c>
      <c r="S256" s="156">
        <v>9.26</v>
      </c>
      <c r="T256" s="93">
        <v>2.73</v>
      </c>
      <c r="U256" s="156">
        <f t="shared" si="54"/>
        <v>1</v>
      </c>
      <c r="V256" s="93">
        <v>5.05</v>
      </c>
      <c r="W256" s="124">
        <f t="shared" si="43"/>
        <v>2.2954545454545454E-3</v>
      </c>
      <c r="X256" s="156">
        <v>3.76</v>
      </c>
      <c r="Y256" s="93">
        <v>16.600000000000001</v>
      </c>
      <c r="Z256" s="92">
        <v>2200</v>
      </c>
      <c r="AA256" s="188">
        <v>8.89</v>
      </c>
      <c r="AB256" s="92">
        <v>5280</v>
      </c>
      <c r="AC256" s="92">
        <v>149</v>
      </c>
      <c r="AD256" s="92">
        <v>101</v>
      </c>
      <c r="AE256" s="92">
        <v>142</v>
      </c>
      <c r="AF256" s="92">
        <v>24.4</v>
      </c>
      <c r="AG256" s="92">
        <v>1800</v>
      </c>
      <c r="AH256" s="92">
        <v>369</v>
      </c>
      <c r="AI256" s="156">
        <v>2.5</v>
      </c>
      <c r="AJ256" s="156">
        <v>117</v>
      </c>
      <c r="AK256" s="156">
        <v>28</v>
      </c>
      <c r="AL256" s="156">
        <v>164</v>
      </c>
      <c r="AM256" s="156">
        <v>54</v>
      </c>
      <c r="AN256" s="156">
        <v>42</v>
      </c>
      <c r="AO256" s="156">
        <v>37</v>
      </c>
      <c r="AP256" s="156">
        <v>2.5</v>
      </c>
      <c r="AQ256" s="156">
        <v>22</v>
      </c>
      <c r="AR256" s="156">
        <v>1.5</v>
      </c>
      <c r="AS256" s="156">
        <v>2.5</v>
      </c>
      <c r="AT256" s="156">
        <v>12</v>
      </c>
      <c r="AU256" s="156">
        <v>81</v>
      </c>
      <c r="AV256" s="156">
        <v>41</v>
      </c>
      <c r="AW256" s="156">
        <v>16</v>
      </c>
      <c r="AX256" s="156">
        <v>15</v>
      </c>
      <c r="AY256" s="156">
        <v>29</v>
      </c>
      <c r="AZ256" s="156">
        <v>9</v>
      </c>
      <c r="BA256" s="156">
        <v>2.5</v>
      </c>
      <c r="BB256" s="156">
        <f t="shared" si="44"/>
        <v>598.5</v>
      </c>
      <c r="BC256" s="123">
        <v>0.5</v>
      </c>
      <c r="BD256" s="123">
        <v>0.5</v>
      </c>
      <c r="BE256" s="123">
        <v>0.5</v>
      </c>
      <c r="BF256" s="123">
        <v>0.5</v>
      </c>
      <c r="BG256" s="123">
        <v>0.5</v>
      </c>
      <c r="BH256" s="123">
        <v>0.5</v>
      </c>
      <c r="BI256" s="123">
        <v>0.5</v>
      </c>
      <c r="BJ256" s="123">
        <v>0.5</v>
      </c>
      <c r="BK256" s="123">
        <v>5.0000000000000001E-3</v>
      </c>
      <c r="BL256" s="123">
        <v>0.5</v>
      </c>
      <c r="BM256" s="123">
        <v>0.05</v>
      </c>
      <c r="BN256" s="123">
        <v>0.05</v>
      </c>
      <c r="BO256" s="123">
        <v>0.05</v>
      </c>
      <c r="BP256" s="123">
        <v>0.05</v>
      </c>
      <c r="BQ256" s="93">
        <v>0.05</v>
      </c>
      <c r="BR256" s="123">
        <v>0.4</v>
      </c>
      <c r="BS256" s="123">
        <v>0.05</v>
      </c>
      <c r="BT256" s="123">
        <v>0.05</v>
      </c>
      <c r="BU256" s="123">
        <v>0.05</v>
      </c>
      <c r="BV256" s="123">
        <v>0.05</v>
      </c>
      <c r="BW256" s="123">
        <v>0.05</v>
      </c>
      <c r="BX256" s="123">
        <v>0.1</v>
      </c>
      <c r="BY256" s="193">
        <v>0.15</v>
      </c>
      <c r="BZ256" s="196"/>
      <c r="CA256" s="196"/>
      <c r="CB256" s="196"/>
      <c r="CC256" s="196"/>
      <c r="CD256" s="196"/>
      <c r="CE256" s="196"/>
      <c r="CF256" s="196"/>
      <c r="CG256" s="196"/>
      <c r="CH256" s="196"/>
      <c r="CI256" s="196"/>
      <c r="CJ256" s="196"/>
      <c r="CK256" s="196"/>
      <c r="CL256" s="196"/>
      <c r="CM256" s="196"/>
      <c r="CN256" s="196"/>
      <c r="CO256" s="196"/>
      <c r="CP256" s="194"/>
      <c r="CQ256" s="196"/>
      <c r="CR256" s="196"/>
      <c r="CS256" s="196"/>
      <c r="CT256" s="196"/>
      <c r="CU256" s="196"/>
      <c r="CV256" s="196"/>
      <c r="CW256" s="196"/>
      <c r="CX256" s="196"/>
      <c r="CY256" s="207"/>
      <c r="CZ256" s="196"/>
      <c r="DA256" s="196"/>
      <c r="DB256" s="196"/>
      <c r="DC256" s="196"/>
      <c r="DD256" s="196"/>
      <c r="DE256" s="123">
        <v>0.05</v>
      </c>
      <c r="DF256" s="123">
        <v>0.05</v>
      </c>
      <c r="DG256" s="155">
        <v>944</v>
      </c>
      <c r="DH256" s="194"/>
      <c r="DI256" s="194"/>
      <c r="DJ256" s="194"/>
      <c r="DK256" s="194"/>
      <c r="DL256" s="194"/>
    </row>
    <row r="257" spans="1:116" s="113" customFormat="1" x14ac:dyDescent="0.2">
      <c r="A257" s="120">
        <v>251</v>
      </c>
      <c r="B257" s="200">
        <v>411</v>
      </c>
      <c r="C257" s="122" t="s">
        <v>485</v>
      </c>
      <c r="D257" s="264" t="s">
        <v>1879</v>
      </c>
      <c r="E257" s="177" t="s">
        <v>747</v>
      </c>
      <c r="F257" s="181" t="s">
        <v>1002</v>
      </c>
      <c r="G257" s="186">
        <v>8.1999999999999993</v>
      </c>
      <c r="H257" s="87">
        <v>100.1</v>
      </c>
      <c r="I257" s="156">
        <v>0.21</v>
      </c>
      <c r="J257" s="156">
        <v>4.42</v>
      </c>
      <c r="K257" s="93">
        <v>42.9</v>
      </c>
      <c r="L257" s="124">
        <v>7.1999999999999995E-2</v>
      </c>
      <c r="M257" s="156">
        <v>7.7</v>
      </c>
      <c r="N257" s="93">
        <v>19.899999999999999</v>
      </c>
      <c r="O257" s="93">
        <v>16.3</v>
      </c>
      <c r="P257" s="187">
        <v>4.2299999999999997E-2</v>
      </c>
      <c r="Q257" s="92">
        <v>3320</v>
      </c>
      <c r="R257" s="156">
        <f t="shared" si="56"/>
        <v>0.2</v>
      </c>
      <c r="S257" s="156">
        <v>33.200000000000003</v>
      </c>
      <c r="T257" s="93">
        <v>7.55</v>
      </c>
      <c r="U257" s="156">
        <f t="shared" si="54"/>
        <v>1</v>
      </c>
      <c r="V257" s="93">
        <v>14.5</v>
      </c>
      <c r="W257" s="124">
        <f t="shared" si="43"/>
        <v>3.8873994638069704E-3</v>
      </c>
      <c r="X257" s="156">
        <v>18.8</v>
      </c>
      <c r="Y257" s="93">
        <v>45.6</v>
      </c>
      <c r="Z257" s="92">
        <v>3730</v>
      </c>
      <c r="AA257" s="188">
        <v>6</v>
      </c>
      <c r="AB257" s="92">
        <v>17500</v>
      </c>
      <c r="AC257" s="92">
        <v>529</v>
      </c>
      <c r="AD257" s="92">
        <v>142</v>
      </c>
      <c r="AE257" s="92">
        <v>522</v>
      </c>
      <c r="AF257" s="92">
        <v>78.099999999999994</v>
      </c>
      <c r="AG257" s="92">
        <v>7810</v>
      </c>
      <c r="AH257" s="92">
        <v>1630</v>
      </c>
      <c r="AI257" s="156">
        <v>2.5</v>
      </c>
      <c r="AJ257" s="156">
        <v>34</v>
      </c>
      <c r="AK257" s="156">
        <v>2.5</v>
      </c>
      <c r="AL257" s="156">
        <v>96</v>
      </c>
      <c r="AM257" s="156">
        <v>68</v>
      </c>
      <c r="AN257" s="156">
        <v>49</v>
      </c>
      <c r="AO257" s="156">
        <v>38</v>
      </c>
      <c r="AP257" s="156">
        <v>2.5</v>
      </c>
      <c r="AQ257" s="156">
        <v>16</v>
      </c>
      <c r="AR257" s="156">
        <v>1.5</v>
      </c>
      <c r="AS257" s="156">
        <v>2.5</v>
      </c>
      <c r="AT257" s="156">
        <v>15</v>
      </c>
      <c r="AU257" s="156">
        <v>63</v>
      </c>
      <c r="AV257" s="156">
        <v>45</v>
      </c>
      <c r="AW257" s="156">
        <v>19</v>
      </c>
      <c r="AX257" s="156">
        <v>23</v>
      </c>
      <c r="AY257" s="156">
        <v>21</v>
      </c>
      <c r="AZ257" s="156">
        <v>2.5</v>
      </c>
      <c r="BA257" s="156">
        <v>2.5</v>
      </c>
      <c r="BB257" s="156">
        <f t="shared" si="44"/>
        <v>436</v>
      </c>
      <c r="BC257" s="123">
        <v>0.5</v>
      </c>
      <c r="BD257" s="123">
        <v>0.5</v>
      </c>
      <c r="BE257" s="123">
        <v>0.5</v>
      </c>
      <c r="BF257" s="123">
        <v>0.5</v>
      </c>
      <c r="BG257" s="123">
        <v>0.5</v>
      </c>
      <c r="BH257" s="123">
        <v>0.5</v>
      </c>
      <c r="BI257" s="123">
        <v>0.5</v>
      </c>
      <c r="BJ257" s="123">
        <v>0.5</v>
      </c>
      <c r="BK257" s="123">
        <v>5.0000000000000001E-3</v>
      </c>
      <c r="BL257" s="123">
        <v>0.5</v>
      </c>
      <c r="BM257" s="123">
        <v>0.05</v>
      </c>
      <c r="BN257" s="123">
        <v>0.05</v>
      </c>
      <c r="BO257" s="123">
        <v>0.05</v>
      </c>
      <c r="BP257" s="123">
        <v>0.05</v>
      </c>
      <c r="BQ257" s="93">
        <v>0.05</v>
      </c>
      <c r="BR257" s="123">
        <v>0.4</v>
      </c>
      <c r="BS257" s="123">
        <v>0.05</v>
      </c>
      <c r="BT257" s="123">
        <v>0.05</v>
      </c>
      <c r="BU257" s="123">
        <v>0.05</v>
      </c>
      <c r="BV257" s="123">
        <v>0.05</v>
      </c>
      <c r="BW257" s="123">
        <v>0.05</v>
      </c>
      <c r="BX257" s="123">
        <v>0.1</v>
      </c>
      <c r="BY257" s="193">
        <v>0.15</v>
      </c>
      <c r="BZ257" s="196"/>
      <c r="CA257" s="196"/>
      <c r="CB257" s="196"/>
      <c r="CC257" s="196"/>
      <c r="CD257" s="196"/>
      <c r="CE257" s="196"/>
      <c r="CF257" s="196"/>
      <c r="CG257" s="196"/>
      <c r="CH257" s="196"/>
      <c r="CI257" s="196"/>
      <c r="CJ257" s="196"/>
      <c r="CK257" s="196"/>
      <c r="CL257" s="196"/>
      <c r="CM257" s="196"/>
      <c r="CN257" s="196"/>
      <c r="CO257" s="196"/>
      <c r="CP257" s="194"/>
      <c r="CQ257" s="196"/>
      <c r="CR257" s="196"/>
      <c r="CS257" s="196"/>
      <c r="CT257" s="196"/>
      <c r="CU257" s="196"/>
      <c r="CV257" s="196"/>
      <c r="CW257" s="196"/>
      <c r="CX257" s="196"/>
      <c r="CY257" s="207"/>
      <c r="CZ257" s="196"/>
      <c r="DA257" s="196"/>
      <c r="DB257" s="196"/>
      <c r="DC257" s="196"/>
      <c r="DD257" s="196"/>
      <c r="DE257" s="123">
        <v>0.05</v>
      </c>
      <c r="DF257" s="123">
        <v>0.05</v>
      </c>
      <c r="DG257" s="155">
        <v>2179</v>
      </c>
      <c r="DH257" s="194"/>
      <c r="DI257" s="194"/>
      <c r="DJ257" s="194"/>
      <c r="DK257" s="194"/>
      <c r="DL257" s="194"/>
    </row>
    <row r="258" spans="1:116" s="113" customFormat="1" x14ac:dyDescent="0.2">
      <c r="A258" s="120">
        <v>252</v>
      </c>
      <c r="B258" s="200">
        <v>412</v>
      </c>
      <c r="C258" s="122" t="s">
        <v>486</v>
      </c>
      <c r="D258" s="264" t="s">
        <v>1880</v>
      </c>
      <c r="E258" s="177" t="s">
        <v>748</v>
      </c>
      <c r="F258" s="181" t="s">
        <v>1003</v>
      </c>
      <c r="G258" s="186">
        <v>7.4</v>
      </c>
      <c r="H258" s="87">
        <v>215</v>
      </c>
      <c r="I258" s="156">
        <f>0.5*0.1</f>
        <v>0.05</v>
      </c>
      <c r="J258" s="156">
        <v>27.4</v>
      </c>
      <c r="K258" s="93">
        <v>170</v>
      </c>
      <c r="L258" s="124">
        <v>0.70399999999999996</v>
      </c>
      <c r="M258" s="156">
        <v>9.99</v>
      </c>
      <c r="N258" s="93">
        <v>23.6</v>
      </c>
      <c r="O258" s="93">
        <v>21.1</v>
      </c>
      <c r="P258" s="187">
        <v>3.0800000000000001E-2</v>
      </c>
      <c r="Q258" s="92">
        <v>5555</v>
      </c>
      <c r="R258" s="156">
        <f t="shared" si="56"/>
        <v>0.2</v>
      </c>
      <c r="S258" s="156">
        <v>27.9</v>
      </c>
      <c r="T258" s="93">
        <v>18.8</v>
      </c>
      <c r="U258" s="156">
        <f t="shared" si="54"/>
        <v>1</v>
      </c>
      <c r="V258" s="93">
        <v>58</v>
      </c>
      <c r="W258" s="124">
        <f t="shared" si="43"/>
        <v>2.084081925979159E-3</v>
      </c>
      <c r="X258" s="156">
        <v>34</v>
      </c>
      <c r="Y258" s="93">
        <v>84.4</v>
      </c>
      <c r="Z258" s="92">
        <v>27830</v>
      </c>
      <c r="AA258" s="188">
        <v>4.08</v>
      </c>
      <c r="AB258" s="92">
        <v>45060</v>
      </c>
      <c r="AC258" s="92">
        <v>2600</v>
      </c>
      <c r="AD258" s="92">
        <v>1787</v>
      </c>
      <c r="AE258" s="92">
        <v>2025</v>
      </c>
      <c r="AF258" s="92">
        <v>105</v>
      </c>
      <c r="AG258" s="92">
        <v>12240</v>
      </c>
      <c r="AH258" s="92">
        <v>2129</v>
      </c>
      <c r="AI258" s="156">
        <v>2.5</v>
      </c>
      <c r="AJ258" s="156">
        <v>47</v>
      </c>
      <c r="AK258" s="156">
        <v>16</v>
      </c>
      <c r="AL258" s="156">
        <v>273</v>
      </c>
      <c r="AM258" s="156">
        <v>148</v>
      </c>
      <c r="AN258" s="156">
        <v>111</v>
      </c>
      <c r="AO258" s="156">
        <v>130</v>
      </c>
      <c r="AP258" s="156">
        <v>15</v>
      </c>
      <c r="AQ258" s="156">
        <v>114</v>
      </c>
      <c r="AR258" s="156">
        <v>1.5</v>
      </c>
      <c r="AS258" s="156">
        <v>2.5</v>
      </c>
      <c r="AT258" s="156">
        <v>18</v>
      </c>
      <c r="AU258" s="156">
        <v>281</v>
      </c>
      <c r="AV258" s="156">
        <v>199</v>
      </c>
      <c r="AW258" s="156">
        <v>65</v>
      </c>
      <c r="AX258" s="156">
        <v>102</v>
      </c>
      <c r="AY258" s="156">
        <v>128</v>
      </c>
      <c r="AZ258" s="156">
        <v>49</v>
      </c>
      <c r="BA258" s="156">
        <v>2.5</v>
      </c>
      <c r="BB258" s="156">
        <f t="shared" si="44"/>
        <v>1294.5</v>
      </c>
      <c r="BC258" s="123">
        <v>0.5</v>
      </c>
      <c r="BD258" s="123">
        <v>0.5</v>
      </c>
      <c r="BE258" s="123">
        <v>0.5</v>
      </c>
      <c r="BF258" s="123">
        <v>0.5</v>
      </c>
      <c r="BG258" s="123">
        <v>0.5</v>
      </c>
      <c r="BH258" s="123">
        <v>0.5</v>
      </c>
      <c r="BI258" s="123">
        <v>0.5</v>
      </c>
      <c r="BJ258" s="123">
        <v>0.5</v>
      </c>
      <c r="BK258" s="123">
        <v>5.0000000000000001E-3</v>
      </c>
      <c r="BL258" s="123">
        <v>0.5</v>
      </c>
      <c r="BM258" s="123">
        <v>0.05</v>
      </c>
      <c r="BN258" s="123">
        <v>0.05</v>
      </c>
      <c r="BO258" s="123">
        <v>0.05</v>
      </c>
      <c r="BP258" s="123">
        <v>0.05</v>
      </c>
      <c r="BQ258" s="93">
        <v>0.05</v>
      </c>
      <c r="BR258" s="123">
        <v>0.4</v>
      </c>
      <c r="BS258" s="123">
        <v>0.05</v>
      </c>
      <c r="BT258" s="123">
        <v>0.05</v>
      </c>
      <c r="BU258" s="123">
        <v>0.05</v>
      </c>
      <c r="BV258" s="123">
        <v>0.05</v>
      </c>
      <c r="BW258" s="123">
        <v>0.05</v>
      </c>
      <c r="BX258" s="123">
        <v>0.1</v>
      </c>
      <c r="BY258" s="193">
        <v>0.15</v>
      </c>
      <c r="BZ258" s="196"/>
      <c r="CA258" s="196"/>
      <c r="CB258" s="196"/>
      <c r="CC258" s="196"/>
      <c r="CD258" s="196"/>
      <c r="CE258" s="196"/>
      <c r="CF258" s="196"/>
      <c r="CG258" s="196"/>
      <c r="CH258" s="196"/>
      <c r="CI258" s="196"/>
      <c r="CJ258" s="196"/>
      <c r="CK258" s="196"/>
      <c r="CL258" s="196"/>
      <c r="CM258" s="196"/>
      <c r="CN258" s="196"/>
      <c r="CO258" s="196"/>
      <c r="CP258" s="194"/>
      <c r="CQ258" s="196"/>
      <c r="CR258" s="196"/>
      <c r="CS258" s="196"/>
      <c r="CT258" s="196"/>
      <c r="CU258" s="196"/>
      <c r="CV258" s="196"/>
      <c r="CW258" s="196"/>
      <c r="CX258" s="196"/>
      <c r="CY258" s="207"/>
      <c r="CZ258" s="196"/>
      <c r="DA258" s="196"/>
      <c r="DB258" s="196"/>
      <c r="DC258" s="196"/>
      <c r="DD258" s="196"/>
      <c r="DE258" s="123">
        <v>0.05</v>
      </c>
      <c r="DF258" s="123">
        <v>0.05</v>
      </c>
      <c r="DG258" s="155">
        <v>2003</v>
      </c>
      <c r="DH258" s="194"/>
      <c r="DI258" s="194"/>
      <c r="DJ258" s="194"/>
      <c r="DK258" s="194"/>
      <c r="DL258" s="194"/>
    </row>
    <row r="259" spans="1:116" s="113" customFormat="1" x14ac:dyDescent="0.2">
      <c r="A259" s="120">
        <v>253</v>
      </c>
      <c r="B259" s="200">
        <v>413</v>
      </c>
      <c r="C259" s="122" t="s">
        <v>487</v>
      </c>
      <c r="D259" s="264" t="s">
        <v>1881</v>
      </c>
      <c r="E259" s="177" t="s">
        <v>749</v>
      </c>
      <c r="F259" s="181" t="s">
        <v>1004</v>
      </c>
      <c r="G259" s="186">
        <v>7.8</v>
      </c>
      <c r="H259" s="87">
        <v>94.6</v>
      </c>
      <c r="I259" s="156">
        <f>0.5*0.1</f>
        <v>0.05</v>
      </c>
      <c r="J259" s="156">
        <f>0.5*3</f>
        <v>1.5</v>
      </c>
      <c r="K259" s="93">
        <v>16.100000000000001</v>
      </c>
      <c r="L259" s="124">
        <f>0.5*0.05</f>
        <v>2.5000000000000001E-2</v>
      </c>
      <c r="M259" s="156">
        <v>1.43</v>
      </c>
      <c r="N259" s="93">
        <v>5.67</v>
      </c>
      <c r="O259" s="93">
        <v>13.1</v>
      </c>
      <c r="P259" s="187">
        <v>1.3699999999999999E-3</v>
      </c>
      <c r="Q259" s="92">
        <v>824</v>
      </c>
      <c r="R259" s="156">
        <f t="shared" si="56"/>
        <v>0.2</v>
      </c>
      <c r="S259" s="156">
        <v>2.5299999999999998</v>
      </c>
      <c r="T259" s="93">
        <f>0.5*1</f>
        <v>0.5</v>
      </c>
      <c r="U259" s="156">
        <f t="shared" si="54"/>
        <v>1</v>
      </c>
      <c r="V259" s="93">
        <v>11.9</v>
      </c>
      <c r="W259" s="124">
        <f t="shared" si="43"/>
        <v>1.3236929922135706E-3</v>
      </c>
      <c r="X259" s="156">
        <v>3.59</v>
      </c>
      <c r="Y259" s="93">
        <v>17.2</v>
      </c>
      <c r="Z259" s="92">
        <v>8990</v>
      </c>
      <c r="AA259" s="188">
        <v>11.020000000000001</v>
      </c>
      <c r="AB259" s="92">
        <v>3560</v>
      </c>
      <c r="AC259" s="92">
        <v>88.5</v>
      </c>
      <c r="AD259" s="92">
        <v>317</v>
      </c>
      <c r="AE259" s="92">
        <v>278</v>
      </c>
      <c r="AF259" s="92">
        <v>92.8</v>
      </c>
      <c r="AG259" s="92">
        <v>1100</v>
      </c>
      <c r="AH259" s="92">
        <v>338</v>
      </c>
      <c r="AI259" s="156">
        <v>2.5</v>
      </c>
      <c r="AJ259" s="156">
        <v>2.5</v>
      </c>
      <c r="AK259" s="156">
        <v>2.5</v>
      </c>
      <c r="AL259" s="156">
        <v>2.5</v>
      </c>
      <c r="AM259" s="156">
        <v>2.5</v>
      </c>
      <c r="AN259" s="156">
        <v>2.5</v>
      </c>
      <c r="AO259" s="156">
        <v>2.5</v>
      </c>
      <c r="AP259" s="156">
        <v>2.5</v>
      </c>
      <c r="AQ259" s="156">
        <v>2.5</v>
      </c>
      <c r="AR259" s="156">
        <v>1.5</v>
      </c>
      <c r="AS259" s="156">
        <v>2.5</v>
      </c>
      <c r="AT259" s="156">
        <v>2.5</v>
      </c>
      <c r="AU259" s="156">
        <v>2.5</v>
      </c>
      <c r="AV259" s="156">
        <v>2.5</v>
      </c>
      <c r="AW259" s="156">
        <v>2.5</v>
      </c>
      <c r="AX259" s="156">
        <v>2.5</v>
      </c>
      <c r="AY259" s="156">
        <v>2.5</v>
      </c>
      <c r="AZ259" s="156">
        <v>2.5</v>
      </c>
      <c r="BA259" s="156">
        <v>2.5</v>
      </c>
      <c r="BB259" s="156">
        <f t="shared" si="44"/>
        <v>31.5</v>
      </c>
      <c r="BC259" s="123">
        <v>0.5</v>
      </c>
      <c r="BD259" s="123">
        <v>0.5</v>
      </c>
      <c r="BE259" s="123">
        <v>0.5</v>
      </c>
      <c r="BF259" s="123">
        <v>0.5</v>
      </c>
      <c r="BG259" s="123">
        <v>0.5</v>
      </c>
      <c r="BH259" s="123">
        <v>0.5</v>
      </c>
      <c r="BI259" s="123">
        <v>0.5</v>
      </c>
      <c r="BJ259" s="123">
        <v>0.5</v>
      </c>
      <c r="BK259" s="123">
        <v>5.0000000000000001E-3</v>
      </c>
      <c r="BL259" s="123">
        <v>0.5</v>
      </c>
      <c r="BM259" s="123">
        <v>0.05</v>
      </c>
      <c r="BN259" s="123">
        <v>0.05</v>
      </c>
      <c r="BO259" s="123">
        <v>0.05</v>
      </c>
      <c r="BP259" s="123">
        <v>0.05</v>
      </c>
      <c r="BQ259" s="93">
        <v>0.05</v>
      </c>
      <c r="BR259" s="123">
        <v>0.4</v>
      </c>
      <c r="BS259" s="123">
        <v>0.05</v>
      </c>
      <c r="BT259" s="123">
        <v>0.05</v>
      </c>
      <c r="BU259" s="123">
        <v>0.05</v>
      </c>
      <c r="BV259" s="123">
        <v>0.05</v>
      </c>
      <c r="BW259" s="123">
        <v>0.05</v>
      </c>
      <c r="BX259" s="123">
        <v>0.1</v>
      </c>
      <c r="BY259" s="193">
        <v>0.15</v>
      </c>
      <c r="BZ259" s="196"/>
      <c r="CA259" s="196"/>
      <c r="CB259" s="196"/>
      <c r="CC259" s="196"/>
      <c r="CD259" s="196"/>
      <c r="CE259" s="196"/>
      <c r="CF259" s="196"/>
      <c r="CG259" s="196"/>
      <c r="CH259" s="196"/>
      <c r="CI259" s="196"/>
      <c r="CJ259" s="196"/>
      <c r="CK259" s="196"/>
      <c r="CL259" s="196"/>
      <c r="CM259" s="196"/>
      <c r="CN259" s="196"/>
      <c r="CO259" s="196"/>
      <c r="CP259" s="194"/>
      <c r="CQ259" s="196"/>
      <c r="CR259" s="196"/>
      <c r="CS259" s="196"/>
      <c r="CT259" s="196"/>
      <c r="CU259" s="196"/>
      <c r="CV259" s="196"/>
      <c r="CW259" s="196"/>
      <c r="CX259" s="196"/>
      <c r="CY259" s="207"/>
      <c r="CZ259" s="196"/>
      <c r="DA259" s="196"/>
      <c r="DB259" s="196"/>
      <c r="DC259" s="196"/>
      <c r="DD259" s="196"/>
      <c r="DE259" s="123">
        <v>0.05</v>
      </c>
      <c r="DF259" s="123">
        <v>0.05</v>
      </c>
      <c r="DG259" s="155">
        <v>98</v>
      </c>
      <c r="DH259" s="194"/>
      <c r="DI259" s="194"/>
      <c r="DJ259" s="194"/>
      <c r="DK259" s="194"/>
      <c r="DL259" s="194"/>
    </row>
    <row r="260" spans="1:116" s="113" customFormat="1" x14ac:dyDescent="0.2">
      <c r="A260" s="120">
        <v>254</v>
      </c>
      <c r="B260" s="200">
        <v>414</v>
      </c>
      <c r="C260" s="122" t="s">
        <v>488</v>
      </c>
      <c r="D260" s="264" t="s">
        <v>1882</v>
      </c>
      <c r="E260" s="177" t="s">
        <v>750</v>
      </c>
      <c r="F260" s="181" t="s">
        <v>1005</v>
      </c>
      <c r="G260" s="186">
        <v>8</v>
      </c>
      <c r="H260" s="87">
        <v>119.6</v>
      </c>
      <c r="I260" s="156">
        <f>0.5*0.1</f>
        <v>0.05</v>
      </c>
      <c r="J260" s="156">
        <f>0.5*3</f>
        <v>1.5</v>
      </c>
      <c r="K260" s="93">
        <v>8.86</v>
      </c>
      <c r="L260" s="124">
        <f>0.5*0.05</f>
        <v>2.5000000000000001E-2</v>
      </c>
      <c r="M260" s="156">
        <v>1.59</v>
      </c>
      <c r="N260" s="93">
        <v>5.7</v>
      </c>
      <c r="O260" s="93">
        <v>29.7</v>
      </c>
      <c r="P260" s="187">
        <f>0.5*0.001</f>
        <v>5.0000000000000001E-4</v>
      </c>
      <c r="Q260" s="92">
        <v>245</v>
      </c>
      <c r="R260" s="156">
        <f t="shared" si="56"/>
        <v>0.2</v>
      </c>
      <c r="S260" s="156">
        <v>3.89</v>
      </c>
      <c r="T260" s="93">
        <v>1.52</v>
      </c>
      <c r="U260" s="156">
        <f t="shared" si="54"/>
        <v>1</v>
      </c>
      <c r="V260" s="93">
        <v>6.11</v>
      </c>
      <c r="W260" s="124">
        <f t="shared" si="43"/>
        <v>1.0054303110087215E-3</v>
      </c>
      <c r="X260" s="156">
        <f>0.5*0.5</f>
        <v>0.25</v>
      </c>
      <c r="Y260" s="93">
        <v>32.9</v>
      </c>
      <c r="Z260" s="92">
        <v>6077</v>
      </c>
      <c r="AA260" s="188">
        <v>5.63</v>
      </c>
      <c r="AB260" s="92">
        <v>1524</v>
      </c>
      <c r="AC260" s="92">
        <v>84.8</v>
      </c>
      <c r="AD260" s="92">
        <v>87.9</v>
      </c>
      <c r="AE260" s="92">
        <v>468</v>
      </c>
      <c r="AF260" s="92">
        <v>35.9</v>
      </c>
      <c r="AG260" s="92">
        <v>588</v>
      </c>
      <c r="AH260" s="92">
        <v>126</v>
      </c>
      <c r="AI260" s="156">
        <v>2.5</v>
      </c>
      <c r="AJ260" s="156">
        <v>2.5</v>
      </c>
      <c r="AK260" s="156">
        <v>2.5</v>
      </c>
      <c r="AL260" s="156">
        <v>2.5</v>
      </c>
      <c r="AM260" s="156">
        <v>2.5</v>
      </c>
      <c r="AN260" s="156">
        <v>2.5</v>
      </c>
      <c r="AO260" s="156">
        <v>2.5</v>
      </c>
      <c r="AP260" s="156">
        <v>2.5</v>
      </c>
      <c r="AQ260" s="156">
        <v>2.5</v>
      </c>
      <c r="AR260" s="156">
        <v>1.5</v>
      </c>
      <c r="AS260" s="156">
        <v>2.5</v>
      </c>
      <c r="AT260" s="156">
        <v>2.5</v>
      </c>
      <c r="AU260" s="156">
        <v>2.5</v>
      </c>
      <c r="AV260" s="156">
        <v>2.5</v>
      </c>
      <c r="AW260" s="156">
        <v>2.5</v>
      </c>
      <c r="AX260" s="156">
        <v>2.5</v>
      </c>
      <c r="AY260" s="156">
        <v>2.5</v>
      </c>
      <c r="AZ260" s="156">
        <v>2.5</v>
      </c>
      <c r="BA260" s="156">
        <v>2.5</v>
      </c>
      <c r="BB260" s="156">
        <f t="shared" si="44"/>
        <v>31.5</v>
      </c>
      <c r="BC260" s="123">
        <v>0.5</v>
      </c>
      <c r="BD260" s="123">
        <v>0.5</v>
      </c>
      <c r="BE260" s="123">
        <v>0.5</v>
      </c>
      <c r="BF260" s="123">
        <v>0.5</v>
      </c>
      <c r="BG260" s="123">
        <v>0.5</v>
      </c>
      <c r="BH260" s="123">
        <v>0.5</v>
      </c>
      <c r="BI260" s="123">
        <v>0.5</v>
      </c>
      <c r="BJ260" s="123">
        <v>0.5</v>
      </c>
      <c r="BK260" s="123">
        <v>5.0000000000000001E-3</v>
      </c>
      <c r="BL260" s="123">
        <v>0.5</v>
      </c>
      <c r="BM260" s="123">
        <v>0.05</v>
      </c>
      <c r="BN260" s="123">
        <v>0.05</v>
      </c>
      <c r="BO260" s="123">
        <v>0.05</v>
      </c>
      <c r="BP260" s="123">
        <v>0.05</v>
      </c>
      <c r="BQ260" s="93">
        <v>0.05</v>
      </c>
      <c r="BR260" s="123">
        <v>0.4</v>
      </c>
      <c r="BS260" s="123">
        <v>0.05</v>
      </c>
      <c r="BT260" s="123">
        <v>0.05</v>
      </c>
      <c r="BU260" s="123">
        <v>0.05</v>
      </c>
      <c r="BV260" s="123">
        <v>0.05</v>
      </c>
      <c r="BW260" s="123">
        <v>0.05</v>
      </c>
      <c r="BX260" s="123">
        <v>0.1</v>
      </c>
      <c r="BY260" s="193">
        <v>0.15</v>
      </c>
      <c r="BZ260" s="196"/>
      <c r="CA260" s="196"/>
      <c r="CB260" s="196"/>
      <c r="CC260" s="196"/>
      <c r="CD260" s="196"/>
      <c r="CE260" s="196"/>
      <c r="CF260" s="196"/>
      <c r="CG260" s="196"/>
      <c r="CH260" s="196"/>
      <c r="CI260" s="196"/>
      <c r="CJ260" s="196"/>
      <c r="CK260" s="196"/>
      <c r="CL260" s="196"/>
      <c r="CM260" s="196"/>
      <c r="CN260" s="196"/>
      <c r="CO260" s="196"/>
      <c r="CP260" s="194"/>
      <c r="CQ260" s="196"/>
      <c r="CR260" s="196"/>
      <c r="CS260" s="196"/>
      <c r="CT260" s="196"/>
      <c r="CU260" s="196"/>
      <c r="CV260" s="196"/>
      <c r="CW260" s="196"/>
      <c r="CX260" s="196"/>
      <c r="CY260" s="207"/>
      <c r="CZ260" s="196"/>
      <c r="DA260" s="196"/>
      <c r="DB260" s="196"/>
      <c r="DC260" s="196"/>
      <c r="DD260" s="196"/>
      <c r="DE260" s="123">
        <v>0.05</v>
      </c>
      <c r="DF260" s="123">
        <v>0.05</v>
      </c>
      <c r="DG260" s="155">
        <v>180</v>
      </c>
      <c r="DH260" s="194"/>
      <c r="DI260" s="194"/>
      <c r="DJ260" s="194"/>
      <c r="DK260" s="194"/>
      <c r="DL260" s="194"/>
    </row>
    <row r="261" spans="1:116" s="113" customFormat="1" x14ac:dyDescent="0.2">
      <c r="A261" s="120">
        <v>255</v>
      </c>
      <c r="B261" s="200">
        <v>415</v>
      </c>
      <c r="C261" s="122" t="s">
        <v>489</v>
      </c>
      <c r="D261" s="264" t="s">
        <v>1883</v>
      </c>
      <c r="E261" s="177" t="s">
        <v>751</v>
      </c>
      <c r="F261" s="181" t="s">
        <v>1006</v>
      </c>
      <c r="G261" s="186">
        <v>7</v>
      </c>
      <c r="H261" s="87">
        <v>217</v>
      </c>
      <c r="I261" s="156">
        <f>0.5*0.1</f>
        <v>0.05</v>
      </c>
      <c r="J261" s="156">
        <f>0.5*3</f>
        <v>1.5</v>
      </c>
      <c r="K261" s="93">
        <v>47.2</v>
      </c>
      <c r="L261" s="124">
        <v>0.30199999999999999</v>
      </c>
      <c r="M261" s="156">
        <v>2.2599999999999998</v>
      </c>
      <c r="N261" s="93">
        <v>6.66</v>
      </c>
      <c r="O261" s="93">
        <v>5.09</v>
      </c>
      <c r="P261" s="187">
        <v>1.61E-2</v>
      </c>
      <c r="Q261" s="92">
        <v>483</v>
      </c>
      <c r="R261" s="156">
        <f t="shared" si="56"/>
        <v>0.2</v>
      </c>
      <c r="S261" s="156">
        <v>5.55</v>
      </c>
      <c r="T261" s="93">
        <v>5.94</v>
      </c>
      <c r="U261" s="156">
        <f t="shared" si="54"/>
        <v>1</v>
      </c>
      <c r="V261" s="93">
        <v>16.399999999999999</v>
      </c>
      <c r="W261" s="124">
        <f t="shared" si="43"/>
        <v>2.8029396684327462E-3</v>
      </c>
      <c r="X261" s="156">
        <v>10.8</v>
      </c>
      <c r="Y261" s="93">
        <v>42.6</v>
      </c>
      <c r="Z261" s="92">
        <v>5851</v>
      </c>
      <c r="AA261" s="188">
        <v>9.0900000000000016</v>
      </c>
      <c r="AB261" s="92">
        <v>6103</v>
      </c>
      <c r="AC261" s="92">
        <v>75.099999999999994</v>
      </c>
      <c r="AD261" s="92">
        <v>344</v>
      </c>
      <c r="AE261" s="92">
        <v>1411</v>
      </c>
      <c r="AF261" s="92">
        <v>61.7</v>
      </c>
      <c r="AG261" s="92">
        <v>3709</v>
      </c>
      <c r="AH261" s="92">
        <v>342</v>
      </c>
      <c r="AI261" s="156">
        <v>2.5</v>
      </c>
      <c r="AJ261" s="156">
        <v>31</v>
      </c>
      <c r="AK261" s="156">
        <v>6</v>
      </c>
      <c r="AL261" s="156">
        <v>87</v>
      </c>
      <c r="AM261" s="156">
        <v>39</v>
      </c>
      <c r="AN261" s="156">
        <v>63</v>
      </c>
      <c r="AO261" s="156">
        <v>23</v>
      </c>
      <c r="AP261" s="156">
        <v>2.5</v>
      </c>
      <c r="AQ261" s="156">
        <v>16</v>
      </c>
      <c r="AR261" s="156">
        <v>1.5</v>
      </c>
      <c r="AS261" s="156">
        <v>2.5</v>
      </c>
      <c r="AT261" s="156">
        <v>8</v>
      </c>
      <c r="AU261" s="156">
        <v>54</v>
      </c>
      <c r="AV261" s="156">
        <v>34</v>
      </c>
      <c r="AW261" s="156">
        <v>13</v>
      </c>
      <c r="AX261" s="156">
        <v>15</v>
      </c>
      <c r="AY261" s="156">
        <v>18</v>
      </c>
      <c r="AZ261" s="156">
        <v>2.5</v>
      </c>
      <c r="BA261" s="156">
        <v>2.5</v>
      </c>
      <c r="BB261" s="156">
        <f t="shared" si="44"/>
        <v>364.5</v>
      </c>
      <c r="BC261" s="123">
        <v>0.5</v>
      </c>
      <c r="BD261" s="123">
        <v>36</v>
      </c>
      <c r="BE261" s="123">
        <v>0.5</v>
      </c>
      <c r="BF261" s="123">
        <v>0.5</v>
      </c>
      <c r="BG261" s="123">
        <v>0.5</v>
      </c>
      <c r="BH261" s="123">
        <v>0.5</v>
      </c>
      <c r="BI261" s="123">
        <v>36</v>
      </c>
      <c r="BJ261" s="123">
        <v>0.5</v>
      </c>
      <c r="BK261" s="123">
        <v>5.0000000000000001E-3</v>
      </c>
      <c r="BL261" s="123">
        <v>0.5</v>
      </c>
      <c r="BM261" s="123">
        <v>0.05</v>
      </c>
      <c r="BN261" s="123">
        <v>0.05</v>
      </c>
      <c r="BO261" s="123">
        <v>0.05</v>
      </c>
      <c r="BP261" s="123">
        <v>0.05</v>
      </c>
      <c r="BQ261" s="93">
        <v>0.05</v>
      </c>
      <c r="BR261" s="123">
        <v>0.4</v>
      </c>
      <c r="BS261" s="123">
        <v>0.05</v>
      </c>
      <c r="BT261" s="123">
        <v>0.05</v>
      </c>
      <c r="BU261" s="123">
        <v>0.05</v>
      </c>
      <c r="BV261" s="123">
        <v>0.05</v>
      </c>
      <c r="BW261" s="123">
        <v>0.05</v>
      </c>
      <c r="BX261" s="123">
        <v>0.1</v>
      </c>
      <c r="BY261" s="193">
        <v>0.15</v>
      </c>
      <c r="BZ261" s="196"/>
      <c r="CA261" s="196"/>
      <c r="CB261" s="196"/>
      <c r="CC261" s="196"/>
      <c r="CD261" s="196"/>
      <c r="CE261" s="196"/>
      <c r="CF261" s="196"/>
      <c r="CG261" s="196"/>
      <c r="CH261" s="196"/>
      <c r="CI261" s="196"/>
      <c r="CJ261" s="196"/>
      <c r="CK261" s="196"/>
      <c r="CL261" s="196"/>
      <c r="CM261" s="196"/>
      <c r="CN261" s="196"/>
      <c r="CO261" s="196"/>
      <c r="CP261" s="194"/>
      <c r="CQ261" s="196"/>
      <c r="CR261" s="196"/>
      <c r="CS261" s="196"/>
      <c r="CT261" s="196"/>
      <c r="CU261" s="196"/>
      <c r="CV261" s="196"/>
      <c r="CW261" s="196"/>
      <c r="CX261" s="196"/>
      <c r="CY261" s="207"/>
      <c r="CZ261" s="196"/>
      <c r="DA261" s="196"/>
      <c r="DB261" s="196"/>
      <c r="DC261" s="196"/>
      <c r="DD261" s="196"/>
      <c r="DE261" s="123">
        <v>0.05</v>
      </c>
      <c r="DF261" s="123">
        <v>0.05</v>
      </c>
      <c r="DG261" s="155">
        <v>2452</v>
      </c>
      <c r="DH261" s="194"/>
      <c r="DI261" s="194"/>
      <c r="DJ261" s="194"/>
      <c r="DK261" s="194"/>
      <c r="DL261" s="194"/>
    </row>
    <row r="262" spans="1:116" s="113" customFormat="1" x14ac:dyDescent="0.2">
      <c r="A262" s="120">
        <v>256</v>
      </c>
      <c r="B262" s="200">
        <v>416</v>
      </c>
      <c r="C262" s="122" t="s">
        <v>490</v>
      </c>
      <c r="D262" s="264" t="s">
        <v>1884</v>
      </c>
      <c r="E262" s="177" t="s">
        <v>752</v>
      </c>
      <c r="F262" s="181" t="s">
        <v>1007</v>
      </c>
      <c r="G262" s="186">
        <v>7.9</v>
      </c>
      <c r="H262" s="87">
        <v>93.4</v>
      </c>
      <c r="I262" s="156">
        <f>0.5*0.1</f>
        <v>0.05</v>
      </c>
      <c r="J262" s="156">
        <f>0.5*3</f>
        <v>1.5</v>
      </c>
      <c r="K262" s="93">
        <v>15.8</v>
      </c>
      <c r="L262" s="124">
        <f t="shared" ref="L262:L268" si="57">0.5*0.05</f>
        <v>2.5000000000000001E-2</v>
      </c>
      <c r="M262" s="156">
        <v>0.9</v>
      </c>
      <c r="N262" s="93">
        <v>4.3099999999999996</v>
      </c>
      <c r="O262" s="93">
        <v>3.09</v>
      </c>
      <c r="P262" s="187">
        <v>2.0999999999999999E-3</v>
      </c>
      <c r="Q262" s="92">
        <v>406</v>
      </c>
      <c r="R262" s="156">
        <f t="shared" si="56"/>
        <v>0.2</v>
      </c>
      <c r="S262" s="156">
        <v>2.61</v>
      </c>
      <c r="T262" s="93">
        <v>3.65</v>
      </c>
      <c r="U262" s="156">
        <f t="shared" si="54"/>
        <v>1</v>
      </c>
      <c r="V262" s="93">
        <v>5.86</v>
      </c>
      <c r="W262" s="124">
        <f t="shared" si="43"/>
        <v>1.6839080459770115E-3</v>
      </c>
      <c r="X262" s="156">
        <v>3.35</v>
      </c>
      <c r="Y262" s="93">
        <v>21.8</v>
      </c>
      <c r="Z262" s="92">
        <v>3480</v>
      </c>
      <c r="AA262" s="188">
        <v>5.1400000000000006</v>
      </c>
      <c r="AB262" s="92">
        <v>2430</v>
      </c>
      <c r="AC262" s="92">
        <v>74.400000000000006</v>
      </c>
      <c r="AD262" s="92">
        <v>160</v>
      </c>
      <c r="AE262" s="92">
        <v>143</v>
      </c>
      <c r="AF262" s="92">
        <v>75.2</v>
      </c>
      <c r="AG262" s="92">
        <v>2240</v>
      </c>
      <c r="AH262" s="92">
        <v>400</v>
      </c>
      <c r="AI262" s="156">
        <v>2.5</v>
      </c>
      <c r="AJ262" s="156">
        <v>2.5</v>
      </c>
      <c r="AK262" s="156">
        <v>2.5</v>
      </c>
      <c r="AL262" s="156">
        <v>2.5</v>
      </c>
      <c r="AM262" s="156">
        <v>2.5</v>
      </c>
      <c r="AN262" s="156">
        <v>2.5</v>
      </c>
      <c r="AO262" s="156">
        <v>2.5</v>
      </c>
      <c r="AP262" s="156">
        <v>2.5</v>
      </c>
      <c r="AQ262" s="156">
        <v>2.5</v>
      </c>
      <c r="AR262" s="156">
        <v>1.5</v>
      </c>
      <c r="AS262" s="156">
        <v>2.5</v>
      </c>
      <c r="AT262" s="156">
        <v>2.5</v>
      </c>
      <c r="AU262" s="156">
        <v>2.5</v>
      </c>
      <c r="AV262" s="156">
        <v>2.5</v>
      </c>
      <c r="AW262" s="156">
        <v>2.5</v>
      </c>
      <c r="AX262" s="156">
        <v>2.5</v>
      </c>
      <c r="AY262" s="156">
        <v>2.5</v>
      </c>
      <c r="AZ262" s="156">
        <v>2.5</v>
      </c>
      <c r="BA262" s="156">
        <v>2.5</v>
      </c>
      <c r="BB262" s="156">
        <f t="shared" si="44"/>
        <v>31.5</v>
      </c>
      <c r="BC262" s="123">
        <v>0.5</v>
      </c>
      <c r="BD262" s="123">
        <v>0.5</v>
      </c>
      <c r="BE262" s="123">
        <v>0.5</v>
      </c>
      <c r="BF262" s="123">
        <v>0.5</v>
      </c>
      <c r="BG262" s="123">
        <v>0.5</v>
      </c>
      <c r="BH262" s="123">
        <v>0.5</v>
      </c>
      <c r="BI262" s="123">
        <v>0.5</v>
      </c>
      <c r="BJ262" s="123">
        <v>0.5</v>
      </c>
      <c r="BK262" s="123">
        <v>5.0000000000000001E-3</v>
      </c>
      <c r="BL262" s="123">
        <v>0.5</v>
      </c>
      <c r="BM262" s="123">
        <v>0.05</v>
      </c>
      <c r="BN262" s="123">
        <v>0.05</v>
      </c>
      <c r="BO262" s="123">
        <v>0.05</v>
      </c>
      <c r="BP262" s="123">
        <v>0.05</v>
      </c>
      <c r="BQ262" s="93">
        <v>0.05</v>
      </c>
      <c r="BR262" s="123">
        <v>0.4</v>
      </c>
      <c r="BS262" s="123">
        <v>0.05</v>
      </c>
      <c r="BT262" s="123">
        <v>0.05</v>
      </c>
      <c r="BU262" s="123">
        <v>0.05</v>
      </c>
      <c r="BV262" s="123">
        <v>0.05</v>
      </c>
      <c r="BW262" s="123">
        <v>0.05</v>
      </c>
      <c r="BX262" s="123">
        <v>0.1</v>
      </c>
      <c r="BY262" s="193">
        <v>0.15</v>
      </c>
      <c r="BZ262" s="187">
        <v>25</v>
      </c>
      <c r="CA262" s="187">
        <v>50</v>
      </c>
      <c r="CB262" s="187">
        <v>1120</v>
      </c>
      <c r="CC262" s="187">
        <v>0.01</v>
      </c>
      <c r="CD262" s="187">
        <v>2.5000000000000001E-2</v>
      </c>
      <c r="CE262" s="187">
        <v>2.5000000000000001E-2</v>
      </c>
      <c r="CF262" s="187">
        <v>2.5000000000000001E-2</v>
      </c>
      <c r="CG262" s="187">
        <v>2.5000000000000001E-2</v>
      </c>
      <c r="CH262" s="187">
        <v>2.5000000000000001E-2</v>
      </c>
      <c r="CI262" s="187">
        <v>2.5000000000000001E-2</v>
      </c>
      <c r="CJ262" s="187">
        <v>2.5000000000000001E-2</v>
      </c>
      <c r="CK262" s="187">
        <f>0.5*0.01</f>
        <v>5.0000000000000001E-3</v>
      </c>
      <c r="CL262" s="187">
        <v>0.15</v>
      </c>
      <c r="CM262" s="187">
        <v>0.5</v>
      </c>
      <c r="CN262" s="187">
        <v>0.5</v>
      </c>
      <c r="CO262" s="187">
        <v>0.5</v>
      </c>
      <c r="CP262" s="123">
        <f t="shared" si="49"/>
        <v>1.5</v>
      </c>
      <c r="CQ262" s="187">
        <v>0.3</v>
      </c>
      <c r="CR262" s="187">
        <v>5</v>
      </c>
      <c r="CS262" s="187">
        <v>0.5</v>
      </c>
      <c r="CT262" s="187">
        <v>0.5</v>
      </c>
      <c r="CU262" s="187">
        <v>0.05</v>
      </c>
      <c r="CV262" s="187">
        <v>0.05</v>
      </c>
      <c r="CW262" s="187">
        <v>0.05</v>
      </c>
      <c r="CX262" s="196"/>
      <c r="CY262" s="208">
        <v>1.0999999999999999E-2</v>
      </c>
      <c r="CZ262" s="187">
        <v>0.05</v>
      </c>
      <c r="DA262" s="187">
        <v>0.05</v>
      </c>
      <c r="DB262" s="187">
        <v>0.05</v>
      </c>
      <c r="DC262" s="187">
        <v>0.05</v>
      </c>
      <c r="DD262" s="187">
        <v>0.05</v>
      </c>
      <c r="DE262" s="123">
        <v>0.05</v>
      </c>
      <c r="DF262" s="123">
        <v>0.05</v>
      </c>
      <c r="DG262" s="155">
        <v>5300</v>
      </c>
      <c r="DH262" s="123">
        <v>0.5</v>
      </c>
      <c r="DI262" s="123">
        <v>0.05</v>
      </c>
      <c r="DJ262" s="123">
        <v>0.25</v>
      </c>
      <c r="DK262" s="123">
        <v>0.25</v>
      </c>
      <c r="DL262" s="123">
        <v>0.05</v>
      </c>
    </row>
    <row r="263" spans="1:116" s="113" customFormat="1" x14ac:dyDescent="0.2">
      <c r="A263" s="120">
        <v>257</v>
      </c>
      <c r="B263" s="200">
        <v>417</v>
      </c>
      <c r="C263" s="122" t="s">
        <v>491</v>
      </c>
      <c r="D263" s="264" t="s">
        <v>1885</v>
      </c>
      <c r="E263" s="177" t="s">
        <v>753</v>
      </c>
      <c r="F263" s="182" t="s">
        <v>1008</v>
      </c>
      <c r="G263" s="186">
        <v>7.7</v>
      </c>
      <c r="H263" s="87">
        <v>41.9</v>
      </c>
      <c r="I263" s="156">
        <v>32.6</v>
      </c>
      <c r="J263" s="156">
        <v>4.16</v>
      </c>
      <c r="K263" s="93">
        <v>16.5</v>
      </c>
      <c r="L263" s="124">
        <f t="shared" si="57"/>
        <v>2.5000000000000001E-2</v>
      </c>
      <c r="M263" s="156">
        <v>3.8</v>
      </c>
      <c r="N263" s="93">
        <v>9.14</v>
      </c>
      <c r="O263" s="93">
        <v>25</v>
      </c>
      <c r="P263" s="187">
        <v>1.21E-2</v>
      </c>
      <c r="Q263" s="92">
        <v>756</v>
      </c>
      <c r="R263" s="156">
        <f t="shared" si="56"/>
        <v>0.2</v>
      </c>
      <c r="S263" s="156">
        <v>5.91</v>
      </c>
      <c r="T263" s="93">
        <v>4.1500000000000004</v>
      </c>
      <c r="U263" s="156">
        <f t="shared" si="54"/>
        <v>1</v>
      </c>
      <c r="V263" s="93">
        <v>2.7</v>
      </c>
      <c r="W263" s="124">
        <f t="shared" si="43"/>
        <v>3.739612188365651E-3</v>
      </c>
      <c r="X263" s="156">
        <v>8.3699999999999992</v>
      </c>
      <c r="Y263" s="93">
        <v>24.4</v>
      </c>
      <c r="Z263" s="92">
        <v>722</v>
      </c>
      <c r="AA263" s="188">
        <v>6.4</v>
      </c>
      <c r="AB263" s="92">
        <v>5970</v>
      </c>
      <c r="AC263" s="92">
        <v>86.4</v>
      </c>
      <c r="AD263" s="92">
        <v>123</v>
      </c>
      <c r="AE263" s="92">
        <v>41.1</v>
      </c>
      <c r="AF263" s="92">
        <v>199</v>
      </c>
      <c r="AG263" s="92">
        <v>2520</v>
      </c>
      <c r="AH263" s="92">
        <v>436</v>
      </c>
      <c r="AI263" s="156">
        <v>2.5</v>
      </c>
      <c r="AJ263" s="156">
        <v>8</v>
      </c>
      <c r="AK263" s="156">
        <v>2.5</v>
      </c>
      <c r="AL263" s="156">
        <v>15</v>
      </c>
      <c r="AM263" s="156">
        <v>2.5</v>
      </c>
      <c r="AN263" s="156">
        <v>8</v>
      </c>
      <c r="AO263" s="156">
        <v>6</v>
      </c>
      <c r="AP263" s="156">
        <v>2.5</v>
      </c>
      <c r="AQ263" s="156">
        <v>21</v>
      </c>
      <c r="AR263" s="156">
        <v>1.5</v>
      </c>
      <c r="AS263" s="156">
        <v>2.5</v>
      </c>
      <c r="AT263" s="156">
        <v>2.5</v>
      </c>
      <c r="AU263" s="156">
        <v>10</v>
      </c>
      <c r="AV263" s="156">
        <v>10</v>
      </c>
      <c r="AW263" s="156">
        <v>2.5</v>
      </c>
      <c r="AX263" s="156">
        <v>2.5</v>
      </c>
      <c r="AY263" s="156">
        <v>6</v>
      </c>
      <c r="AZ263" s="156">
        <v>15</v>
      </c>
      <c r="BA263" s="156">
        <v>2.5</v>
      </c>
      <c r="BB263" s="156">
        <f t="shared" si="44"/>
        <v>73.5</v>
      </c>
      <c r="BC263" s="123">
        <v>0.5</v>
      </c>
      <c r="BD263" s="123">
        <v>0.5</v>
      </c>
      <c r="BE263" s="123">
        <v>0.5</v>
      </c>
      <c r="BF263" s="123">
        <v>0.5</v>
      </c>
      <c r="BG263" s="123">
        <v>0.5</v>
      </c>
      <c r="BH263" s="123">
        <v>0.5</v>
      </c>
      <c r="BI263" s="123">
        <v>0.5</v>
      </c>
      <c r="BJ263" s="123">
        <v>0.5</v>
      </c>
      <c r="BK263" s="123">
        <v>5.0000000000000001E-3</v>
      </c>
      <c r="BL263" s="123">
        <v>0.5</v>
      </c>
      <c r="BM263" s="123">
        <v>0.05</v>
      </c>
      <c r="BN263" s="123">
        <v>0.05</v>
      </c>
      <c r="BO263" s="123">
        <v>0.05</v>
      </c>
      <c r="BP263" s="123">
        <v>0.05</v>
      </c>
      <c r="BQ263" s="93">
        <v>0.05</v>
      </c>
      <c r="BR263" s="123">
        <v>0.4</v>
      </c>
      <c r="BS263" s="123">
        <v>0.05</v>
      </c>
      <c r="BT263" s="123">
        <v>0.05</v>
      </c>
      <c r="BU263" s="123">
        <v>0.05</v>
      </c>
      <c r="BV263" s="123">
        <v>0.05</v>
      </c>
      <c r="BW263" s="123">
        <v>0.05</v>
      </c>
      <c r="BX263" s="123">
        <v>0.1</v>
      </c>
      <c r="BY263" s="193">
        <v>0.15</v>
      </c>
      <c r="BZ263" s="187">
        <v>25</v>
      </c>
      <c r="CA263" s="187">
        <v>50</v>
      </c>
      <c r="CB263" s="187">
        <v>500</v>
      </c>
      <c r="CC263" s="187">
        <v>0.01</v>
      </c>
      <c r="CD263" s="187">
        <v>2.5000000000000001E-2</v>
      </c>
      <c r="CE263" s="187">
        <v>2.5000000000000001E-2</v>
      </c>
      <c r="CF263" s="187">
        <v>2.5000000000000001E-2</v>
      </c>
      <c r="CG263" s="187">
        <v>2.5000000000000001E-2</v>
      </c>
      <c r="CH263" s="187">
        <v>2.5000000000000001E-2</v>
      </c>
      <c r="CI263" s="187">
        <v>2.5000000000000001E-2</v>
      </c>
      <c r="CJ263" s="187">
        <v>2.5000000000000001E-2</v>
      </c>
      <c r="CK263" s="187">
        <v>0.08</v>
      </c>
      <c r="CL263" s="187">
        <v>0.15</v>
      </c>
      <c r="CM263" s="187">
        <v>0.5</v>
      </c>
      <c r="CN263" s="187">
        <v>0.5</v>
      </c>
      <c r="CO263" s="187">
        <v>0.5</v>
      </c>
      <c r="CP263" s="123">
        <f t="shared" si="49"/>
        <v>1.5</v>
      </c>
      <c r="CQ263" s="187">
        <v>0.3</v>
      </c>
      <c r="CR263" s="187">
        <v>5</v>
      </c>
      <c r="CS263" s="187">
        <v>0.5</v>
      </c>
      <c r="CT263" s="187">
        <v>0.5</v>
      </c>
      <c r="CU263" s="187">
        <v>0.05</v>
      </c>
      <c r="CV263" s="187">
        <v>0.05</v>
      </c>
      <c r="CW263" s="187">
        <v>0.05</v>
      </c>
      <c r="CX263" s="196"/>
      <c r="CY263" s="208">
        <v>9.7400000000000004E-3</v>
      </c>
      <c r="CZ263" s="187">
        <v>0.05</v>
      </c>
      <c r="DA263" s="187">
        <v>0.05</v>
      </c>
      <c r="DB263" s="187">
        <v>0.05</v>
      </c>
      <c r="DC263" s="187">
        <v>0.05</v>
      </c>
      <c r="DD263" s="187">
        <v>0.05</v>
      </c>
      <c r="DE263" s="123">
        <v>0.05</v>
      </c>
      <c r="DF263" s="123">
        <v>0.05</v>
      </c>
      <c r="DG263" s="155">
        <v>98</v>
      </c>
      <c r="DH263" s="123">
        <v>0.5</v>
      </c>
      <c r="DI263" s="123">
        <v>0.05</v>
      </c>
      <c r="DJ263" s="123">
        <v>0.25</v>
      </c>
      <c r="DK263" s="123">
        <v>0.25</v>
      </c>
      <c r="DL263" s="123">
        <v>0.05</v>
      </c>
    </row>
    <row r="264" spans="1:116" s="113" customFormat="1" x14ac:dyDescent="0.2">
      <c r="A264" s="120">
        <v>258</v>
      </c>
      <c r="B264" s="200">
        <v>418</v>
      </c>
      <c r="C264" s="122" t="s">
        <v>492</v>
      </c>
      <c r="D264" s="264" t="s">
        <v>1886</v>
      </c>
      <c r="E264" s="177" t="s">
        <v>754</v>
      </c>
      <c r="F264" s="181" t="s">
        <v>992</v>
      </c>
      <c r="G264" s="186">
        <v>7.6</v>
      </c>
      <c r="H264" s="87">
        <v>106.5</v>
      </c>
      <c r="I264" s="156">
        <f>0.5*0.1</f>
        <v>0.05</v>
      </c>
      <c r="J264" s="156">
        <f>0.5*3</f>
        <v>1.5</v>
      </c>
      <c r="K264" s="93">
        <v>6.14</v>
      </c>
      <c r="L264" s="124">
        <f t="shared" si="57"/>
        <v>2.5000000000000001E-2</v>
      </c>
      <c r="M264" s="156">
        <v>0.68300000000000005</v>
      </c>
      <c r="N264" s="93">
        <v>1.59</v>
      </c>
      <c r="O264" s="93">
        <v>28.1</v>
      </c>
      <c r="P264" s="187">
        <v>3.6700000000000001E-3</v>
      </c>
      <c r="Q264" s="92">
        <v>116</v>
      </c>
      <c r="R264" s="156">
        <f t="shared" si="56"/>
        <v>0.2</v>
      </c>
      <c r="S264" s="156">
        <v>1.06</v>
      </c>
      <c r="T264" s="93">
        <f>0.5*1</f>
        <v>0.5</v>
      </c>
      <c r="U264" s="156">
        <f t="shared" si="54"/>
        <v>1</v>
      </c>
      <c r="V264" s="93">
        <v>7.04</v>
      </c>
      <c r="W264" s="124">
        <f t="shared" ref="W264:W268" si="58">V264/Z264</f>
        <v>1.805128205128205E-3</v>
      </c>
      <c r="X264" s="156">
        <f>0.5*0.5</f>
        <v>0.25</v>
      </c>
      <c r="Y264" s="93">
        <v>17.38</v>
      </c>
      <c r="Z264" s="92">
        <v>3900</v>
      </c>
      <c r="AA264" s="188">
        <v>4.8500000000000005</v>
      </c>
      <c r="AB264" s="92">
        <v>900</v>
      </c>
      <c r="AC264" s="92">
        <v>45.5</v>
      </c>
      <c r="AD264" s="92">
        <v>60.7</v>
      </c>
      <c r="AE264" s="92">
        <v>165</v>
      </c>
      <c r="AF264" s="92">
        <v>17.899999999999999</v>
      </c>
      <c r="AG264" s="92">
        <v>420</v>
      </c>
      <c r="AH264" s="92">
        <f>0.5*100</f>
        <v>50</v>
      </c>
      <c r="AI264" s="156">
        <v>2.5</v>
      </c>
      <c r="AJ264" s="156">
        <v>2.5</v>
      </c>
      <c r="AK264" s="156">
        <v>2.5</v>
      </c>
      <c r="AL264" s="156">
        <v>2.5</v>
      </c>
      <c r="AM264" s="156">
        <v>2.5</v>
      </c>
      <c r="AN264" s="156">
        <v>2.5</v>
      </c>
      <c r="AO264" s="156">
        <v>2.5</v>
      </c>
      <c r="AP264" s="156">
        <v>2.5</v>
      </c>
      <c r="AQ264" s="156">
        <v>2.5</v>
      </c>
      <c r="AR264" s="156">
        <v>1.5</v>
      </c>
      <c r="AS264" s="156">
        <v>2.5</v>
      </c>
      <c r="AT264" s="156">
        <v>2.5</v>
      </c>
      <c r="AU264" s="156">
        <v>2.5</v>
      </c>
      <c r="AV264" s="156">
        <v>2.5</v>
      </c>
      <c r="AW264" s="156">
        <v>2.5</v>
      </c>
      <c r="AX264" s="156">
        <v>2.5</v>
      </c>
      <c r="AY264" s="156">
        <v>2.5</v>
      </c>
      <c r="AZ264" s="156">
        <v>2.5</v>
      </c>
      <c r="BA264" s="156">
        <v>2.5</v>
      </c>
      <c r="BB264" s="156">
        <f t="shared" ref="BB264:BB268" si="59">SUM(AI264:AO264,AR264:AW264)</f>
        <v>31.5</v>
      </c>
      <c r="BC264" s="123">
        <v>0.5</v>
      </c>
      <c r="BD264" s="123">
        <v>0.5</v>
      </c>
      <c r="BE264" s="123">
        <v>0.5</v>
      </c>
      <c r="BF264" s="123">
        <v>0.5</v>
      </c>
      <c r="BG264" s="123">
        <v>0.5</v>
      </c>
      <c r="BH264" s="123">
        <v>0.5</v>
      </c>
      <c r="BI264" s="123">
        <v>0.5</v>
      </c>
      <c r="BJ264" s="123">
        <v>0.5</v>
      </c>
      <c r="BK264" s="123">
        <v>5.0000000000000001E-3</v>
      </c>
      <c r="BL264" s="123">
        <v>0.5</v>
      </c>
      <c r="BM264" s="123">
        <v>0.05</v>
      </c>
      <c r="BN264" s="123">
        <v>0.05</v>
      </c>
      <c r="BO264" s="123">
        <v>0.05</v>
      </c>
      <c r="BP264" s="123">
        <v>0.05</v>
      </c>
      <c r="BQ264" s="93">
        <v>0.05</v>
      </c>
      <c r="BR264" s="123">
        <v>0.4</v>
      </c>
      <c r="BS264" s="123">
        <v>0.05</v>
      </c>
      <c r="BT264" s="123">
        <v>0.05</v>
      </c>
      <c r="BU264" s="123">
        <v>0.05</v>
      </c>
      <c r="BV264" s="123">
        <v>0.05</v>
      </c>
      <c r="BW264" s="123">
        <v>0.05</v>
      </c>
      <c r="BX264" s="123">
        <v>0.1</v>
      </c>
      <c r="BY264" s="193">
        <v>0.15</v>
      </c>
      <c r="BZ264" s="187">
        <v>25</v>
      </c>
      <c r="CA264" s="187">
        <v>50</v>
      </c>
      <c r="CB264" s="187">
        <v>500</v>
      </c>
      <c r="CC264" s="187">
        <v>0.01</v>
      </c>
      <c r="CD264" s="187">
        <v>2.5000000000000001E-2</v>
      </c>
      <c r="CE264" s="187">
        <v>2.5000000000000001E-2</v>
      </c>
      <c r="CF264" s="187">
        <v>2.5000000000000001E-2</v>
      </c>
      <c r="CG264" s="187">
        <v>2.5000000000000001E-2</v>
      </c>
      <c r="CH264" s="187">
        <v>2.5000000000000001E-2</v>
      </c>
      <c r="CI264" s="187">
        <v>2.5000000000000001E-2</v>
      </c>
      <c r="CJ264" s="187">
        <v>2.5000000000000001E-2</v>
      </c>
      <c r="CK264" s="187">
        <f>0.5*0.01</f>
        <v>5.0000000000000001E-3</v>
      </c>
      <c r="CL264" s="187">
        <v>0.15</v>
      </c>
      <c r="CM264" s="187">
        <v>0.5</v>
      </c>
      <c r="CN264" s="187">
        <v>0.5</v>
      </c>
      <c r="CO264" s="187">
        <v>0.5</v>
      </c>
      <c r="CP264" s="123">
        <f t="shared" si="49"/>
        <v>1.5</v>
      </c>
      <c r="CQ264" s="187">
        <v>0.3</v>
      </c>
      <c r="CR264" s="187">
        <v>5</v>
      </c>
      <c r="CS264" s="187">
        <v>0.5</v>
      </c>
      <c r="CT264" s="187">
        <v>0.5</v>
      </c>
      <c r="CU264" s="187">
        <v>0.05</v>
      </c>
      <c r="CV264" s="187">
        <v>0.05</v>
      </c>
      <c r="CW264" s="187">
        <v>0.05</v>
      </c>
      <c r="CX264" s="196"/>
      <c r="CY264" s="208">
        <v>7.2900000000000006E-2</v>
      </c>
      <c r="CZ264" s="187">
        <v>0.05</v>
      </c>
      <c r="DA264" s="187">
        <v>0.05</v>
      </c>
      <c r="DB264" s="187">
        <v>0.05</v>
      </c>
      <c r="DC264" s="187">
        <v>0.05</v>
      </c>
      <c r="DD264" s="187">
        <v>0.05</v>
      </c>
      <c r="DE264" s="123">
        <v>0.05</v>
      </c>
      <c r="DF264" s="123">
        <v>0.05</v>
      </c>
      <c r="DG264" s="155">
        <v>120</v>
      </c>
      <c r="DH264" s="123">
        <v>0.5</v>
      </c>
      <c r="DI264" s="123">
        <v>0.05</v>
      </c>
      <c r="DJ264" s="123">
        <v>0.25</v>
      </c>
      <c r="DK264" s="123">
        <v>0.25</v>
      </c>
      <c r="DL264" s="123">
        <v>0.05</v>
      </c>
    </row>
    <row r="265" spans="1:116" s="113" customFormat="1" x14ac:dyDescent="0.2">
      <c r="A265" s="120">
        <v>259</v>
      </c>
      <c r="B265" s="200">
        <v>419</v>
      </c>
      <c r="C265" s="122" t="s">
        <v>493</v>
      </c>
      <c r="D265" s="264" t="s">
        <v>1887</v>
      </c>
      <c r="E265" s="177" t="s">
        <v>755</v>
      </c>
      <c r="F265" s="181" t="s">
        <v>1009</v>
      </c>
      <c r="G265" s="186">
        <v>8</v>
      </c>
      <c r="H265" s="87">
        <v>288</v>
      </c>
      <c r="I265" s="156">
        <f>0.5*0.1</f>
        <v>0.05</v>
      </c>
      <c r="J265" s="156">
        <v>3.95</v>
      </c>
      <c r="K265" s="93">
        <v>75.599999999999994</v>
      </c>
      <c r="L265" s="124">
        <f t="shared" si="57"/>
        <v>2.5000000000000001E-2</v>
      </c>
      <c r="M265" s="156">
        <v>1.78</v>
      </c>
      <c r="N265" s="93">
        <v>3.9</v>
      </c>
      <c r="O265" s="93">
        <v>24.3</v>
      </c>
      <c r="P265" s="187">
        <v>2.64E-2</v>
      </c>
      <c r="Q265" s="92">
        <v>667</v>
      </c>
      <c r="R265" s="156">
        <f t="shared" si="56"/>
        <v>0.2</v>
      </c>
      <c r="S265" s="156">
        <v>4.0999999999999996</v>
      </c>
      <c r="T265" s="93">
        <v>15.7</v>
      </c>
      <c r="U265" s="156">
        <f t="shared" si="54"/>
        <v>1</v>
      </c>
      <c r="V265" s="93">
        <v>438</v>
      </c>
      <c r="W265" s="124">
        <f t="shared" si="58"/>
        <v>1.9827976459936623E-3</v>
      </c>
      <c r="X265" s="156">
        <v>4.3499999999999996</v>
      </c>
      <c r="Y265" s="93">
        <v>39</v>
      </c>
      <c r="Z265" s="92">
        <v>220900</v>
      </c>
      <c r="AA265" s="188">
        <v>8.07</v>
      </c>
      <c r="AB265" s="92">
        <v>6532</v>
      </c>
      <c r="AC265" s="92">
        <v>472</v>
      </c>
      <c r="AD265" s="92">
        <v>585</v>
      </c>
      <c r="AE265" s="92">
        <v>3680</v>
      </c>
      <c r="AF265" s="92">
        <v>27.8</v>
      </c>
      <c r="AG265" s="92">
        <v>1368</v>
      </c>
      <c r="AH265" s="92">
        <v>302</v>
      </c>
      <c r="AI265" s="156">
        <v>2.5</v>
      </c>
      <c r="AJ265" s="156">
        <v>15</v>
      </c>
      <c r="AK265" s="156">
        <v>12</v>
      </c>
      <c r="AL265" s="156">
        <v>86</v>
      </c>
      <c r="AM265" s="156">
        <v>46</v>
      </c>
      <c r="AN265" s="156">
        <v>21</v>
      </c>
      <c r="AO265" s="156">
        <v>23</v>
      </c>
      <c r="AP265" s="156">
        <v>2.5</v>
      </c>
      <c r="AQ265" s="156">
        <v>2.5</v>
      </c>
      <c r="AR265" s="156">
        <v>1.5</v>
      </c>
      <c r="AS265" s="156">
        <v>2.5</v>
      </c>
      <c r="AT265" s="156">
        <v>36</v>
      </c>
      <c r="AU265" s="156">
        <v>23</v>
      </c>
      <c r="AV265" s="156">
        <v>35</v>
      </c>
      <c r="AW265" s="156">
        <v>12</v>
      </c>
      <c r="AX265" s="156">
        <v>16</v>
      </c>
      <c r="AY265" s="156">
        <v>22</v>
      </c>
      <c r="AZ265" s="156">
        <v>2.5</v>
      </c>
      <c r="BA265" s="156">
        <v>2.5</v>
      </c>
      <c r="BB265" s="156">
        <f t="shared" si="59"/>
        <v>315.5</v>
      </c>
      <c r="BC265" s="123">
        <v>0.5</v>
      </c>
      <c r="BD265" s="123">
        <v>0.5</v>
      </c>
      <c r="BE265" s="123">
        <v>0.5</v>
      </c>
      <c r="BF265" s="123">
        <v>0.5</v>
      </c>
      <c r="BG265" s="123">
        <v>0.5</v>
      </c>
      <c r="BH265" s="123">
        <v>0.5</v>
      </c>
      <c r="BI265" s="123">
        <v>0.5</v>
      </c>
      <c r="BJ265" s="123">
        <v>0.5</v>
      </c>
      <c r="BK265" s="123">
        <v>5.0000000000000001E-3</v>
      </c>
      <c r="BL265" s="123">
        <v>0.5</v>
      </c>
      <c r="BM265" s="123">
        <v>0.05</v>
      </c>
      <c r="BN265" s="123">
        <v>0.05</v>
      </c>
      <c r="BO265" s="123">
        <v>0.05</v>
      </c>
      <c r="BP265" s="123">
        <v>0.05</v>
      </c>
      <c r="BQ265" s="93">
        <v>0.05</v>
      </c>
      <c r="BR265" s="123">
        <v>0.4</v>
      </c>
      <c r="BS265" s="123">
        <v>0.05</v>
      </c>
      <c r="BT265" s="123">
        <v>0.05</v>
      </c>
      <c r="BU265" s="123">
        <v>0.05</v>
      </c>
      <c r="BV265" s="123">
        <v>0.05</v>
      </c>
      <c r="BW265" s="123">
        <v>0.05</v>
      </c>
      <c r="BX265" s="123">
        <v>0.1</v>
      </c>
      <c r="BY265" s="193">
        <v>0.15</v>
      </c>
      <c r="BZ265" s="187">
        <v>25</v>
      </c>
      <c r="CA265" s="187">
        <v>50</v>
      </c>
      <c r="CB265" s="187">
        <v>1400</v>
      </c>
      <c r="CC265" s="187">
        <v>0.01</v>
      </c>
      <c r="CD265" s="187">
        <v>2.5000000000000001E-2</v>
      </c>
      <c r="CE265" s="187">
        <v>2.5000000000000001E-2</v>
      </c>
      <c r="CF265" s="187">
        <v>2.5000000000000001E-2</v>
      </c>
      <c r="CG265" s="187">
        <v>2.5000000000000001E-2</v>
      </c>
      <c r="CH265" s="187">
        <v>2.5000000000000001E-2</v>
      </c>
      <c r="CI265" s="187">
        <v>2.5000000000000001E-2</v>
      </c>
      <c r="CJ265" s="187">
        <v>2.5000000000000001E-2</v>
      </c>
      <c r="CK265" s="187">
        <v>0.14000000000000001</v>
      </c>
      <c r="CL265" s="187">
        <v>0.15</v>
      </c>
      <c r="CM265" s="187">
        <v>0.5</v>
      </c>
      <c r="CN265" s="187">
        <v>0.5</v>
      </c>
      <c r="CO265" s="187">
        <v>0.5</v>
      </c>
      <c r="CP265" s="123">
        <f t="shared" si="49"/>
        <v>1.5</v>
      </c>
      <c r="CQ265" s="187">
        <v>0.3</v>
      </c>
      <c r="CR265" s="187">
        <v>5</v>
      </c>
      <c r="CS265" s="187">
        <v>0.5</v>
      </c>
      <c r="CT265" s="187">
        <v>0.5</v>
      </c>
      <c r="CU265" s="187">
        <v>0.05</v>
      </c>
      <c r="CV265" s="187">
        <v>0.05</v>
      </c>
      <c r="CW265" s="187">
        <v>0.05</v>
      </c>
      <c r="CX265" s="196"/>
      <c r="CY265" s="208">
        <v>9.7099999999999992E-2</v>
      </c>
      <c r="CZ265" s="187">
        <v>0.05</v>
      </c>
      <c r="DA265" s="187">
        <v>0.05</v>
      </c>
      <c r="DB265" s="187">
        <v>0.05</v>
      </c>
      <c r="DC265" s="187">
        <v>0.05</v>
      </c>
      <c r="DD265" s="187">
        <v>0.05</v>
      </c>
      <c r="DE265" s="123">
        <v>0.05</v>
      </c>
      <c r="DF265" s="123">
        <v>0.05</v>
      </c>
      <c r="DG265" s="155">
        <v>3170</v>
      </c>
      <c r="DH265" s="123">
        <v>0.5</v>
      </c>
      <c r="DI265" s="123">
        <v>0.05</v>
      </c>
      <c r="DJ265" s="123">
        <v>0.25</v>
      </c>
      <c r="DK265" s="123">
        <v>0.25</v>
      </c>
      <c r="DL265" s="123">
        <v>0.05</v>
      </c>
    </row>
    <row r="266" spans="1:116" s="113" customFormat="1" x14ac:dyDescent="0.2">
      <c r="A266" s="120">
        <v>260</v>
      </c>
      <c r="B266" s="200">
        <v>420</v>
      </c>
      <c r="C266" s="122" t="s">
        <v>494</v>
      </c>
      <c r="D266" s="264" t="s">
        <v>1888</v>
      </c>
      <c r="E266" s="177" t="s">
        <v>756</v>
      </c>
      <c r="F266" s="181" t="s">
        <v>1010</v>
      </c>
      <c r="G266" s="186">
        <v>7.5</v>
      </c>
      <c r="H266" s="87">
        <v>199</v>
      </c>
      <c r="I266" s="156">
        <f>0.5*0.1</f>
        <v>0.05</v>
      </c>
      <c r="J266" s="156">
        <v>3.78</v>
      </c>
      <c r="K266" s="93">
        <v>106</v>
      </c>
      <c r="L266" s="124">
        <f t="shared" si="57"/>
        <v>2.5000000000000001E-2</v>
      </c>
      <c r="M266" s="156">
        <v>5.97</v>
      </c>
      <c r="N266" s="93">
        <v>11.6</v>
      </c>
      <c r="O266" s="93">
        <v>14.7</v>
      </c>
      <c r="P266" s="187">
        <v>8.8300000000000003E-2</v>
      </c>
      <c r="Q266" s="92">
        <v>1840</v>
      </c>
      <c r="R266" s="156">
        <f t="shared" si="56"/>
        <v>0.2</v>
      </c>
      <c r="S266" s="156">
        <v>10.8</v>
      </c>
      <c r="T266" s="93">
        <v>32.200000000000003</v>
      </c>
      <c r="U266" s="156">
        <f t="shared" si="54"/>
        <v>1</v>
      </c>
      <c r="V266" s="93">
        <v>50.1</v>
      </c>
      <c r="W266" s="124">
        <f t="shared" si="58"/>
        <v>3.6974169741697416E-3</v>
      </c>
      <c r="X266" s="156">
        <v>13.8</v>
      </c>
      <c r="Y266" s="93">
        <v>85.8</v>
      </c>
      <c r="Z266" s="92">
        <v>13550</v>
      </c>
      <c r="AA266" s="188">
        <v>7.88</v>
      </c>
      <c r="AB266" s="92">
        <v>16590</v>
      </c>
      <c r="AC266" s="92">
        <v>612</v>
      </c>
      <c r="AD266" s="92">
        <v>1640</v>
      </c>
      <c r="AE266" s="92">
        <v>154</v>
      </c>
      <c r="AF266" s="92">
        <v>151</v>
      </c>
      <c r="AG266" s="92">
        <v>5610</v>
      </c>
      <c r="AH266" s="92">
        <v>886</v>
      </c>
      <c r="AI266" s="156">
        <v>88</v>
      </c>
      <c r="AJ266" s="156">
        <v>147</v>
      </c>
      <c r="AK266" s="156">
        <v>32</v>
      </c>
      <c r="AL266" s="156">
        <v>323</v>
      </c>
      <c r="AM266" s="156">
        <v>250</v>
      </c>
      <c r="AN266" s="156">
        <v>103</v>
      </c>
      <c r="AO266" s="156">
        <v>83</v>
      </c>
      <c r="AP266" s="156">
        <v>14</v>
      </c>
      <c r="AQ266" s="156">
        <v>47</v>
      </c>
      <c r="AR266" s="156">
        <v>1.5</v>
      </c>
      <c r="AS266" s="156">
        <v>2.5</v>
      </c>
      <c r="AT266" s="156">
        <v>11</v>
      </c>
      <c r="AU266" s="156">
        <v>170</v>
      </c>
      <c r="AV266" s="156">
        <v>118</v>
      </c>
      <c r="AW266" s="156">
        <v>48</v>
      </c>
      <c r="AX266" s="156">
        <v>54</v>
      </c>
      <c r="AY266" s="156">
        <v>65</v>
      </c>
      <c r="AZ266" s="156">
        <v>15</v>
      </c>
      <c r="BA266" s="156">
        <v>2.5</v>
      </c>
      <c r="BB266" s="156">
        <f t="shared" si="59"/>
        <v>1377</v>
      </c>
      <c r="BC266" s="123">
        <v>0.5</v>
      </c>
      <c r="BD266" s="123">
        <v>0.5</v>
      </c>
      <c r="BE266" s="123">
        <v>0.5</v>
      </c>
      <c r="BF266" s="123">
        <v>0.5</v>
      </c>
      <c r="BG266" s="123">
        <v>0.5</v>
      </c>
      <c r="BH266" s="123">
        <v>0.5</v>
      </c>
      <c r="BI266" s="123">
        <v>0.5</v>
      </c>
      <c r="BJ266" s="123">
        <v>0.5</v>
      </c>
      <c r="BK266" s="123">
        <v>5.0000000000000001E-3</v>
      </c>
      <c r="BL266" s="123">
        <v>0.5</v>
      </c>
      <c r="BM266" s="123">
        <v>0.05</v>
      </c>
      <c r="BN266" s="123">
        <v>0.05</v>
      </c>
      <c r="BO266" s="123">
        <v>0.05</v>
      </c>
      <c r="BP266" s="123">
        <v>0.05</v>
      </c>
      <c r="BQ266" s="93">
        <v>0.05</v>
      </c>
      <c r="BR266" s="123">
        <v>0.4</v>
      </c>
      <c r="BS266" s="123">
        <v>0.05</v>
      </c>
      <c r="BT266" s="123">
        <v>0.05</v>
      </c>
      <c r="BU266" s="123">
        <v>0.05</v>
      </c>
      <c r="BV266" s="123">
        <v>0.05</v>
      </c>
      <c r="BW266" s="123">
        <v>0.05</v>
      </c>
      <c r="BX266" s="123">
        <v>0.1</v>
      </c>
      <c r="BY266" s="193">
        <v>0.15</v>
      </c>
      <c r="BZ266" s="196"/>
      <c r="CA266" s="196"/>
      <c r="CB266" s="196"/>
      <c r="CC266" s="196"/>
      <c r="CD266" s="196"/>
      <c r="CE266" s="196"/>
      <c r="CF266" s="196"/>
      <c r="CG266" s="196"/>
      <c r="CH266" s="196"/>
      <c r="CI266" s="196"/>
      <c r="CJ266" s="196"/>
      <c r="CK266" s="196"/>
      <c r="CL266" s="196"/>
      <c r="CM266" s="196"/>
      <c r="CN266" s="196"/>
      <c r="CO266" s="196"/>
      <c r="CP266" s="194"/>
      <c r="CQ266" s="196"/>
      <c r="CR266" s="196"/>
      <c r="CS266" s="196"/>
      <c r="CT266" s="196"/>
      <c r="CU266" s="196"/>
      <c r="CV266" s="196"/>
      <c r="CW266" s="196"/>
      <c r="CX266" s="196"/>
      <c r="CY266" s="207"/>
      <c r="CZ266" s="196"/>
      <c r="DA266" s="196"/>
      <c r="DB266" s="196"/>
      <c r="DC266" s="196"/>
      <c r="DD266" s="196"/>
      <c r="DE266" s="123">
        <v>0.05</v>
      </c>
      <c r="DF266" s="123">
        <v>0.05</v>
      </c>
      <c r="DG266" s="155">
        <v>1600</v>
      </c>
      <c r="DH266" s="194"/>
      <c r="DI266" s="194"/>
      <c r="DJ266" s="194"/>
      <c r="DK266" s="194"/>
      <c r="DL266" s="194"/>
    </row>
    <row r="267" spans="1:116" s="113" customFormat="1" x14ac:dyDescent="0.2">
      <c r="A267" s="120">
        <v>261</v>
      </c>
      <c r="B267" s="200">
        <v>421</v>
      </c>
      <c r="C267" s="122" t="s">
        <v>495</v>
      </c>
      <c r="D267" s="264" t="s">
        <v>1889</v>
      </c>
      <c r="E267" s="177" t="s">
        <v>757</v>
      </c>
      <c r="F267" s="181" t="s">
        <v>1011</v>
      </c>
      <c r="G267" s="186">
        <v>6.4</v>
      </c>
      <c r="H267" s="87">
        <v>40</v>
      </c>
      <c r="I267" s="156">
        <f>0.5*0.1</f>
        <v>0.05</v>
      </c>
      <c r="J267" s="156">
        <f>0.5*3</f>
        <v>1.5</v>
      </c>
      <c r="K267" s="93">
        <v>14.9</v>
      </c>
      <c r="L267" s="124">
        <f t="shared" si="57"/>
        <v>2.5000000000000001E-2</v>
      </c>
      <c r="M267" s="156">
        <v>0.877</v>
      </c>
      <c r="N267" s="93">
        <v>1.52</v>
      </c>
      <c r="O267" s="93">
        <v>2.19</v>
      </c>
      <c r="P267" s="187">
        <v>4.64E-3</v>
      </c>
      <c r="Q267" s="92">
        <v>190</v>
      </c>
      <c r="R267" s="156">
        <f t="shared" si="56"/>
        <v>0.2</v>
      </c>
      <c r="S267" s="156">
        <v>2.0299999999999998</v>
      </c>
      <c r="T267" s="93">
        <f>0.5*1</f>
        <v>0.5</v>
      </c>
      <c r="U267" s="156">
        <f t="shared" si="54"/>
        <v>1</v>
      </c>
      <c r="V267" s="93">
        <f>0.5*0.3</f>
        <v>0.15</v>
      </c>
      <c r="W267" s="124">
        <f t="shared" si="58"/>
        <v>3.6319612590799029E-4</v>
      </c>
      <c r="X267" s="156">
        <v>3.71</v>
      </c>
      <c r="Y267" s="93">
        <v>20.8</v>
      </c>
      <c r="Z267" s="92">
        <v>413</v>
      </c>
      <c r="AA267" s="188">
        <v>3.3600000000000003</v>
      </c>
      <c r="AB267" s="92">
        <v>10880</v>
      </c>
      <c r="AC267" s="92">
        <v>57.6</v>
      </c>
      <c r="AD267" s="92">
        <v>83.7</v>
      </c>
      <c r="AE267" s="92">
        <v>28.6</v>
      </c>
      <c r="AF267" s="92">
        <v>65.3</v>
      </c>
      <c r="AG267" s="92">
        <v>1233</v>
      </c>
      <c r="AH267" s="92">
        <v>125</v>
      </c>
      <c r="AI267" s="156">
        <v>2.5</v>
      </c>
      <c r="AJ267" s="156">
        <v>38</v>
      </c>
      <c r="AK267" s="156">
        <v>8</v>
      </c>
      <c r="AL267" s="156">
        <v>112</v>
      </c>
      <c r="AM267" s="156">
        <v>53</v>
      </c>
      <c r="AN267" s="156">
        <v>40</v>
      </c>
      <c r="AO267" s="156">
        <v>46</v>
      </c>
      <c r="AP267" s="156">
        <v>9</v>
      </c>
      <c r="AQ267" s="156">
        <v>25</v>
      </c>
      <c r="AR267" s="156">
        <v>1.5</v>
      </c>
      <c r="AS267" s="156">
        <v>2.5</v>
      </c>
      <c r="AT267" s="156">
        <v>2.5</v>
      </c>
      <c r="AU267" s="156">
        <v>79</v>
      </c>
      <c r="AV267" s="156">
        <v>63</v>
      </c>
      <c r="AW267" s="156">
        <v>25</v>
      </c>
      <c r="AX267" s="156">
        <v>28</v>
      </c>
      <c r="AY267" s="156">
        <v>20</v>
      </c>
      <c r="AZ267" s="156">
        <v>2.5</v>
      </c>
      <c r="BA267" s="156">
        <v>2.5</v>
      </c>
      <c r="BB267" s="156">
        <f t="shared" si="59"/>
        <v>473</v>
      </c>
      <c r="BC267" s="123">
        <v>0.5</v>
      </c>
      <c r="BD267" s="123">
        <v>0.5</v>
      </c>
      <c r="BE267" s="123">
        <v>0.5</v>
      </c>
      <c r="BF267" s="123">
        <v>0.5</v>
      </c>
      <c r="BG267" s="123">
        <v>0.5</v>
      </c>
      <c r="BH267" s="123">
        <v>0.5</v>
      </c>
      <c r="BI267" s="123">
        <v>0.5</v>
      </c>
      <c r="BJ267" s="123">
        <v>0.5</v>
      </c>
      <c r="BK267" s="123">
        <v>5.0000000000000001E-3</v>
      </c>
      <c r="BL267" s="123">
        <v>0.5</v>
      </c>
      <c r="BM267" s="123">
        <v>0.05</v>
      </c>
      <c r="BN267" s="123">
        <v>0.05</v>
      </c>
      <c r="BO267" s="123">
        <v>0.05</v>
      </c>
      <c r="BP267" s="123">
        <v>0.05</v>
      </c>
      <c r="BQ267" s="93">
        <v>0.05</v>
      </c>
      <c r="BR267" s="123">
        <v>0.4</v>
      </c>
      <c r="BS267" s="123">
        <v>0.05</v>
      </c>
      <c r="BT267" s="123">
        <v>0.05</v>
      </c>
      <c r="BU267" s="123">
        <v>0.05</v>
      </c>
      <c r="BV267" s="123">
        <v>0.05</v>
      </c>
      <c r="BW267" s="123">
        <v>0.05</v>
      </c>
      <c r="BX267" s="123">
        <v>0.1</v>
      </c>
      <c r="BY267" s="193">
        <v>0.15</v>
      </c>
      <c r="BZ267" s="196"/>
      <c r="CA267" s="196"/>
      <c r="CB267" s="196"/>
      <c r="CC267" s="196"/>
      <c r="CD267" s="196"/>
      <c r="CE267" s="196"/>
      <c r="CF267" s="196"/>
      <c r="CG267" s="196"/>
      <c r="CH267" s="196"/>
      <c r="CI267" s="196"/>
      <c r="CJ267" s="196"/>
      <c r="CK267" s="196"/>
      <c r="CL267" s="196"/>
      <c r="CM267" s="196"/>
      <c r="CN267" s="196"/>
      <c r="CO267" s="196"/>
      <c r="CP267" s="194"/>
      <c r="CQ267" s="196"/>
      <c r="CR267" s="196"/>
      <c r="CS267" s="196"/>
      <c r="CT267" s="196"/>
      <c r="CU267" s="196"/>
      <c r="CV267" s="196"/>
      <c r="CW267" s="196"/>
      <c r="CX267" s="196"/>
      <c r="CY267" s="207"/>
      <c r="CZ267" s="196"/>
      <c r="DA267" s="196"/>
      <c r="DB267" s="196"/>
      <c r="DC267" s="196"/>
      <c r="DD267" s="196"/>
      <c r="DE267" s="123">
        <v>0.05</v>
      </c>
      <c r="DF267" s="123">
        <v>0.05</v>
      </c>
      <c r="DG267" s="155">
        <v>50.7</v>
      </c>
      <c r="DH267" s="194"/>
      <c r="DI267" s="194"/>
      <c r="DJ267" s="194"/>
      <c r="DK267" s="194"/>
      <c r="DL267" s="194"/>
    </row>
    <row r="268" spans="1:116" s="113" customFormat="1" x14ac:dyDescent="0.2">
      <c r="A268" s="120">
        <v>262</v>
      </c>
      <c r="B268" s="200">
        <v>422</v>
      </c>
      <c r="C268" s="122" t="s">
        <v>496</v>
      </c>
      <c r="D268" s="264" t="s">
        <v>1890</v>
      </c>
      <c r="E268" s="177" t="s">
        <v>758</v>
      </c>
      <c r="F268" s="181" t="s">
        <v>1012</v>
      </c>
      <c r="G268" s="186">
        <v>8.5</v>
      </c>
      <c r="H268" s="87">
        <v>63.8</v>
      </c>
      <c r="I268" s="156">
        <f>0.5*0.1</f>
        <v>0.05</v>
      </c>
      <c r="J268" s="156">
        <f>0.5*3</f>
        <v>1.5</v>
      </c>
      <c r="K268" s="93">
        <v>25.2</v>
      </c>
      <c r="L268" s="124">
        <f t="shared" si="57"/>
        <v>2.5000000000000001E-2</v>
      </c>
      <c r="M268" s="156">
        <v>0.65800000000000003</v>
      </c>
      <c r="N268" s="93">
        <v>2.83</v>
      </c>
      <c r="O268" s="93">
        <v>3.22</v>
      </c>
      <c r="P268" s="187">
        <v>6.2899999999999996E-3</v>
      </c>
      <c r="Q268" s="92">
        <v>265</v>
      </c>
      <c r="R268" s="156">
        <f t="shared" si="56"/>
        <v>0.2</v>
      </c>
      <c r="S268" s="156">
        <v>2.06</v>
      </c>
      <c r="T268" s="93">
        <v>3.93</v>
      </c>
      <c r="U268" s="156">
        <f t="shared" si="54"/>
        <v>1</v>
      </c>
      <c r="V268" s="93">
        <v>4.5599999999999996</v>
      </c>
      <c r="W268" s="124">
        <f t="shared" si="58"/>
        <v>2E-3</v>
      </c>
      <c r="X268" s="156">
        <v>2.0099999999999998</v>
      </c>
      <c r="Y268" s="93">
        <v>25.5</v>
      </c>
      <c r="Z268" s="92">
        <v>2280</v>
      </c>
      <c r="AA268" s="188">
        <v>7.07</v>
      </c>
      <c r="AB268" s="92">
        <v>1320</v>
      </c>
      <c r="AC268" s="92">
        <v>30.8</v>
      </c>
      <c r="AD268" s="92">
        <v>101</v>
      </c>
      <c r="AE268" s="92">
        <v>94.7</v>
      </c>
      <c r="AF268" s="92">
        <v>75.599999999999994</v>
      </c>
      <c r="AG268" s="92">
        <v>839</v>
      </c>
      <c r="AH268" s="92">
        <v>231</v>
      </c>
      <c r="AI268" s="156">
        <v>2.5</v>
      </c>
      <c r="AJ268" s="156">
        <v>26</v>
      </c>
      <c r="AK268" s="156">
        <v>2.5</v>
      </c>
      <c r="AL268" s="156">
        <v>57</v>
      </c>
      <c r="AM268" s="156">
        <v>33</v>
      </c>
      <c r="AN268" s="156">
        <v>23</v>
      </c>
      <c r="AO268" s="156">
        <v>32</v>
      </c>
      <c r="AP268" s="156">
        <v>2.5</v>
      </c>
      <c r="AQ268" s="156">
        <v>21</v>
      </c>
      <c r="AR268" s="156">
        <v>1.5</v>
      </c>
      <c r="AS268" s="156">
        <v>2.5</v>
      </c>
      <c r="AT268" s="156">
        <v>2.5</v>
      </c>
      <c r="AU268" s="156">
        <v>42</v>
      </c>
      <c r="AV268" s="156">
        <v>39</v>
      </c>
      <c r="AW268" s="156">
        <v>17</v>
      </c>
      <c r="AX268" s="156">
        <v>19</v>
      </c>
      <c r="AY268" s="156">
        <v>31</v>
      </c>
      <c r="AZ268" s="156">
        <v>6</v>
      </c>
      <c r="BA268" s="156">
        <v>2.5</v>
      </c>
      <c r="BB268" s="156">
        <f t="shared" si="59"/>
        <v>280.5</v>
      </c>
      <c r="BC268" s="123">
        <v>0.5</v>
      </c>
      <c r="BD268" s="123">
        <v>0.5</v>
      </c>
      <c r="BE268" s="123">
        <v>0.5</v>
      </c>
      <c r="BF268" s="123">
        <v>0.5</v>
      </c>
      <c r="BG268" s="123">
        <v>0.5</v>
      </c>
      <c r="BH268" s="123">
        <v>0.5</v>
      </c>
      <c r="BI268" s="123">
        <v>0.5</v>
      </c>
      <c r="BJ268" s="123">
        <v>0.5</v>
      </c>
      <c r="BK268" s="123">
        <v>5.0000000000000001E-3</v>
      </c>
      <c r="BL268" s="123">
        <v>0.5</v>
      </c>
      <c r="BM268" s="123">
        <v>0.05</v>
      </c>
      <c r="BN268" s="123">
        <v>0.05</v>
      </c>
      <c r="BO268" s="123">
        <v>0.05</v>
      </c>
      <c r="BP268" s="123">
        <v>0.05</v>
      </c>
      <c r="BQ268" s="93">
        <v>0.05</v>
      </c>
      <c r="BR268" s="123">
        <v>0.4</v>
      </c>
      <c r="BS268" s="123">
        <v>0.05</v>
      </c>
      <c r="BT268" s="123">
        <v>0.05</v>
      </c>
      <c r="BU268" s="123">
        <v>0.05</v>
      </c>
      <c r="BV268" s="123">
        <v>0.05</v>
      </c>
      <c r="BW268" s="123">
        <v>0.05</v>
      </c>
      <c r="BX268" s="123">
        <v>0.1</v>
      </c>
      <c r="BY268" s="193">
        <v>0.15</v>
      </c>
      <c r="BZ268" s="196"/>
      <c r="CA268" s="196"/>
      <c r="CB268" s="196"/>
      <c r="CC268" s="196"/>
      <c r="CD268" s="196"/>
      <c r="CE268" s="196"/>
      <c r="CF268" s="196"/>
      <c r="CG268" s="196"/>
      <c r="CH268" s="196"/>
      <c r="CI268" s="196"/>
      <c r="CJ268" s="196"/>
      <c r="CK268" s="196"/>
      <c r="CL268" s="196"/>
      <c r="CM268" s="196"/>
      <c r="CN268" s="196"/>
      <c r="CO268" s="196"/>
      <c r="CP268" s="194"/>
      <c r="CQ268" s="196"/>
      <c r="CR268" s="196"/>
      <c r="CS268" s="196"/>
      <c r="CT268" s="196"/>
      <c r="CU268" s="196"/>
      <c r="CV268" s="196"/>
      <c r="CW268" s="196"/>
      <c r="CX268" s="196"/>
      <c r="CY268" s="207"/>
      <c r="CZ268" s="196"/>
      <c r="DA268" s="196"/>
      <c r="DB268" s="196"/>
      <c r="DC268" s="196"/>
      <c r="DD268" s="196"/>
      <c r="DE268" s="123">
        <v>0.05</v>
      </c>
      <c r="DF268" s="123">
        <v>0.05</v>
      </c>
      <c r="DG268" s="155">
        <v>176</v>
      </c>
      <c r="DH268" s="194"/>
      <c r="DI268" s="194"/>
      <c r="DJ268" s="194"/>
      <c r="DK268" s="194"/>
      <c r="DL268" s="194"/>
    </row>
    <row r="269" spans="1:116" s="113" customFormat="1" x14ac:dyDescent="0.2">
      <c r="B269" s="201"/>
      <c r="D269" s="174"/>
      <c r="E269" s="174"/>
    </row>
    <row r="270" spans="1:116" s="113" customFormat="1" x14ac:dyDescent="0.2">
      <c r="B270" s="201"/>
      <c r="D270" s="174"/>
      <c r="E270" s="174"/>
    </row>
    <row r="271" spans="1:116" s="113" customFormat="1" x14ac:dyDescent="0.2">
      <c r="B271" s="201"/>
      <c r="D271" s="174"/>
      <c r="E271" s="174"/>
    </row>
    <row r="272" spans="1:116" s="113" customFormat="1" x14ac:dyDescent="0.2">
      <c r="B272" s="201"/>
      <c r="D272" s="174"/>
      <c r="E272" s="174"/>
    </row>
    <row r="273" spans="2:5" s="113" customFormat="1" x14ac:dyDescent="0.2">
      <c r="B273" s="201"/>
      <c r="D273" s="174"/>
      <c r="E273" s="174"/>
    </row>
    <row r="274" spans="2:5" s="113" customFormat="1" x14ac:dyDescent="0.2">
      <c r="B274" s="201"/>
      <c r="D274" s="174"/>
      <c r="E274" s="174"/>
    </row>
    <row r="275" spans="2:5" s="113" customFormat="1" x14ac:dyDescent="0.2">
      <c r="B275" s="201"/>
      <c r="D275" s="174"/>
      <c r="E275" s="174"/>
    </row>
    <row r="276" spans="2:5" s="113" customFormat="1" x14ac:dyDescent="0.2">
      <c r="B276" s="201"/>
      <c r="D276" s="174"/>
      <c r="E276" s="174"/>
    </row>
    <row r="277" spans="2:5" s="113" customFormat="1" x14ac:dyDescent="0.2">
      <c r="B277" s="201"/>
      <c r="D277" s="174"/>
      <c r="E277" s="174"/>
    </row>
    <row r="278" spans="2:5" s="113" customFormat="1" x14ac:dyDescent="0.2">
      <c r="B278" s="201"/>
      <c r="D278" s="174"/>
      <c r="E278" s="174"/>
    </row>
    <row r="279" spans="2:5" s="113" customFormat="1" x14ac:dyDescent="0.2">
      <c r="B279" s="201"/>
      <c r="D279" s="174"/>
      <c r="E279" s="174"/>
    </row>
    <row r="280" spans="2:5" s="113" customFormat="1" x14ac:dyDescent="0.2">
      <c r="B280" s="201"/>
      <c r="D280" s="174"/>
      <c r="E280" s="174"/>
    </row>
  </sheetData>
  <customSheetViews>
    <customSheetView guid="{FB1470F3-388A-4235-BFB8-43234B719E27}">
      <pane xSplit="3" ySplit="5" topLeftCell="D6" activePane="bottomRight" state="frozen"/>
      <selection pane="bottomRight" activeCell="D6" sqref="D6"/>
      <pageMargins left="0.7" right="0.7" top="0.75" bottom="0.75" header="0.3" footer="0.3"/>
      <pageSetup paperSize="9" orientation="portrait" verticalDpi="300" r:id="rId1"/>
    </customSheetView>
  </customSheetViews>
  <mergeCells count="2">
    <mergeCell ref="BC4:BJ4"/>
    <mergeCell ref="CD4:CJ4"/>
  </mergeCells>
  <pageMargins left="0.7" right="0.7" top="0.75" bottom="0.75" header="0.3" footer="0.3"/>
  <pageSetup paperSize="9" orientation="portrait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0" workbookViewId="0">
      <selection activeCell="J18" sqref="J18"/>
    </sheetView>
  </sheetViews>
  <sheetFormatPr defaultRowHeight="12.75" x14ac:dyDescent="0.2"/>
  <cols>
    <col min="1" max="1" width="15.7109375" bestFit="1" customWidth="1"/>
    <col min="2" max="2" width="3.85546875" bestFit="1" customWidth="1"/>
    <col min="3" max="3" width="5.42578125" bestFit="1" customWidth="1"/>
    <col min="4" max="4" width="14.42578125" customWidth="1"/>
    <col min="5" max="5" width="3.85546875" bestFit="1" customWidth="1"/>
    <col min="6" max="6" width="5.42578125" bestFit="1" customWidth="1"/>
    <col min="7" max="7" width="6.28515625" bestFit="1" customWidth="1"/>
    <col min="8" max="8" width="3.85546875" bestFit="1" customWidth="1"/>
    <col min="9" max="9" width="5.42578125" bestFit="1" customWidth="1"/>
  </cols>
  <sheetData>
    <row r="1" spans="1:9" x14ac:dyDescent="0.2">
      <c r="A1" s="113"/>
      <c r="B1" s="113"/>
      <c r="C1" s="113"/>
      <c r="D1" s="113"/>
      <c r="E1" s="113"/>
      <c r="F1" s="113"/>
      <c r="G1" s="113"/>
      <c r="H1" s="113"/>
      <c r="I1" s="113"/>
    </row>
    <row r="2" spans="1:9" x14ac:dyDescent="0.2">
      <c r="A2" s="113"/>
      <c r="B2" s="168" t="s">
        <v>265</v>
      </c>
      <c r="C2" s="168" t="s">
        <v>266</v>
      </c>
      <c r="D2" s="113"/>
      <c r="E2" s="168" t="s">
        <v>265</v>
      </c>
      <c r="F2" s="168" t="s">
        <v>266</v>
      </c>
      <c r="G2" s="113"/>
      <c r="H2" s="168" t="s">
        <v>265</v>
      </c>
      <c r="I2" s="168" t="s">
        <v>266</v>
      </c>
    </row>
    <row r="3" spans="1:9" ht="12.75" customHeight="1" x14ac:dyDescent="0.2">
      <c r="A3" s="169"/>
      <c r="B3" s="169"/>
      <c r="C3" s="169"/>
      <c r="D3" s="163" t="s">
        <v>158</v>
      </c>
      <c r="E3" s="169">
        <v>54</v>
      </c>
      <c r="F3" s="169">
        <v>5</v>
      </c>
      <c r="G3" s="169"/>
      <c r="H3" s="169"/>
      <c r="I3" s="169"/>
    </row>
    <row r="4" spans="1:9" x14ac:dyDescent="0.2">
      <c r="A4" s="164" t="s">
        <v>178</v>
      </c>
      <c r="B4" s="169">
        <v>182</v>
      </c>
      <c r="C4" s="169">
        <v>55</v>
      </c>
      <c r="D4" s="164" t="s">
        <v>155</v>
      </c>
      <c r="E4" s="169">
        <v>119</v>
      </c>
      <c r="F4" s="169">
        <v>54</v>
      </c>
      <c r="G4" s="164" t="s">
        <v>171</v>
      </c>
      <c r="H4" s="169">
        <v>144</v>
      </c>
      <c r="I4" s="169">
        <v>26</v>
      </c>
    </row>
    <row r="5" spans="1:9" x14ac:dyDescent="0.2">
      <c r="A5" s="167" t="s">
        <v>177</v>
      </c>
      <c r="B5" s="169">
        <v>80</v>
      </c>
      <c r="C5" s="169">
        <v>105</v>
      </c>
      <c r="D5" s="165" t="s">
        <v>156</v>
      </c>
      <c r="E5" s="169">
        <v>61</v>
      </c>
      <c r="F5" s="169">
        <v>78</v>
      </c>
      <c r="G5" s="165" t="s">
        <v>172</v>
      </c>
      <c r="H5" s="169">
        <v>59</v>
      </c>
      <c r="I5" s="169">
        <v>33</v>
      </c>
    </row>
    <row r="6" spans="1:9" x14ac:dyDescent="0.2">
      <c r="A6" s="169"/>
      <c r="B6" s="169"/>
      <c r="C6" s="169"/>
      <c r="D6" s="166" t="s">
        <v>157</v>
      </c>
      <c r="E6" s="169">
        <v>11</v>
      </c>
      <c r="F6" s="169">
        <v>16</v>
      </c>
      <c r="G6" s="166" t="s">
        <v>173</v>
      </c>
      <c r="H6" s="169">
        <v>20</v>
      </c>
      <c r="I6" s="169">
        <v>33</v>
      </c>
    </row>
    <row r="7" spans="1:9" x14ac:dyDescent="0.2">
      <c r="A7" s="169"/>
      <c r="B7" s="169"/>
      <c r="C7" s="169"/>
      <c r="D7" s="167" t="s">
        <v>176</v>
      </c>
      <c r="E7" s="169">
        <v>17</v>
      </c>
      <c r="F7" s="169">
        <v>7</v>
      </c>
      <c r="G7" s="167" t="s">
        <v>174</v>
      </c>
      <c r="H7" s="169">
        <v>39</v>
      </c>
      <c r="I7" s="169">
        <v>68</v>
      </c>
    </row>
    <row r="10" spans="1:9" x14ac:dyDescent="0.2">
      <c r="D10" s="160" t="s">
        <v>164</v>
      </c>
    </row>
    <row r="11" spans="1:9" x14ac:dyDescent="0.2">
      <c r="D11" s="161" t="s">
        <v>185</v>
      </c>
    </row>
    <row r="12" spans="1:9" x14ac:dyDescent="0.2">
      <c r="D12" s="162" t="s">
        <v>175</v>
      </c>
    </row>
    <row r="14" spans="1:9" x14ac:dyDescent="0.2">
      <c r="D14" s="268"/>
      <c r="E14" s="269"/>
      <c r="F14" s="269"/>
    </row>
    <row r="15" spans="1:9" x14ac:dyDescent="0.2">
      <c r="D15" s="270"/>
      <c r="E15" s="271"/>
      <c r="F15" s="271"/>
    </row>
    <row r="16" spans="1:9" x14ac:dyDescent="0.2">
      <c r="D16" s="270"/>
      <c r="E16" s="271"/>
      <c r="F16" s="271"/>
    </row>
    <row r="17" spans="4:6" x14ac:dyDescent="0.2">
      <c r="D17" s="270"/>
      <c r="E17" s="271"/>
      <c r="F17" s="271"/>
    </row>
    <row r="18" spans="4:6" x14ac:dyDescent="0.2">
      <c r="D18" s="270"/>
      <c r="E18" s="271"/>
      <c r="F18" s="271"/>
    </row>
    <row r="19" spans="4:6" x14ac:dyDescent="0.2">
      <c r="D19" s="270"/>
      <c r="E19" s="271"/>
      <c r="F19" s="271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7"/>
  <sheetViews>
    <sheetView workbookViewId="0">
      <selection activeCell="I1" sqref="I1:L1048576"/>
    </sheetView>
  </sheetViews>
  <sheetFormatPr defaultColWidth="13.5703125" defaultRowHeight="12.75" x14ac:dyDescent="0.2"/>
  <cols>
    <col min="1" max="1" width="3.5703125" style="237" bestFit="1" customWidth="1"/>
    <col min="2" max="2" width="5.28515625" style="238" bestFit="1" customWidth="1"/>
    <col min="3" max="3" width="3.7109375" style="237" bestFit="1" customWidth="1"/>
    <col min="4" max="4" width="13.42578125" style="174" bestFit="1" customWidth="1"/>
    <col min="5" max="5" width="18.5703125" style="240" customWidth="1"/>
    <col min="6" max="6" width="19" style="168" customWidth="1"/>
    <col min="7" max="7" width="18.5703125" style="168" customWidth="1"/>
    <col min="8" max="8" width="13.5703125" style="237"/>
    <col min="9" max="9" width="40.140625" style="237" hidden="1" customWidth="1"/>
    <col min="10" max="10" width="15.42578125" style="237" hidden="1" customWidth="1"/>
    <col min="11" max="11" width="3.7109375" style="237" hidden="1" customWidth="1"/>
    <col min="12" max="12" width="12.42578125" style="237" hidden="1" customWidth="1"/>
    <col min="13" max="13" width="52.7109375" style="237" customWidth="1"/>
    <col min="14" max="14" width="56.140625" style="237" customWidth="1"/>
    <col min="15" max="15" width="60.42578125" style="237" customWidth="1"/>
    <col min="16" max="16" width="41" style="237" customWidth="1"/>
    <col min="17" max="17" width="56.140625" style="237" customWidth="1"/>
    <col min="18" max="18" width="60.42578125" style="237" customWidth="1"/>
    <col min="19" max="19" width="10.7109375" style="237" customWidth="1"/>
    <col min="20" max="20" width="18" style="237" customWidth="1"/>
    <col min="21" max="21" width="22.42578125" style="237" customWidth="1"/>
    <col min="22" max="22" width="15.140625" style="237" customWidth="1"/>
    <col min="23" max="23" width="7.5703125" style="237" customWidth="1"/>
    <col min="24" max="24" width="14" style="237" bestFit="1" customWidth="1"/>
    <col min="25" max="25" width="12.7109375" style="237" customWidth="1"/>
    <col min="26" max="26" width="7.5703125" style="237" customWidth="1"/>
    <col min="27" max="27" width="16.7109375" style="237" bestFit="1" customWidth="1"/>
    <col min="28" max="28" width="20" style="237" bestFit="1" customWidth="1"/>
    <col min="29" max="29" width="7.5703125" style="237" customWidth="1"/>
    <col min="30" max="30" width="24" style="237" bestFit="1" customWidth="1"/>
    <col min="31" max="31" width="25.28515625" style="237" bestFit="1" customWidth="1"/>
    <col min="32" max="32" width="18.28515625" style="237" bestFit="1" customWidth="1"/>
    <col min="33" max="35" width="7.5703125" style="237" customWidth="1"/>
    <col min="36" max="36" width="12.7109375" style="237" customWidth="1"/>
    <col min="37" max="37" width="9.42578125" style="237" customWidth="1"/>
    <col min="38" max="39" width="7.5703125" style="237" customWidth="1"/>
    <col min="40" max="40" width="13.42578125" style="237" customWidth="1"/>
    <col min="41" max="41" width="10" style="237" customWidth="1"/>
    <col min="42" max="44" width="7.5703125" style="237" customWidth="1"/>
    <col min="45" max="45" width="14" style="237" bestFit="1" customWidth="1"/>
    <col min="46" max="46" width="12.7109375" style="237" customWidth="1"/>
    <col min="47" max="47" width="16.7109375" style="237" bestFit="1" customWidth="1"/>
    <col min="48" max="48" width="20" style="237" bestFit="1" customWidth="1"/>
    <col min="49" max="49" width="7.5703125" style="237" customWidth="1"/>
    <col min="50" max="50" width="24" style="237" bestFit="1" customWidth="1"/>
    <col min="51" max="51" width="22.42578125" style="237" bestFit="1" customWidth="1"/>
    <col min="52" max="52" width="15.140625" style="237" bestFit="1" customWidth="1"/>
    <col min="53" max="16384" width="13.5703125" style="237"/>
  </cols>
  <sheetData>
    <row r="1" spans="1:52" s="239" customFormat="1" ht="38.25" x14ac:dyDescent="0.2">
      <c r="A1" s="54" t="s">
        <v>1</v>
      </c>
      <c r="B1" s="54" t="s">
        <v>201</v>
      </c>
      <c r="C1" s="54" t="s">
        <v>1307</v>
      </c>
      <c r="D1" s="54" t="s">
        <v>200</v>
      </c>
      <c r="E1" s="241" t="str">
        <f>'GIOŚ (2015)-cieki'!B6</f>
        <v>GIOŚ (2015)</v>
      </c>
      <c r="F1" s="242" t="str">
        <f>'Bojakowska et al.(1998)-cieki'!B4</f>
        <v>Bojakowska I., Sokołowska G. (1998, 2001)</v>
      </c>
      <c r="G1" s="243" t="str">
        <f>'CSST (2013)-cieki'!B4</f>
        <v>Contaminated Sediment Standing Team (2013)</v>
      </c>
      <c r="I1"/>
      <c r="J1"/>
    </row>
    <row r="2" spans="1:52" x14ac:dyDescent="0.2">
      <c r="A2" s="244">
        <v>1</v>
      </c>
      <c r="B2" s="245">
        <v>1</v>
      </c>
      <c r="C2" s="248" t="s">
        <v>1308</v>
      </c>
      <c r="D2" s="246" t="s">
        <v>267</v>
      </c>
      <c r="E2" s="247" t="str">
        <f>'GIOŚ (2015)-cieki'!AO7</f>
        <v>niezanieczyszczony</v>
      </c>
      <c r="F2" s="247" t="str">
        <f>'Bojakowska et al.(1998)-cieki'!O5</f>
        <v>poza klasą</v>
      </c>
      <c r="G2" s="247" t="str">
        <f>'CSST (2013)-cieki'!AY5</f>
        <v>Level 3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x14ac:dyDescent="0.2">
      <c r="A3" s="244">
        <v>2</v>
      </c>
      <c r="B3" s="245">
        <v>2</v>
      </c>
      <c r="C3" s="248" t="s">
        <v>1308</v>
      </c>
      <c r="D3" s="246" t="s">
        <v>254</v>
      </c>
      <c r="E3" s="247" t="str">
        <f>'GIOŚ (2015)-cieki'!AO8</f>
        <v>zanieczyszczony</v>
      </c>
      <c r="F3" s="247" t="str">
        <f>'Bojakowska et al.(1998)-cieki'!O6</f>
        <v>klasa II</v>
      </c>
      <c r="G3" s="247" t="str">
        <f>'CSST (2013)-cieki'!AY6</f>
        <v>Level 4</v>
      </c>
      <c r="I3" s="251" t="s">
        <v>1312</v>
      </c>
      <c r="J3" s="251" t="s">
        <v>1311</v>
      </c>
      <c r="K3" s="113"/>
      <c r="L3" s="11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x14ac:dyDescent="0.2">
      <c r="A4" s="244">
        <v>3</v>
      </c>
      <c r="B4" s="245">
        <v>3</v>
      </c>
      <c r="C4" s="248" t="s">
        <v>1308</v>
      </c>
      <c r="D4" s="246" t="s">
        <v>268</v>
      </c>
      <c r="E4" s="247" t="str">
        <f>'GIOŚ (2015)-cieki'!AO9</f>
        <v>niezanieczyszczony</v>
      </c>
      <c r="F4" s="247" t="str">
        <f>'Bojakowska et al.(1998)-cieki'!O7</f>
        <v>klasa II</v>
      </c>
      <c r="G4" s="247" t="str">
        <f>'CSST (2013)-cieki'!AY7</f>
        <v>Level 1</v>
      </c>
      <c r="I4" s="251" t="s">
        <v>1309</v>
      </c>
      <c r="J4" s="113" t="s">
        <v>1306</v>
      </c>
      <c r="K4" s="113" t="s">
        <v>1308</v>
      </c>
      <c r="L4" s="113" t="s">
        <v>1310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x14ac:dyDescent="0.2">
      <c r="A5" s="244">
        <v>4</v>
      </c>
      <c r="B5" s="245">
        <v>4</v>
      </c>
      <c r="C5" s="248" t="s">
        <v>1308</v>
      </c>
      <c r="D5" s="246" t="s">
        <v>269</v>
      </c>
      <c r="E5" s="247" t="str">
        <f>'GIOŚ (2015)-cieki'!AO10</f>
        <v>zanieczyszczony</v>
      </c>
      <c r="F5" s="247" t="str">
        <f>'Bojakowska et al.(1998)-cieki'!O8</f>
        <v>poza klasą</v>
      </c>
      <c r="G5" s="247" t="str">
        <f>'CSST (2013)-cieki'!AY8</f>
        <v>Level 4</v>
      </c>
      <c r="I5" s="174" t="s">
        <v>155</v>
      </c>
      <c r="J5" s="252">
        <v>50</v>
      </c>
      <c r="K5" s="252">
        <v>128</v>
      </c>
      <c r="L5" s="252">
        <v>178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x14ac:dyDescent="0.2">
      <c r="A6" s="244">
        <v>5</v>
      </c>
      <c r="B6" s="245">
        <v>5</v>
      </c>
      <c r="C6" s="248" t="s">
        <v>1308</v>
      </c>
      <c r="D6" s="246" t="s">
        <v>270</v>
      </c>
      <c r="E6" s="247" t="str">
        <f>'GIOŚ (2015)-cieki'!AO11</f>
        <v>niezanieczyszczony</v>
      </c>
      <c r="F6" s="247" t="str">
        <f>'Bojakowska et al.(1998)-cieki'!O9</f>
        <v>klasa I</v>
      </c>
      <c r="G6" s="247" t="str">
        <f>'CSST (2013)-cieki'!AY9</f>
        <v>Level 1</v>
      </c>
      <c r="I6" s="174" t="s">
        <v>156</v>
      </c>
      <c r="J6" s="252">
        <v>80</v>
      </c>
      <c r="K6" s="252">
        <v>76</v>
      </c>
      <c r="L6" s="252">
        <v>156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x14ac:dyDescent="0.2">
      <c r="A7" s="244">
        <v>6</v>
      </c>
      <c r="B7" s="245">
        <v>6</v>
      </c>
      <c r="C7" s="248" t="s">
        <v>1308</v>
      </c>
      <c r="D7" s="246" t="s">
        <v>271</v>
      </c>
      <c r="E7" s="247" t="str">
        <f>'GIOŚ (2015)-cieki'!AO12</f>
        <v>zanieczyszczony</v>
      </c>
      <c r="F7" s="247" t="str">
        <f>'Bojakowska et al.(1998)-cieki'!O10</f>
        <v>klasa II</v>
      </c>
      <c r="G7" s="247" t="str">
        <f>'CSST (2013)-cieki'!AY10</f>
        <v>Level 3</v>
      </c>
      <c r="I7" s="174" t="s">
        <v>157</v>
      </c>
      <c r="J7" s="252">
        <v>19</v>
      </c>
      <c r="K7" s="252">
        <v>20</v>
      </c>
      <c r="L7" s="252">
        <v>39</v>
      </c>
      <c r="M7"/>
      <c r="N7"/>
      <c r="O7"/>
      <c r="P7"/>
      <c r="Q7"/>
      <c r="R7"/>
      <c r="S7"/>
      <c r="T7"/>
      <c r="U7"/>
      <c r="V7"/>
    </row>
    <row r="8" spans="1:52" x14ac:dyDescent="0.2">
      <c r="A8" s="244">
        <v>7</v>
      </c>
      <c r="B8" s="245">
        <v>8</v>
      </c>
      <c r="C8" s="248" t="s">
        <v>1308</v>
      </c>
      <c r="D8" s="246" t="s">
        <v>246</v>
      </c>
      <c r="E8" s="247" t="str">
        <f>'GIOŚ (2015)-cieki'!AO13</f>
        <v>niezanieczyszczony</v>
      </c>
      <c r="F8" s="247" t="str">
        <f>'Bojakowska et al.(1998)-cieki'!O11</f>
        <v>klasa II</v>
      </c>
      <c r="G8" s="247" t="str">
        <f>'CSST (2013)-cieki'!AY11</f>
        <v>Level 2</v>
      </c>
      <c r="I8" s="174" t="s">
        <v>176</v>
      </c>
      <c r="J8" s="252">
        <v>7</v>
      </c>
      <c r="K8" s="252">
        <v>19</v>
      </c>
      <c r="L8" s="252">
        <v>26</v>
      </c>
      <c r="M8"/>
      <c r="N8"/>
      <c r="O8"/>
      <c r="P8"/>
      <c r="Q8"/>
      <c r="R8"/>
      <c r="S8"/>
      <c r="T8"/>
      <c r="U8"/>
      <c r="V8"/>
    </row>
    <row r="9" spans="1:52" x14ac:dyDescent="0.2">
      <c r="A9" s="244">
        <v>8</v>
      </c>
      <c r="B9" s="245">
        <v>9</v>
      </c>
      <c r="C9" s="248" t="s">
        <v>1308</v>
      </c>
      <c r="D9" s="246" t="s">
        <v>272</v>
      </c>
      <c r="E9" s="247" t="str">
        <f>'GIOŚ (2015)-cieki'!AO14</f>
        <v>zanieczyszczony</v>
      </c>
      <c r="F9" s="247" t="str">
        <f>'Bojakowska et al.(1998)-cieki'!O12</f>
        <v>poza klasą</v>
      </c>
      <c r="G9" s="247" t="str">
        <f>'CSST (2013)-cieki'!AY12</f>
        <v>Level 4</v>
      </c>
      <c r="I9" s="174" t="s">
        <v>158</v>
      </c>
      <c r="J9" s="252">
        <v>4</v>
      </c>
      <c r="K9" s="252">
        <v>19</v>
      </c>
      <c r="L9" s="252">
        <v>23</v>
      </c>
      <c r="M9"/>
      <c r="N9"/>
      <c r="O9"/>
      <c r="P9"/>
      <c r="Q9"/>
      <c r="R9"/>
      <c r="S9"/>
      <c r="T9"/>
      <c r="U9"/>
      <c r="V9"/>
    </row>
    <row r="10" spans="1:52" x14ac:dyDescent="0.2">
      <c r="A10" s="244">
        <v>9</v>
      </c>
      <c r="B10" s="245">
        <v>10</v>
      </c>
      <c r="C10" s="248" t="s">
        <v>1308</v>
      </c>
      <c r="D10" s="246" t="s">
        <v>241</v>
      </c>
      <c r="E10" s="247" t="str">
        <f>'GIOŚ (2015)-cieki'!AO15</f>
        <v>zanieczyszczony</v>
      </c>
      <c r="F10" s="247" t="str">
        <f>'Bojakowska et al.(1998)-cieki'!O13</f>
        <v>klasa II</v>
      </c>
      <c r="G10" s="247" t="str">
        <f>'CSST (2013)-cieki'!AY13</f>
        <v>Level 4</v>
      </c>
      <c r="I10" s="174" t="s">
        <v>1310</v>
      </c>
      <c r="J10" s="252">
        <v>160</v>
      </c>
      <c r="K10" s="252">
        <v>262</v>
      </c>
      <c r="L10" s="252">
        <v>422</v>
      </c>
      <c r="M10"/>
      <c r="N10"/>
      <c r="O10"/>
    </row>
    <row r="11" spans="1:52" x14ac:dyDescent="0.2">
      <c r="A11" s="244">
        <v>10</v>
      </c>
      <c r="B11" s="245">
        <v>11</v>
      </c>
      <c r="C11" s="248" t="s">
        <v>1308</v>
      </c>
      <c r="D11" s="246" t="s">
        <v>273</v>
      </c>
      <c r="E11" s="247" t="str">
        <f>'GIOŚ (2015)-cieki'!AO16</f>
        <v>niezanieczyszczony</v>
      </c>
      <c r="F11" s="247" t="str">
        <f>'Bojakowska et al.(1998)-cieki'!O14</f>
        <v>klasa I</v>
      </c>
      <c r="G11" s="247" t="str">
        <f>'CSST (2013)-cieki'!AY14</f>
        <v>Level 1</v>
      </c>
      <c r="I11"/>
      <c r="J11"/>
      <c r="K11"/>
      <c r="L11"/>
      <c r="M11"/>
      <c r="N11"/>
      <c r="O11"/>
    </row>
    <row r="12" spans="1:52" x14ac:dyDescent="0.2">
      <c r="A12" s="244">
        <v>11</v>
      </c>
      <c r="B12" s="245">
        <v>12</v>
      </c>
      <c r="C12" s="248" t="s">
        <v>1308</v>
      </c>
      <c r="D12" s="246" t="s">
        <v>274</v>
      </c>
      <c r="E12" s="247" t="str">
        <f>'GIOŚ (2015)-cieki'!AO17</f>
        <v>niezanieczyszczony</v>
      </c>
      <c r="F12" s="247" t="str">
        <f>'Bojakowska et al.(1998)-cieki'!O15</f>
        <v>klasa II</v>
      </c>
      <c r="G12" s="247" t="str">
        <f>'CSST (2013)-cieki'!AY15</f>
        <v>Level 1</v>
      </c>
      <c r="I12"/>
      <c r="J12"/>
      <c r="K12"/>
      <c r="L12"/>
      <c r="M12"/>
      <c r="N12"/>
      <c r="O12"/>
    </row>
    <row r="13" spans="1:52" x14ac:dyDescent="0.2">
      <c r="A13" s="244">
        <v>12</v>
      </c>
      <c r="B13" s="245">
        <v>13</v>
      </c>
      <c r="C13" s="248" t="s">
        <v>1308</v>
      </c>
      <c r="D13" s="246" t="s">
        <v>275</v>
      </c>
      <c r="E13" s="247" t="str">
        <f>'GIOŚ (2015)-cieki'!AO18</f>
        <v>niezanieczyszczony</v>
      </c>
      <c r="F13" s="247" t="str">
        <f>'Bojakowska et al.(1998)-cieki'!O16</f>
        <v>klasa I</v>
      </c>
      <c r="G13" s="247" t="str">
        <f>'CSST (2013)-cieki'!AY16</f>
        <v>Level 1</v>
      </c>
      <c r="I13"/>
      <c r="J13"/>
      <c r="K13"/>
      <c r="L13"/>
      <c r="M13"/>
      <c r="N13"/>
      <c r="O13"/>
    </row>
    <row r="14" spans="1:52" x14ac:dyDescent="0.2">
      <c r="A14" s="244">
        <v>13</v>
      </c>
      <c r="B14" s="245">
        <v>14</v>
      </c>
      <c r="C14" s="248" t="s">
        <v>1308</v>
      </c>
      <c r="D14" s="246" t="s">
        <v>276</v>
      </c>
      <c r="E14" s="247" t="str">
        <f>'GIOŚ (2015)-cieki'!AO19</f>
        <v>niezanieczyszczony</v>
      </c>
      <c r="F14" s="247" t="str">
        <f>'Bojakowska et al.(1998)-cieki'!O17</f>
        <v>klasa I</v>
      </c>
      <c r="G14" s="247" t="str">
        <f>'CSST (2013)-cieki'!AY17</f>
        <v>Level 1</v>
      </c>
      <c r="I14"/>
      <c r="J14"/>
      <c r="K14"/>
      <c r="L14"/>
      <c r="M14"/>
      <c r="N14"/>
      <c r="O14"/>
    </row>
    <row r="15" spans="1:52" x14ac:dyDescent="0.2">
      <c r="A15" s="244">
        <v>14</v>
      </c>
      <c r="B15" s="245">
        <v>15</v>
      </c>
      <c r="C15" s="248" t="s">
        <v>1308</v>
      </c>
      <c r="D15" s="246" t="s">
        <v>277</v>
      </c>
      <c r="E15" s="247" t="str">
        <f>'GIOŚ (2015)-cieki'!AO20</f>
        <v>niezanieczyszczony</v>
      </c>
      <c r="F15" s="247" t="str">
        <f>'Bojakowska et al.(1998)-cieki'!O18</f>
        <v>klasa I</v>
      </c>
      <c r="G15" s="247" t="str">
        <f>'CSST (2013)-cieki'!AY18</f>
        <v>Level 1</v>
      </c>
      <c r="I15"/>
      <c r="J15"/>
      <c r="K15"/>
      <c r="L15"/>
      <c r="M15"/>
      <c r="N15"/>
      <c r="O15"/>
    </row>
    <row r="16" spans="1:52" x14ac:dyDescent="0.2">
      <c r="A16" s="244">
        <v>15</v>
      </c>
      <c r="B16" s="245">
        <v>16</v>
      </c>
      <c r="C16" s="248" t="s">
        <v>1308</v>
      </c>
      <c r="D16" s="246" t="s">
        <v>278</v>
      </c>
      <c r="E16" s="247" t="str">
        <f>'GIOŚ (2015)-cieki'!AO21</f>
        <v>niezanieczyszczony</v>
      </c>
      <c r="F16" s="247" t="str">
        <f>'Bojakowska et al.(1998)-cieki'!O19</f>
        <v>klasa I</v>
      </c>
      <c r="G16" s="247" t="str">
        <f>'CSST (2013)-cieki'!AY19</f>
        <v>Level 1</v>
      </c>
      <c r="I16"/>
      <c r="J16"/>
      <c r="K16"/>
      <c r="L16"/>
      <c r="M16"/>
      <c r="N16"/>
      <c r="O16"/>
    </row>
    <row r="17" spans="1:15" x14ac:dyDescent="0.2">
      <c r="A17" s="244">
        <v>16</v>
      </c>
      <c r="B17" s="245">
        <v>17</v>
      </c>
      <c r="C17" s="248" t="s">
        <v>1308</v>
      </c>
      <c r="D17" s="246" t="s">
        <v>279</v>
      </c>
      <c r="E17" s="247" t="str">
        <f>'GIOŚ (2015)-cieki'!AO22</f>
        <v>niezanieczyszczony</v>
      </c>
      <c r="F17" s="247" t="str">
        <f>'Bojakowska et al.(1998)-cieki'!O20</f>
        <v>klasa II</v>
      </c>
      <c r="G17" s="247" t="str">
        <f>'CSST (2013)-cieki'!AY20</f>
        <v>Level 3</v>
      </c>
      <c r="I17"/>
      <c r="J17"/>
      <c r="K17"/>
      <c r="L17"/>
      <c r="M17"/>
      <c r="N17"/>
      <c r="O17"/>
    </row>
    <row r="18" spans="1:15" x14ac:dyDescent="0.2">
      <c r="A18" s="244">
        <v>17</v>
      </c>
      <c r="B18" s="245">
        <v>18</v>
      </c>
      <c r="C18" s="248" t="s">
        <v>1308</v>
      </c>
      <c r="D18" s="246" t="s">
        <v>280</v>
      </c>
      <c r="E18" s="247" t="str">
        <f>'GIOŚ (2015)-cieki'!AO23</f>
        <v>niezanieczyszczony</v>
      </c>
      <c r="F18" s="247" t="str">
        <f>'Bojakowska et al.(1998)-cieki'!O21</f>
        <v>klasa I</v>
      </c>
      <c r="G18" s="247" t="str">
        <f>'CSST (2013)-cieki'!AY21</f>
        <v>Level 1</v>
      </c>
      <c r="I18"/>
      <c r="J18"/>
      <c r="K18"/>
      <c r="L18"/>
      <c r="M18"/>
      <c r="N18"/>
      <c r="O18"/>
    </row>
    <row r="19" spans="1:15" x14ac:dyDescent="0.2">
      <c r="A19" s="244">
        <v>18</v>
      </c>
      <c r="B19" s="245">
        <v>19</v>
      </c>
      <c r="C19" s="248" t="s">
        <v>1308</v>
      </c>
      <c r="D19" s="246" t="s">
        <v>281</v>
      </c>
      <c r="E19" s="247" t="str">
        <f>'GIOŚ (2015)-cieki'!AO24</f>
        <v>niezanieczyszczony</v>
      </c>
      <c r="F19" s="247" t="str">
        <f>'Bojakowska et al.(1998)-cieki'!O22</f>
        <v>klasa I</v>
      </c>
      <c r="G19" s="247" t="str">
        <f>'CSST (2013)-cieki'!AY22</f>
        <v>Level 2</v>
      </c>
      <c r="I19"/>
      <c r="J19"/>
      <c r="K19"/>
      <c r="L19"/>
      <c r="M19"/>
      <c r="N19"/>
      <c r="O19"/>
    </row>
    <row r="20" spans="1:15" x14ac:dyDescent="0.2">
      <c r="A20" s="244">
        <v>19</v>
      </c>
      <c r="B20" s="245">
        <v>20</v>
      </c>
      <c r="C20" s="248" t="s">
        <v>1308</v>
      </c>
      <c r="D20" s="246" t="s">
        <v>243</v>
      </c>
      <c r="E20" s="247" t="str">
        <f>'GIOŚ (2015)-cieki'!AO25</f>
        <v>niezanieczyszczony</v>
      </c>
      <c r="F20" s="247" t="str">
        <f>'Bojakowska et al.(1998)-cieki'!O23</f>
        <v>klasa II</v>
      </c>
      <c r="G20" s="247" t="str">
        <f>'CSST (2013)-cieki'!AY23</f>
        <v>Level 1</v>
      </c>
      <c r="I20"/>
      <c r="J20"/>
      <c r="K20"/>
      <c r="L20"/>
      <c r="M20"/>
      <c r="N20"/>
      <c r="O20"/>
    </row>
    <row r="21" spans="1:15" x14ac:dyDescent="0.2">
      <c r="A21" s="244">
        <v>20</v>
      </c>
      <c r="B21" s="245">
        <v>21</v>
      </c>
      <c r="C21" s="248" t="s">
        <v>1308</v>
      </c>
      <c r="D21" s="246" t="s">
        <v>244</v>
      </c>
      <c r="E21" s="247" t="str">
        <f>'GIOŚ (2015)-cieki'!AO26</f>
        <v>niezanieczyszczony</v>
      </c>
      <c r="F21" s="247" t="str">
        <f>'Bojakowska et al.(1998)-cieki'!O24</f>
        <v>klasa II</v>
      </c>
      <c r="G21" s="247" t="str">
        <f>'CSST (2013)-cieki'!AY24</f>
        <v>Level 2</v>
      </c>
      <c r="I21"/>
      <c r="J21"/>
      <c r="K21"/>
      <c r="L21"/>
      <c r="M21"/>
      <c r="N21"/>
      <c r="O21"/>
    </row>
    <row r="22" spans="1:15" x14ac:dyDescent="0.2">
      <c r="A22" s="244">
        <v>21</v>
      </c>
      <c r="B22" s="245">
        <v>22</v>
      </c>
      <c r="C22" s="248" t="s">
        <v>1308</v>
      </c>
      <c r="D22" s="246" t="s">
        <v>282</v>
      </c>
      <c r="E22" s="247" t="str">
        <f>'GIOŚ (2015)-cieki'!AO27</f>
        <v>niezanieczyszczony</v>
      </c>
      <c r="F22" s="247" t="str">
        <f>'Bojakowska et al.(1998)-cieki'!O25</f>
        <v>klasa I</v>
      </c>
      <c r="G22" s="247" t="str">
        <f>'CSST (2013)-cieki'!AY25</f>
        <v>Level 1</v>
      </c>
      <c r="I22"/>
      <c r="J22"/>
      <c r="K22"/>
      <c r="L22"/>
      <c r="M22"/>
      <c r="N22"/>
      <c r="O22"/>
    </row>
    <row r="23" spans="1:15" x14ac:dyDescent="0.2">
      <c r="A23" s="244">
        <v>22</v>
      </c>
      <c r="B23" s="245">
        <v>23</v>
      </c>
      <c r="C23" s="248" t="s">
        <v>1308</v>
      </c>
      <c r="D23" s="246" t="s">
        <v>283</v>
      </c>
      <c r="E23" s="247" t="str">
        <f>'GIOŚ (2015)-cieki'!AO28</f>
        <v>niezanieczyszczony</v>
      </c>
      <c r="F23" s="247" t="str">
        <f>'Bojakowska et al.(1998)-cieki'!O26</f>
        <v>klasa I</v>
      </c>
      <c r="G23" s="247" t="str">
        <f>'CSST (2013)-cieki'!AY26</f>
        <v>Level 2</v>
      </c>
      <c r="I23"/>
      <c r="J23"/>
      <c r="K23"/>
      <c r="L23"/>
      <c r="M23"/>
      <c r="N23"/>
      <c r="O23"/>
    </row>
    <row r="24" spans="1:15" x14ac:dyDescent="0.2">
      <c r="A24" s="244">
        <v>23</v>
      </c>
      <c r="B24" s="245">
        <v>24</v>
      </c>
      <c r="C24" s="248" t="s">
        <v>1308</v>
      </c>
      <c r="D24" s="246" t="s">
        <v>248</v>
      </c>
      <c r="E24" s="247" t="str">
        <f>'GIOŚ (2015)-cieki'!AO29</f>
        <v>zanieczyszczony</v>
      </c>
      <c r="F24" s="247" t="str">
        <f>'Bojakowska et al.(1998)-cieki'!O27</f>
        <v>klasa III</v>
      </c>
      <c r="G24" s="247" t="str">
        <f>'CSST (2013)-cieki'!AY27</f>
        <v>Level 3</v>
      </c>
      <c r="I24"/>
      <c r="J24"/>
      <c r="K24"/>
      <c r="L24"/>
      <c r="M24"/>
      <c r="N24"/>
      <c r="O24"/>
    </row>
    <row r="25" spans="1:15" x14ac:dyDescent="0.2">
      <c r="A25" s="244">
        <v>24</v>
      </c>
      <c r="B25" s="245">
        <v>25</v>
      </c>
      <c r="C25" s="248" t="s">
        <v>1308</v>
      </c>
      <c r="D25" s="246" t="s">
        <v>284</v>
      </c>
      <c r="E25" s="247" t="str">
        <f>'GIOŚ (2015)-cieki'!AO30</f>
        <v>zanieczyszczony</v>
      </c>
      <c r="F25" s="247" t="str">
        <f>'Bojakowska et al.(1998)-cieki'!O28</f>
        <v>klasa II</v>
      </c>
      <c r="G25" s="247" t="str">
        <f>'CSST (2013)-cieki'!AY28</f>
        <v>Level 4</v>
      </c>
      <c r="I25"/>
      <c r="J25"/>
      <c r="K25"/>
      <c r="L25"/>
      <c r="M25"/>
      <c r="N25"/>
      <c r="O25"/>
    </row>
    <row r="26" spans="1:15" x14ac:dyDescent="0.2">
      <c r="A26" s="244">
        <v>25</v>
      </c>
      <c r="B26" s="245">
        <v>26</v>
      </c>
      <c r="C26" s="248" t="s">
        <v>1308</v>
      </c>
      <c r="D26" s="246" t="s">
        <v>285</v>
      </c>
      <c r="E26" s="247" t="str">
        <f>'GIOŚ (2015)-cieki'!AO31</f>
        <v>niezanieczyszczony</v>
      </c>
      <c r="F26" s="247" t="str">
        <f>'Bojakowska et al.(1998)-cieki'!O29</f>
        <v>klasa II</v>
      </c>
      <c r="G26" s="247" t="str">
        <f>'CSST (2013)-cieki'!AY29</f>
        <v>Level 1</v>
      </c>
      <c r="I26"/>
      <c r="J26"/>
      <c r="K26"/>
      <c r="L26"/>
      <c r="M26"/>
      <c r="N26"/>
      <c r="O26"/>
    </row>
    <row r="27" spans="1:15" x14ac:dyDescent="0.2">
      <c r="A27" s="244">
        <v>26</v>
      </c>
      <c r="B27" s="245">
        <v>27</v>
      </c>
      <c r="C27" s="248" t="s">
        <v>1308</v>
      </c>
      <c r="D27" s="246" t="s">
        <v>286</v>
      </c>
      <c r="E27" s="247" t="str">
        <f>'GIOŚ (2015)-cieki'!AO32</f>
        <v>niezanieczyszczony</v>
      </c>
      <c r="F27" s="247" t="str">
        <f>'Bojakowska et al.(1998)-cieki'!O30</f>
        <v>klasa I</v>
      </c>
      <c r="G27" s="247" t="str">
        <f>'CSST (2013)-cieki'!AY30</f>
        <v>Level 1</v>
      </c>
      <c r="I27"/>
      <c r="J27"/>
      <c r="K27"/>
      <c r="L27"/>
      <c r="M27"/>
      <c r="N27"/>
      <c r="O27"/>
    </row>
    <row r="28" spans="1:15" x14ac:dyDescent="0.2">
      <c r="A28" s="244">
        <v>27</v>
      </c>
      <c r="B28" s="245">
        <v>28</v>
      </c>
      <c r="C28" s="248" t="s">
        <v>1308</v>
      </c>
      <c r="D28" s="246" t="s">
        <v>287</v>
      </c>
      <c r="E28" s="247" t="str">
        <f>'GIOŚ (2015)-cieki'!AO33</f>
        <v>niezanieczyszczony</v>
      </c>
      <c r="F28" s="247" t="str">
        <f>'Bojakowska et al.(1998)-cieki'!O31</f>
        <v>klasa I</v>
      </c>
      <c r="G28" s="247" t="str">
        <f>'CSST (2013)-cieki'!AY31</f>
        <v>Level 1</v>
      </c>
      <c r="I28"/>
      <c r="J28"/>
      <c r="K28"/>
      <c r="L28"/>
      <c r="M28"/>
      <c r="N28"/>
      <c r="O28"/>
    </row>
    <row r="29" spans="1:15" x14ac:dyDescent="0.2">
      <c r="A29" s="244">
        <v>28</v>
      </c>
      <c r="B29" s="245">
        <v>29</v>
      </c>
      <c r="C29" s="248" t="s">
        <v>1308</v>
      </c>
      <c r="D29" s="246" t="s">
        <v>288</v>
      </c>
      <c r="E29" s="247" t="str">
        <f>'GIOŚ (2015)-cieki'!AO34</f>
        <v>zanieczyszczony</v>
      </c>
      <c r="F29" s="247" t="str">
        <f>'Bojakowska et al.(1998)-cieki'!O32</f>
        <v>klasa III</v>
      </c>
      <c r="G29" s="247" t="str">
        <f>'CSST (2013)-cieki'!AY32</f>
        <v>Level 3</v>
      </c>
      <c r="I29"/>
      <c r="J29"/>
      <c r="K29"/>
      <c r="L29"/>
      <c r="M29"/>
      <c r="N29"/>
      <c r="O29"/>
    </row>
    <row r="30" spans="1:15" x14ac:dyDescent="0.2">
      <c r="A30" s="244">
        <v>29</v>
      </c>
      <c r="B30" s="245">
        <v>30</v>
      </c>
      <c r="C30" s="248" t="s">
        <v>1308</v>
      </c>
      <c r="D30" s="246" t="s">
        <v>289</v>
      </c>
      <c r="E30" s="247" t="str">
        <f>'GIOŚ (2015)-cieki'!AO35</f>
        <v>niezanieczyszczony</v>
      </c>
      <c r="F30" s="247" t="str">
        <f>'Bojakowska et al.(1998)-cieki'!O33</f>
        <v>klasa II</v>
      </c>
      <c r="G30" s="247" t="str">
        <f>'CSST (2013)-cieki'!AY33</f>
        <v>Level 1</v>
      </c>
      <c r="I30"/>
      <c r="J30"/>
      <c r="K30"/>
      <c r="L30"/>
    </row>
    <row r="31" spans="1:15" x14ac:dyDescent="0.2">
      <c r="A31" s="244">
        <v>30</v>
      </c>
      <c r="B31" s="245">
        <v>31</v>
      </c>
      <c r="C31" s="248" t="s">
        <v>1308</v>
      </c>
      <c r="D31" s="246" t="s">
        <v>290</v>
      </c>
      <c r="E31" s="247" t="str">
        <f>'GIOŚ (2015)-cieki'!AO36</f>
        <v>niezanieczyszczony</v>
      </c>
      <c r="F31" s="247" t="str">
        <f>'Bojakowska et al.(1998)-cieki'!O34</f>
        <v>klasa I</v>
      </c>
      <c r="G31" s="247" t="str">
        <f>'CSST (2013)-cieki'!AY34</f>
        <v>Level 1</v>
      </c>
      <c r="I31"/>
      <c r="J31"/>
      <c r="K31"/>
      <c r="L31"/>
    </row>
    <row r="32" spans="1:15" x14ac:dyDescent="0.2">
      <c r="A32" s="244">
        <v>31</v>
      </c>
      <c r="B32" s="245">
        <v>32</v>
      </c>
      <c r="C32" s="248" t="s">
        <v>1308</v>
      </c>
      <c r="D32" s="246" t="s">
        <v>240</v>
      </c>
      <c r="E32" s="247" t="str">
        <f>'GIOŚ (2015)-cieki'!AO37</f>
        <v>niezanieczyszczony</v>
      </c>
      <c r="F32" s="247" t="str">
        <f>'Bojakowska et al.(1998)-cieki'!O35</f>
        <v>klasa I</v>
      </c>
      <c r="G32" s="247" t="str">
        <f>'CSST (2013)-cieki'!AY35</f>
        <v>Level 1</v>
      </c>
      <c r="I32"/>
      <c r="J32"/>
      <c r="K32"/>
      <c r="L32"/>
    </row>
    <row r="33" spans="1:12" x14ac:dyDescent="0.2">
      <c r="A33" s="244">
        <v>32</v>
      </c>
      <c r="B33" s="245">
        <v>33</v>
      </c>
      <c r="C33" s="248" t="s">
        <v>1308</v>
      </c>
      <c r="D33" s="246" t="s">
        <v>291</v>
      </c>
      <c r="E33" s="247" t="str">
        <f>'GIOŚ (2015)-cieki'!AO38</f>
        <v>niezanieczyszczony</v>
      </c>
      <c r="F33" s="247" t="str">
        <f>'Bojakowska et al.(1998)-cieki'!O36</f>
        <v>klasa I</v>
      </c>
      <c r="G33" s="247" t="str">
        <f>'CSST (2013)-cieki'!AY36</f>
        <v>Level 1</v>
      </c>
      <c r="I33"/>
      <c r="J33"/>
      <c r="K33"/>
      <c r="L33"/>
    </row>
    <row r="34" spans="1:12" x14ac:dyDescent="0.2">
      <c r="A34" s="244">
        <v>33</v>
      </c>
      <c r="B34" s="245">
        <v>34</v>
      </c>
      <c r="C34" s="248" t="s">
        <v>1308</v>
      </c>
      <c r="D34" s="246" t="s">
        <v>292</v>
      </c>
      <c r="E34" s="247" t="str">
        <f>'GIOŚ (2015)-cieki'!AO39</f>
        <v>niezanieczyszczony</v>
      </c>
      <c r="F34" s="247" t="str">
        <f>'Bojakowska et al.(1998)-cieki'!O37</f>
        <v>klasa I</v>
      </c>
      <c r="G34" s="247" t="str">
        <f>'CSST (2013)-cieki'!AY37</f>
        <v>Level 1</v>
      </c>
      <c r="I34"/>
      <c r="J34"/>
      <c r="K34"/>
      <c r="L34"/>
    </row>
    <row r="35" spans="1:12" x14ac:dyDescent="0.2">
      <c r="A35" s="244">
        <v>34</v>
      </c>
      <c r="B35" s="245">
        <v>35</v>
      </c>
      <c r="C35" s="248" t="s">
        <v>1308</v>
      </c>
      <c r="D35" s="246" t="s">
        <v>293</v>
      </c>
      <c r="E35" s="247" t="str">
        <f>'GIOŚ (2015)-cieki'!AO40</f>
        <v>niezanieczyszczony</v>
      </c>
      <c r="F35" s="247" t="str">
        <f>'Bojakowska et al.(1998)-cieki'!O38</f>
        <v>klasa II</v>
      </c>
      <c r="G35" s="247" t="str">
        <f>'CSST (2013)-cieki'!AY38</f>
        <v>Level 2</v>
      </c>
      <c r="I35"/>
      <c r="J35"/>
      <c r="K35"/>
      <c r="L35"/>
    </row>
    <row r="36" spans="1:12" x14ac:dyDescent="0.2">
      <c r="A36" s="244">
        <v>35</v>
      </c>
      <c r="B36" s="245">
        <v>36</v>
      </c>
      <c r="C36" s="248" t="s">
        <v>1308</v>
      </c>
      <c r="D36" s="246" t="s">
        <v>294</v>
      </c>
      <c r="E36" s="247" t="str">
        <f>'GIOŚ (2015)-cieki'!AO41</f>
        <v>niezanieczyszczony</v>
      </c>
      <c r="F36" s="247" t="str">
        <f>'Bojakowska et al.(1998)-cieki'!O39</f>
        <v>klasa I</v>
      </c>
      <c r="G36" s="247" t="str">
        <f>'CSST (2013)-cieki'!AY39</f>
        <v>Level 1</v>
      </c>
      <c r="I36"/>
      <c r="J36"/>
      <c r="K36"/>
      <c r="L36"/>
    </row>
    <row r="37" spans="1:12" x14ac:dyDescent="0.2">
      <c r="A37" s="244">
        <v>36</v>
      </c>
      <c r="B37" s="245">
        <v>37</v>
      </c>
      <c r="C37" s="248" t="s">
        <v>1308</v>
      </c>
      <c r="D37" s="246" t="s">
        <v>295</v>
      </c>
      <c r="E37" s="247" t="str">
        <f>'GIOŚ (2015)-cieki'!AO42</f>
        <v>niezanieczyszczony</v>
      </c>
      <c r="F37" s="247" t="str">
        <f>'Bojakowska et al.(1998)-cieki'!O40</f>
        <v>klasa I</v>
      </c>
      <c r="G37" s="247" t="str">
        <f>'CSST (2013)-cieki'!AY40</f>
        <v>Level 2</v>
      </c>
      <c r="I37"/>
      <c r="J37"/>
      <c r="K37"/>
      <c r="L37"/>
    </row>
    <row r="38" spans="1:12" x14ac:dyDescent="0.2">
      <c r="A38" s="244">
        <v>37</v>
      </c>
      <c r="B38" s="245">
        <v>38</v>
      </c>
      <c r="C38" s="248" t="s">
        <v>1308</v>
      </c>
      <c r="D38" s="246" t="s">
        <v>296</v>
      </c>
      <c r="E38" s="247" t="str">
        <f>'GIOŚ (2015)-cieki'!AO43</f>
        <v>zanieczyszczony</v>
      </c>
      <c r="F38" s="247" t="str">
        <f>'Bojakowska et al.(1998)-cieki'!O41</f>
        <v>klasa II</v>
      </c>
      <c r="G38" s="247" t="str">
        <f>'CSST (2013)-cieki'!AY41</f>
        <v>Level 2</v>
      </c>
      <c r="I38"/>
      <c r="J38"/>
      <c r="K38"/>
      <c r="L38"/>
    </row>
    <row r="39" spans="1:12" x14ac:dyDescent="0.2">
      <c r="A39" s="244">
        <v>38</v>
      </c>
      <c r="B39" s="245">
        <v>39</v>
      </c>
      <c r="C39" s="248" t="s">
        <v>1308</v>
      </c>
      <c r="D39" s="246" t="s">
        <v>250</v>
      </c>
      <c r="E39" s="247" t="str">
        <f>'GIOŚ (2015)-cieki'!AO44</f>
        <v>zanieczyszczony</v>
      </c>
      <c r="F39" s="247" t="str">
        <f>'Bojakowska et al.(1998)-cieki'!O42</f>
        <v>klasa I</v>
      </c>
      <c r="G39" s="247" t="str">
        <f>'CSST (2013)-cieki'!AY42</f>
        <v>Level 2</v>
      </c>
      <c r="I39"/>
      <c r="J39"/>
      <c r="K39"/>
      <c r="L39"/>
    </row>
    <row r="40" spans="1:12" x14ac:dyDescent="0.2">
      <c r="A40" s="244">
        <v>39</v>
      </c>
      <c r="B40" s="245">
        <v>40</v>
      </c>
      <c r="C40" s="248" t="s">
        <v>1308</v>
      </c>
      <c r="D40" s="246" t="s">
        <v>297</v>
      </c>
      <c r="E40" s="247" t="str">
        <f>'GIOŚ (2015)-cieki'!AO45</f>
        <v>niezanieczyszczony</v>
      </c>
      <c r="F40" s="247" t="str">
        <f>'Bojakowska et al.(1998)-cieki'!O43</f>
        <v>klasa II</v>
      </c>
      <c r="G40" s="247" t="str">
        <f>'CSST (2013)-cieki'!AY43</f>
        <v>Level 1</v>
      </c>
      <c r="I40"/>
      <c r="J40"/>
      <c r="K40"/>
      <c r="L40"/>
    </row>
    <row r="41" spans="1:12" x14ac:dyDescent="0.2">
      <c r="A41" s="244">
        <v>40</v>
      </c>
      <c r="B41" s="245">
        <v>41</v>
      </c>
      <c r="C41" s="248" t="s">
        <v>1308</v>
      </c>
      <c r="D41" s="246" t="s">
        <v>298</v>
      </c>
      <c r="E41" s="247" t="str">
        <f>'GIOŚ (2015)-cieki'!AO46</f>
        <v>niezanieczyszczony</v>
      </c>
      <c r="F41" s="247" t="str">
        <f>'Bojakowska et al.(1998)-cieki'!O44</f>
        <v>klasa I</v>
      </c>
      <c r="G41" s="247" t="str">
        <f>'CSST (2013)-cieki'!AY44</f>
        <v>Level 1</v>
      </c>
      <c r="I41"/>
      <c r="J41"/>
      <c r="K41"/>
      <c r="L41"/>
    </row>
    <row r="42" spans="1:12" x14ac:dyDescent="0.2">
      <c r="A42" s="244">
        <v>41</v>
      </c>
      <c r="B42" s="245">
        <v>42</v>
      </c>
      <c r="C42" s="248" t="s">
        <v>1308</v>
      </c>
      <c r="D42" s="246" t="s">
        <v>299</v>
      </c>
      <c r="E42" s="247" t="str">
        <f>'GIOŚ (2015)-cieki'!AO47</f>
        <v>niezanieczyszczony</v>
      </c>
      <c r="F42" s="247" t="str">
        <f>'Bojakowska et al.(1998)-cieki'!O45</f>
        <v>klasa I</v>
      </c>
      <c r="G42" s="247" t="str">
        <f>'CSST (2013)-cieki'!AY45</f>
        <v>Level 1</v>
      </c>
      <c r="I42"/>
      <c r="J42"/>
      <c r="K42"/>
      <c r="L42"/>
    </row>
    <row r="43" spans="1:12" x14ac:dyDescent="0.2">
      <c r="A43" s="244">
        <v>42</v>
      </c>
      <c r="B43" s="245">
        <v>43</v>
      </c>
      <c r="C43" s="248" t="s">
        <v>1308</v>
      </c>
      <c r="D43" s="246" t="s">
        <v>300</v>
      </c>
      <c r="E43" s="247" t="str">
        <f>'GIOŚ (2015)-cieki'!AO48</f>
        <v>zanieczyszczony</v>
      </c>
      <c r="F43" s="247" t="str">
        <f>'Bojakowska et al.(1998)-cieki'!O46</f>
        <v>klasa II</v>
      </c>
      <c r="G43" s="247" t="str">
        <f>'CSST (2013)-cieki'!AY46</f>
        <v>Level 3</v>
      </c>
      <c r="I43"/>
      <c r="J43"/>
      <c r="K43"/>
      <c r="L43"/>
    </row>
    <row r="44" spans="1:12" x14ac:dyDescent="0.2">
      <c r="A44" s="244">
        <v>43</v>
      </c>
      <c r="B44" s="245">
        <v>44</v>
      </c>
      <c r="C44" s="248" t="s">
        <v>1308</v>
      </c>
      <c r="D44" s="246" t="s">
        <v>301</v>
      </c>
      <c r="E44" s="247" t="str">
        <f>'GIOŚ (2015)-cieki'!AO49</f>
        <v>zanieczyszczony</v>
      </c>
      <c r="F44" s="247" t="str">
        <f>'Bojakowska et al.(1998)-cieki'!O47</f>
        <v>klasa III</v>
      </c>
      <c r="G44" s="247" t="str">
        <f>'CSST (2013)-cieki'!AY47</f>
        <v>Level 4</v>
      </c>
      <c r="I44"/>
      <c r="J44"/>
      <c r="K44"/>
      <c r="L44"/>
    </row>
    <row r="45" spans="1:12" x14ac:dyDescent="0.2">
      <c r="A45" s="244">
        <v>44</v>
      </c>
      <c r="B45" s="245">
        <v>45</v>
      </c>
      <c r="C45" s="248" t="s">
        <v>1308</v>
      </c>
      <c r="D45" s="246" t="s">
        <v>302</v>
      </c>
      <c r="E45" s="247" t="str">
        <f>'GIOŚ (2015)-cieki'!AO50</f>
        <v>niezanieczyszczony</v>
      </c>
      <c r="F45" s="247" t="str">
        <f>'Bojakowska et al.(1998)-cieki'!O48</f>
        <v>klasa I</v>
      </c>
      <c r="G45" s="247" t="str">
        <f>'CSST (2013)-cieki'!AY48</f>
        <v>Level 1</v>
      </c>
      <c r="I45"/>
      <c r="J45"/>
      <c r="K45"/>
      <c r="L45"/>
    </row>
    <row r="46" spans="1:12" x14ac:dyDescent="0.2">
      <c r="A46" s="244">
        <v>45</v>
      </c>
      <c r="B46" s="245">
        <v>46</v>
      </c>
      <c r="C46" s="248" t="s">
        <v>1308</v>
      </c>
      <c r="D46" s="246" t="s">
        <v>264</v>
      </c>
      <c r="E46" s="247" t="str">
        <f>'GIOŚ (2015)-cieki'!AO51</f>
        <v>zanieczyszczony</v>
      </c>
      <c r="F46" s="247" t="str">
        <f>'Bojakowska et al.(1998)-cieki'!O49</f>
        <v>klasa II</v>
      </c>
      <c r="G46" s="247" t="str">
        <f>'CSST (2013)-cieki'!AY49</f>
        <v>Level 3</v>
      </c>
      <c r="I46"/>
      <c r="J46"/>
      <c r="K46"/>
      <c r="L46"/>
    </row>
    <row r="47" spans="1:12" x14ac:dyDescent="0.2">
      <c r="A47" s="244">
        <v>46</v>
      </c>
      <c r="B47" s="245">
        <v>47</v>
      </c>
      <c r="C47" s="248" t="s">
        <v>1308</v>
      </c>
      <c r="D47" s="246" t="s">
        <v>256</v>
      </c>
      <c r="E47" s="247" t="str">
        <f>'GIOŚ (2015)-cieki'!AO52</f>
        <v>niezanieczyszczony</v>
      </c>
      <c r="F47" s="247" t="str">
        <f>'Bojakowska et al.(1998)-cieki'!O50</f>
        <v>klasa III</v>
      </c>
      <c r="G47" s="247" t="str">
        <f>'CSST (2013)-cieki'!AY50</f>
        <v>Level 4</v>
      </c>
      <c r="I47"/>
      <c r="J47"/>
      <c r="K47"/>
      <c r="L47"/>
    </row>
    <row r="48" spans="1:12" x14ac:dyDescent="0.2">
      <c r="A48" s="244">
        <v>47</v>
      </c>
      <c r="B48" s="245">
        <v>48</v>
      </c>
      <c r="C48" s="248" t="s">
        <v>1308</v>
      </c>
      <c r="D48" s="246" t="s">
        <v>303</v>
      </c>
      <c r="E48" s="247" t="str">
        <f>'GIOŚ (2015)-cieki'!AO53</f>
        <v>niezanieczyszczony</v>
      </c>
      <c r="F48" s="247" t="str">
        <f>'Bojakowska et al.(1998)-cieki'!O51</f>
        <v>klasa II</v>
      </c>
      <c r="G48" s="247" t="str">
        <f>'CSST (2013)-cieki'!AY51</f>
        <v>Level 1</v>
      </c>
      <c r="I48"/>
      <c r="J48"/>
      <c r="K48"/>
      <c r="L48"/>
    </row>
    <row r="49" spans="1:12" x14ac:dyDescent="0.2">
      <c r="A49" s="244">
        <v>48</v>
      </c>
      <c r="B49" s="245">
        <v>49</v>
      </c>
      <c r="C49" s="248" t="s">
        <v>1308</v>
      </c>
      <c r="D49" s="246" t="s">
        <v>304</v>
      </c>
      <c r="E49" s="247" t="str">
        <f>'GIOŚ (2015)-cieki'!AO54</f>
        <v>niezanieczyszczony</v>
      </c>
      <c r="F49" s="247" t="str">
        <f>'Bojakowska et al.(1998)-cieki'!O52</f>
        <v>klasa II</v>
      </c>
      <c r="G49" s="247" t="str">
        <f>'CSST (2013)-cieki'!AY52</f>
        <v>Level 2</v>
      </c>
      <c r="I49"/>
      <c r="J49"/>
      <c r="K49"/>
      <c r="L49"/>
    </row>
    <row r="50" spans="1:12" x14ac:dyDescent="0.2">
      <c r="A50" s="244">
        <v>49</v>
      </c>
      <c r="B50" s="245">
        <v>50</v>
      </c>
      <c r="C50" s="248" t="s">
        <v>1308</v>
      </c>
      <c r="D50" s="246" t="s">
        <v>305</v>
      </c>
      <c r="E50" s="247" t="str">
        <f>'GIOŚ (2015)-cieki'!AO55</f>
        <v>niezanieczyszczony</v>
      </c>
      <c r="F50" s="247" t="str">
        <f>'Bojakowska et al.(1998)-cieki'!O53</f>
        <v>klasa I</v>
      </c>
      <c r="G50" s="247" t="str">
        <f>'CSST (2013)-cieki'!AY53</f>
        <v>Level 2</v>
      </c>
      <c r="I50"/>
      <c r="J50"/>
      <c r="K50"/>
      <c r="L50"/>
    </row>
    <row r="51" spans="1:12" x14ac:dyDescent="0.2">
      <c r="A51" s="244">
        <v>50</v>
      </c>
      <c r="B51" s="245">
        <v>51</v>
      </c>
      <c r="C51" s="248" t="s">
        <v>1308</v>
      </c>
      <c r="D51" s="246" t="s">
        <v>306</v>
      </c>
      <c r="E51" s="247" t="str">
        <f>'GIOŚ (2015)-cieki'!AO56</f>
        <v>niezanieczyszczony</v>
      </c>
      <c r="F51" s="247" t="str">
        <f>'Bojakowska et al.(1998)-cieki'!O54</f>
        <v>Tło geochemiczne</v>
      </c>
      <c r="G51" s="247" t="str">
        <f>'CSST (2013)-cieki'!AY54</f>
        <v>Level 1</v>
      </c>
      <c r="I51"/>
      <c r="J51"/>
      <c r="K51"/>
      <c r="L51"/>
    </row>
    <row r="52" spans="1:12" x14ac:dyDescent="0.2">
      <c r="A52" s="244">
        <v>51</v>
      </c>
      <c r="B52" s="245">
        <v>208</v>
      </c>
      <c r="C52" s="248" t="s">
        <v>1308</v>
      </c>
      <c r="D52" s="246" t="s">
        <v>307</v>
      </c>
      <c r="E52" s="247" t="str">
        <f>'GIOŚ (2015)-cieki'!AO57</f>
        <v>zanieczyszczony</v>
      </c>
      <c r="F52" s="247" t="str">
        <f>'Bojakowska et al.(1998)-cieki'!O55</f>
        <v>klasa II</v>
      </c>
      <c r="G52" s="247" t="str">
        <f>'CSST (2013)-cieki'!AY55</f>
        <v>Level 3</v>
      </c>
      <c r="I52"/>
      <c r="J52"/>
      <c r="K52"/>
      <c r="L52"/>
    </row>
    <row r="53" spans="1:12" x14ac:dyDescent="0.2">
      <c r="A53" s="244">
        <v>52</v>
      </c>
      <c r="B53" s="245">
        <v>209</v>
      </c>
      <c r="C53" s="248" t="s">
        <v>1308</v>
      </c>
      <c r="D53" s="246" t="s">
        <v>308</v>
      </c>
      <c r="E53" s="247" t="str">
        <f>'GIOŚ (2015)-cieki'!AO58</f>
        <v>niezanieczyszczony</v>
      </c>
      <c r="F53" s="247" t="str">
        <f>'Bojakowska et al.(1998)-cieki'!O56</f>
        <v>klasa I</v>
      </c>
      <c r="G53" s="247" t="str">
        <f>'CSST (2013)-cieki'!AY56</f>
        <v>Level 1</v>
      </c>
      <c r="I53"/>
      <c r="J53"/>
      <c r="K53"/>
      <c r="L53"/>
    </row>
    <row r="54" spans="1:12" x14ac:dyDescent="0.2">
      <c r="A54" s="244">
        <v>53</v>
      </c>
      <c r="B54" s="245">
        <v>210</v>
      </c>
      <c r="C54" s="248" t="s">
        <v>1308</v>
      </c>
      <c r="D54" s="246" t="s">
        <v>309</v>
      </c>
      <c r="E54" s="247" t="str">
        <f>'GIOŚ (2015)-cieki'!AO59</f>
        <v>niezanieczyszczony</v>
      </c>
      <c r="F54" s="247" t="str">
        <f>'Bojakowska et al.(1998)-cieki'!O57</f>
        <v>klasa II</v>
      </c>
      <c r="G54" s="247" t="str">
        <f>'CSST (2013)-cieki'!AY57</f>
        <v>Level 1</v>
      </c>
      <c r="I54"/>
      <c r="J54"/>
      <c r="K54"/>
      <c r="L54"/>
    </row>
    <row r="55" spans="1:12" x14ac:dyDescent="0.2">
      <c r="A55" s="244">
        <v>54</v>
      </c>
      <c r="B55" s="245">
        <v>211</v>
      </c>
      <c r="C55" s="248" t="s">
        <v>1308</v>
      </c>
      <c r="D55" s="246" t="s">
        <v>245</v>
      </c>
      <c r="E55" s="247" t="str">
        <f>'GIOŚ (2015)-cieki'!AO60</f>
        <v>niezanieczyszczony</v>
      </c>
      <c r="F55" s="247" t="str">
        <f>'Bojakowska et al.(1998)-cieki'!O58</f>
        <v>klasa I</v>
      </c>
      <c r="G55" s="247" t="str">
        <f>'CSST (2013)-cieki'!AY58</f>
        <v>Level 2</v>
      </c>
      <c r="I55"/>
      <c r="J55"/>
      <c r="K55"/>
      <c r="L55"/>
    </row>
    <row r="56" spans="1:12" x14ac:dyDescent="0.2">
      <c r="A56" s="244">
        <v>55</v>
      </c>
      <c r="B56" s="245">
        <v>212</v>
      </c>
      <c r="C56" s="248" t="s">
        <v>1308</v>
      </c>
      <c r="D56" s="246" t="s">
        <v>310</v>
      </c>
      <c r="E56" s="247" t="str">
        <f>'GIOŚ (2015)-cieki'!AO61</f>
        <v>zanieczyszczony</v>
      </c>
      <c r="F56" s="247" t="str">
        <f>'Bojakowska et al.(1998)-cieki'!O59</f>
        <v>klasa I</v>
      </c>
      <c r="G56" s="247" t="str">
        <f>'CSST (2013)-cieki'!AY59</f>
        <v>Level 2</v>
      </c>
      <c r="I56"/>
      <c r="J56"/>
      <c r="K56"/>
      <c r="L56"/>
    </row>
    <row r="57" spans="1:12" x14ac:dyDescent="0.2">
      <c r="A57" s="244">
        <v>56</v>
      </c>
      <c r="B57" s="245">
        <v>213</v>
      </c>
      <c r="C57" s="248" t="s">
        <v>1308</v>
      </c>
      <c r="D57" s="246" t="s">
        <v>311</v>
      </c>
      <c r="E57" s="247" t="str">
        <f>'GIOŚ (2015)-cieki'!AO62</f>
        <v>niezanieczyszczony</v>
      </c>
      <c r="F57" s="247" t="str">
        <f>'Bojakowska et al.(1998)-cieki'!O60</f>
        <v>klasa I</v>
      </c>
      <c r="G57" s="247" t="str">
        <f>'CSST (2013)-cieki'!AY60</f>
        <v>Level 1</v>
      </c>
      <c r="I57"/>
      <c r="J57"/>
      <c r="K57"/>
      <c r="L57"/>
    </row>
    <row r="58" spans="1:12" x14ac:dyDescent="0.2">
      <c r="A58" s="244">
        <v>57</v>
      </c>
      <c r="B58" s="245">
        <v>214</v>
      </c>
      <c r="C58" s="248" t="s">
        <v>1308</v>
      </c>
      <c r="D58" s="246" t="s">
        <v>312</v>
      </c>
      <c r="E58" s="247" t="str">
        <f>'GIOŚ (2015)-cieki'!AO63</f>
        <v>niezanieczyszczony</v>
      </c>
      <c r="F58" s="247" t="str">
        <f>'Bojakowska et al.(1998)-cieki'!O61</f>
        <v>Tło geochemiczne</v>
      </c>
      <c r="G58" s="247" t="str">
        <f>'CSST (2013)-cieki'!AY61</f>
        <v>Level 1</v>
      </c>
      <c r="I58"/>
      <c r="J58"/>
      <c r="K58"/>
      <c r="L58"/>
    </row>
    <row r="59" spans="1:12" x14ac:dyDescent="0.2">
      <c r="A59" s="244">
        <v>58</v>
      </c>
      <c r="B59" s="245">
        <v>215</v>
      </c>
      <c r="C59" s="248" t="s">
        <v>1308</v>
      </c>
      <c r="D59" s="246" t="s">
        <v>313</v>
      </c>
      <c r="E59" s="247" t="str">
        <f>'GIOŚ (2015)-cieki'!AO64</f>
        <v>zanieczyszczony</v>
      </c>
      <c r="F59" s="247" t="str">
        <f>'Bojakowska et al.(1998)-cieki'!O62</f>
        <v>klasa I</v>
      </c>
      <c r="G59" s="247" t="str">
        <f>'CSST (2013)-cieki'!AY62</f>
        <v>Level 4</v>
      </c>
      <c r="I59"/>
      <c r="J59"/>
      <c r="K59"/>
      <c r="L59"/>
    </row>
    <row r="60" spans="1:12" x14ac:dyDescent="0.2">
      <c r="A60" s="244">
        <v>59</v>
      </c>
      <c r="B60" s="245">
        <v>216</v>
      </c>
      <c r="C60" s="248" t="s">
        <v>1308</v>
      </c>
      <c r="D60" s="246" t="s">
        <v>314</v>
      </c>
      <c r="E60" s="247" t="str">
        <f>'GIOŚ (2015)-cieki'!AO65</f>
        <v>niezanieczyszczony</v>
      </c>
      <c r="F60" s="247" t="str">
        <f>'Bojakowska et al.(1998)-cieki'!O63</f>
        <v>klasa I</v>
      </c>
      <c r="G60" s="247" t="str">
        <f>'CSST (2013)-cieki'!AY63</f>
        <v>Level 1</v>
      </c>
      <c r="I60"/>
      <c r="J60"/>
      <c r="K60"/>
      <c r="L60"/>
    </row>
    <row r="61" spans="1:12" x14ac:dyDescent="0.2">
      <c r="A61" s="244">
        <v>60</v>
      </c>
      <c r="B61" s="245">
        <v>217</v>
      </c>
      <c r="C61" s="248" t="s">
        <v>1308</v>
      </c>
      <c r="D61" s="246" t="s">
        <v>315</v>
      </c>
      <c r="E61" s="247" t="str">
        <f>'GIOŚ (2015)-cieki'!AO66</f>
        <v>zanieczyszczony</v>
      </c>
      <c r="F61" s="247" t="str">
        <f>'Bojakowska et al.(1998)-cieki'!O64</f>
        <v>klasa I</v>
      </c>
      <c r="G61" s="247" t="str">
        <f>'CSST (2013)-cieki'!AY64</f>
        <v>Level 2</v>
      </c>
      <c r="I61"/>
      <c r="J61"/>
      <c r="K61"/>
      <c r="L61"/>
    </row>
    <row r="62" spans="1:12" x14ac:dyDescent="0.2">
      <c r="A62" s="244">
        <v>61</v>
      </c>
      <c r="B62" s="245">
        <v>218</v>
      </c>
      <c r="C62" s="248" t="s">
        <v>1308</v>
      </c>
      <c r="D62" s="246" t="s">
        <v>316</v>
      </c>
      <c r="E62" s="247" t="str">
        <f>'GIOŚ (2015)-cieki'!AO67</f>
        <v>niezanieczyszczony</v>
      </c>
      <c r="F62" s="247" t="str">
        <f>'Bojakowska et al.(1998)-cieki'!O65</f>
        <v>klasa I</v>
      </c>
      <c r="G62" s="247" t="str">
        <f>'CSST (2013)-cieki'!AY65</f>
        <v>Level 1</v>
      </c>
      <c r="I62"/>
      <c r="J62"/>
      <c r="K62"/>
      <c r="L62"/>
    </row>
    <row r="63" spans="1:12" x14ac:dyDescent="0.2">
      <c r="A63" s="244">
        <v>62</v>
      </c>
      <c r="B63" s="245">
        <v>219</v>
      </c>
      <c r="C63" s="248" t="s">
        <v>1308</v>
      </c>
      <c r="D63" s="246" t="s">
        <v>317</v>
      </c>
      <c r="E63" s="247" t="str">
        <f>'GIOŚ (2015)-cieki'!AO68</f>
        <v>niezanieczyszczony</v>
      </c>
      <c r="F63" s="247" t="str">
        <f>'Bojakowska et al.(1998)-cieki'!O66</f>
        <v>klasa I</v>
      </c>
      <c r="G63" s="247" t="str">
        <f>'CSST (2013)-cieki'!AY66</f>
        <v>Level 1</v>
      </c>
      <c r="I63"/>
      <c r="J63"/>
      <c r="K63"/>
      <c r="L63"/>
    </row>
    <row r="64" spans="1:12" x14ac:dyDescent="0.2">
      <c r="A64" s="244">
        <v>63</v>
      </c>
      <c r="B64" s="245">
        <v>220</v>
      </c>
      <c r="C64" s="248" t="s">
        <v>1308</v>
      </c>
      <c r="D64" s="246" t="s">
        <v>318</v>
      </c>
      <c r="E64" s="247" t="str">
        <f>'GIOŚ (2015)-cieki'!AO69</f>
        <v>zanieczyszczony</v>
      </c>
      <c r="F64" s="247" t="str">
        <f>'Bojakowska et al.(1998)-cieki'!O67</f>
        <v>klasa I</v>
      </c>
      <c r="G64" s="247" t="str">
        <f>'CSST (2013)-cieki'!AY67</f>
        <v>Level 4</v>
      </c>
      <c r="I64"/>
      <c r="J64"/>
      <c r="K64"/>
      <c r="L64"/>
    </row>
    <row r="65" spans="1:12" x14ac:dyDescent="0.2">
      <c r="A65" s="244">
        <v>64</v>
      </c>
      <c r="B65" s="245">
        <v>221</v>
      </c>
      <c r="C65" s="248" t="s">
        <v>1308</v>
      </c>
      <c r="D65" s="246" t="s">
        <v>319</v>
      </c>
      <c r="E65" s="247" t="str">
        <f>'GIOŚ (2015)-cieki'!AO70</f>
        <v>niezanieczyszczony</v>
      </c>
      <c r="F65" s="247" t="str">
        <f>'Bojakowska et al.(1998)-cieki'!O68</f>
        <v>klasa I</v>
      </c>
      <c r="G65" s="247" t="str">
        <f>'CSST (2013)-cieki'!AY68</f>
        <v>Level 1</v>
      </c>
      <c r="I65"/>
      <c r="J65"/>
      <c r="K65"/>
      <c r="L65"/>
    </row>
    <row r="66" spans="1:12" x14ac:dyDescent="0.2">
      <c r="A66" s="244">
        <v>65</v>
      </c>
      <c r="B66" s="245">
        <v>222</v>
      </c>
      <c r="C66" s="248" t="s">
        <v>1308</v>
      </c>
      <c r="D66" s="246" t="s">
        <v>320</v>
      </c>
      <c r="E66" s="247" t="str">
        <f>'GIOŚ (2015)-cieki'!AO71</f>
        <v>zanieczyszczony</v>
      </c>
      <c r="F66" s="247" t="str">
        <f>'Bojakowska et al.(1998)-cieki'!O69</f>
        <v>klasa II</v>
      </c>
      <c r="G66" s="247" t="str">
        <f>'CSST (2013)-cieki'!AY69</f>
        <v>Level 2</v>
      </c>
      <c r="I66"/>
      <c r="J66"/>
      <c r="K66"/>
      <c r="L66"/>
    </row>
    <row r="67" spans="1:12" x14ac:dyDescent="0.2">
      <c r="A67" s="244">
        <v>66</v>
      </c>
      <c r="B67" s="245">
        <v>223</v>
      </c>
      <c r="C67" s="248" t="s">
        <v>1308</v>
      </c>
      <c r="D67" s="246" t="s">
        <v>321</v>
      </c>
      <c r="E67" s="247" t="str">
        <f>'GIOŚ (2015)-cieki'!AO72</f>
        <v>niezanieczyszczony</v>
      </c>
      <c r="F67" s="247" t="str">
        <f>'Bojakowska et al.(1998)-cieki'!O70</f>
        <v>klasa I</v>
      </c>
      <c r="G67" s="247" t="str">
        <f>'CSST (2013)-cieki'!AY70</f>
        <v>Level 1</v>
      </c>
      <c r="I67"/>
      <c r="J67"/>
      <c r="K67"/>
      <c r="L67"/>
    </row>
    <row r="68" spans="1:12" x14ac:dyDescent="0.2">
      <c r="A68" s="244">
        <v>67</v>
      </c>
      <c r="B68" s="245">
        <v>224</v>
      </c>
      <c r="C68" s="248" t="s">
        <v>1308</v>
      </c>
      <c r="D68" s="246" t="s">
        <v>322</v>
      </c>
      <c r="E68" s="247" t="str">
        <f>'GIOŚ (2015)-cieki'!AO73</f>
        <v>zanieczyszczony</v>
      </c>
      <c r="F68" s="247" t="str">
        <f>'Bojakowska et al.(1998)-cieki'!O71</f>
        <v>klasa II</v>
      </c>
      <c r="G68" s="247" t="str">
        <f>'CSST (2013)-cieki'!AY71</f>
        <v>Level 4</v>
      </c>
      <c r="I68"/>
      <c r="J68"/>
      <c r="K68"/>
      <c r="L68"/>
    </row>
    <row r="69" spans="1:12" x14ac:dyDescent="0.2">
      <c r="A69" s="244">
        <v>68</v>
      </c>
      <c r="B69" s="245">
        <v>225</v>
      </c>
      <c r="C69" s="248" t="s">
        <v>1308</v>
      </c>
      <c r="D69" s="246" t="s">
        <v>323</v>
      </c>
      <c r="E69" s="247" t="str">
        <f>'GIOŚ (2015)-cieki'!AO74</f>
        <v>niezanieczyszczony</v>
      </c>
      <c r="F69" s="247" t="str">
        <f>'Bojakowska et al.(1998)-cieki'!O72</f>
        <v>klasa II</v>
      </c>
      <c r="G69" s="247" t="str">
        <f>'CSST (2013)-cieki'!AY72</f>
        <v>Level 4</v>
      </c>
      <c r="I69"/>
      <c r="J69"/>
      <c r="K69"/>
      <c r="L69"/>
    </row>
    <row r="70" spans="1:12" x14ac:dyDescent="0.2">
      <c r="A70" s="244">
        <v>69</v>
      </c>
      <c r="B70" s="245">
        <v>226</v>
      </c>
      <c r="C70" s="248" t="s">
        <v>1308</v>
      </c>
      <c r="D70" s="246" t="s">
        <v>324</v>
      </c>
      <c r="E70" s="247" t="str">
        <f>'GIOŚ (2015)-cieki'!AO75</f>
        <v>niezanieczyszczony</v>
      </c>
      <c r="F70" s="247" t="str">
        <f>'Bojakowska et al.(1998)-cieki'!O73</f>
        <v>klasa I</v>
      </c>
      <c r="G70" s="247" t="str">
        <f>'CSST (2013)-cieki'!AY73</f>
        <v>Level 1</v>
      </c>
      <c r="I70"/>
      <c r="J70"/>
      <c r="K70"/>
      <c r="L70"/>
    </row>
    <row r="71" spans="1:12" x14ac:dyDescent="0.2">
      <c r="A71" s="244">
        <v>70</v>
      </c>
      <c r="B71" s="245">
        <v>227</v>
      </c>
      <c r="C71" s="248" t="s">
        <v>1308</v>
      </c>
      <c r="D71" s="246" t="s">
        <v>325</v>
      </c>
      <c r="E71" s="247" t="str">
        <f>'GIOŚ (2015)-cieki'!AO76</f>
        <v>niezanieczyszczony</v>
      </c>
      <c r="F71" s="247" t="str">
        <f>'Bojakowska et al.(1998)-cieki'!O74</f>
        <v>klasa I</v>
      </c>
      <c r="G71" s="247" t="str">
        <f>'CSST (2013)-cieki'!AY74</f>
        <v>Level 1</v>
      </c>
      <c r="I71"/>
      <c r="J71"/>
      <c r="K71"/>
      <c r="L71"/>
    </row>
    <row r="72" spans="1:12" x14ac:dyDescent="0.2">
      <c r="A72" s="244">
        <v>71</v>
      </c>
      <c r="B72" s="245">
        <v>228</v>
      </c>
      <c r="C72" s="248" t="s">
        <v>1308</v>
      </c>
      <c r="D72" s="246" t="s">
        <v>326</v>
      </c>
      <c r="E72" s="247" t="str">
        <f>'GIOŚ (2015)-cieki'!AO77</f>
        <v>niezanieczyszczony</v>
      </c>
      <c r="F72" s="247" t="str">
        <f>'Bojakowska et al.(1998)-cieki'!O75</f>
        <v>klasa II</v>
      </c>
      <c r="G72" s="247" t="str">
        <f>'CSST (2013)-cieki'!AY75</f>
        <v>Level 3</v>
      </c>
      <c r="I72"/>
      <c r="J72"/>
      <c r="K72"/>
      <c r="L72"/>
    </row>
    <row r="73" spans="1:12" x14ac:dyDescent="0.2">
      <c r="A73" s="244">
        <v>72</v>
      </c>
      <c r="B73" s="245">
        <v>229</v>
      </c>
      <c r="C73" s="248" t="s">
        <v>1308</v>
      </c>
      <c r="D73" s="246" t="s">
        <v>327</v>
      </c>
      <c r="E73" s="247" t="str">
        <f>'GIOŚ (2015)-cieki'!AO78</f>
        <v>niezanieczyszczony</v>
      </c>
      <c r="F73" s="247" t="str">
        <f>'Bojakowska et al.(1998)-cieki'!O76</f>
        <v>klasa I</v>
      </c>
      <c r="G73" s="247" t="str">
        <f>'CSST (2013)-cieki'!AY76</f>
        <v>Level 1</v>
      </c>
      <c r="I73"/>
      <c r="J73"/>
      <c r="K73"/>
      <c r="L73"/>
    </row>
    <row r="74" spans="1:12" x14ac:dyDescent="0.2">
      <c r="A74" s="244">
        <v>73</v>
      </c>
      <c r="B74" s="245">
        <v>230</v>
      </c>
      <c r="C74" s="248" t="s">
        <v>1308</v>
      </c>
      <c r="D74" s="246" t="s">
        <v>328</v>
      </c>
      <c r="E74" s="247" t="str">
        <f>'GIOŚ (2015)-cieki'!AO79</f>
        <v>niezanieczyszczony</v>
      </c>
      <c r="F74" s="247" t="str">
        <f>'Bojakowska et al.(1998)-cieki'!O77</f>
        <v>klasa I</v>
      </c>
      <c r="G74" s="247" t="str">
        <f>'CSST (2013)-cieki'!AY77</f>
        <v>Level 1</v>
      </c>
      <c r="I74"/>
      <c r="J74"/>
      <c r="K74"/>
      <c r="L74"/>
    </row>
    <row r="75" spans="1:12" x14ac:dyDescent="0.2">
      <c r="A75" s="244">
        <v>74</v>
      </c>
      <c r="B75" s="245">
        <v>231</v>
      </c>
      <c r="C75" s="248" t="s">
        <v>1308</v>
      </c>
      <c r="D75" s="246" t="s">
        <v>329</v>
      </c>
      <c r="E75" s="247" t="str">
        <f>'GIOŚ (2015)-cieki'!AO80</f>
        <v>niezanieczyszczony</v>
      </c>
      <c r="F75" s="247" t="str">
        <f>'Bojakowska et al.(1998)-cieki'!O78</f>
        <v>klasa I</v>
      </c>
      <c r="G75" s="247" t="str">
        <f>'CSST (2013)-cieki'!AY78</f>
        <v>Level 1</v>
      </c>
      <c r="I75"/>
      <c r="J75"/>
      <c r="K75"/>
      <c r="L75"/>
    </row>
    <row r="76" spans="1:12" x14ac:dyDescent="0.2">
      <c r="A76" s="244">
        <v>75</v>
      </c>
      <c r="B76" s="245">
        <v>232</v>
      </c>
      <c r="C76" s="248" t="s">
        <v>1308</v>
      </c>
      <c r="D76" s="246" t="s">
        <v>330</v>
      </c>
      <c r="E76" s="247" t="str">
        <f>'GIOŚ (2015)-cieki'!AO81</f>
        <v>niezanieczyszczony</v>
      </c>
      <c r="F76" s="247" t="str">
        <f>'Bojakowska et al.(1998)-cieki'!O79</f>
        <v>klasa I</v>
      </c>
      <c r="G76" s="247" t="str">
        <f>'CSST (2013)-cieki'!AY79</f>
        <v>Level 1</v>
      </c>
      <c r="I76"/>
      <c r="J76"/>
      <c r="K76"/>
      <c r="L76"/>
    </row>
    <row r="77" spans="1:12" x14ac:dyDescent="0.2">
      <c r="A77" s="244">
        <v>76</v>
      </c>
      <c r="B77" s="245">
        <v>233</v>
      </c>
      <c r="C77" s="248" t="s">
        <v>1308</v>
      </c>
      <c r="D77" s="246" t="s">
        <v>331</v>
      </c>
      <c r="E77" s="247" t="str">
        <f>'GIOŚ (2015)-cieki'!AO82</f>
        <v>niezanieczyszczony</v>
      </c>
      <c r="F77" s="247" t="str">
        <f>'Bojakowska et al.(1998)-cieki'!O80</f>
        <v>klasa I</v>
      </c>
      <c r="G77" s="247" t="str">
        <f>'CSST (2013)-cieki'!AY80</f>
        <v>Level 1</v>
      </c>
      <c r="I77"/>
      <c r="J77"/>
      <c r="K77"/>
      <c r="L77"/>
    </row>
    <row r="78" spans="1:12" x14ac:dyDescent="0.2">
      <c r="A78" s="244">
        <v>77</v>
      </c>
      <c r="B78" s="245">
        <v>234</v>
      </c>
      <c r="C78" s="248" t="s">
        <v>1308</v>
      </c>
      <c r="D78" s="246" t="s">
        <v>332</v>
      </c>
      <c r="E78" s="247" t="str">
        <f>'GIOŚ (2015)-cieki'!AO83</f>
        <v>niezanieczyszczony</v>
      </c>
      <c r="F78" s="247" t="str">
        <f>'Bojakowska et al.(1998)-cieki'!O81</f>
        <v>klasa I</v>
      </c>
      <c r="G78" s="247" t="str">
        <f>'CSST (2013)-cieki'!AY81</f>
        <v>Level 1</v>
      </c>
      <c r="I78"/>
      <c r="J78"/>
      <c r="K78"/>
      <c r="L78"/>
    </row>
    <row r="79" spans="1:12" x14ac:dyDescent="0.2">
      <c r="A79" s="244">
        <v>78</v>
      </c>
      <c r="B79" s="245">
        <v>235</v>
      </c>
      <c r="C79" s="248" t="s">
        <v>1308</v>
      </c>
      <c r="D79" s="246" t="s">
        <v>333</v>
      </c>
      <c r="E79" s="247" t="str">
        <f>'GIOŚ (2015)-cieki'!AO84</f>
        <v>niezanieczyszczony</v>
      </c>
      <c r="F79" s="247" t="str">
        <f>'Bojakowska et al.(1998)-cieki'!O82</f>
        <v>klasa I</v>
      </c>
      <c r="G79" s="247" t="str">
        <f>'CSST (2013)-cieki'!AY82</f>
        <v>Level 1</v>
      </c>
      <c r="I79"/>
      <c r="J79"/>
      <c r="K79"/>
      <c r="L79"/>
    </row>
    <row r="80" spans="1:12" x14ac:dyDescent="0.2">
      <c r="A80" s="244">
        <v>79</v>
      </c>
      <c r="B80" s="245">
        <v>236</v>
      </c>
      <c r="C80" s="248" t="s">
        <v>1308</v>
      </c>
      <c r="D80" s="246" t="s">
        <v>334</v>
      </c>
      <c r="E80" s="247" t="str">
        <f>'GIOŚ (2015)-cieki'!AO85</f>
        <v>niezanieczyszczony</v>
      </c>
      <c r="F80" s="247" t="str">
        <f>'Bojakowska et al.(1998)-cieki'!O83</f>
        <v>Tło geochemiczne</v>
      </c>
      <c r="G80" s="247" t="str">
        <f>'CSST (2013)-cieki'!AY83</f>
        <v>Level 2</v>
      </c>
      <c r="I80"/>
      <c r="J80"/>
      <c r="K80"/>
      <c r="L80"/>
    </row>
    <row r="81" spans="1:12" x14ac:dyDescent="0.2">
      <c r="A81" s="244">
        <v>80</v>
      </c>
      <c r="B81" s="245">
        <v>237</v>
      </c>
      <c r="C81" s="248" t="s">
        <v>1308</v>
      </c>
      <c r="D81" s="246" t="s">
        <v>335</v>
      </c>
      <c r="E81" s="247" t="str">
        <f>'GIOŚ (2015)-cieki'!AO86</f>
        <v>niezanieczyszczony</v>
      </c>
      <c r="F81" s="247" t="str">
        <f>'Bojakowska et al.(1998)-cieki'!O84</f>
        <v>klasa I</v>
      </c>
      <c r="G81" s="247" t="str">
        <f>'CSST (2013)-cieki'!AY84</f>
        <v>Level 1</v>
      </c>
      <c r="I81"/>
      <c r="J81"/>
      <c r="K81"/>
      <c r="L81"/>
    </row>
    <row r="82" spans="1:12" x14ac:dyDescent="0.2">
      <c r="A82" s="244">
        <v>81</v>
      </c>
      <c r="B82" s="245">
        <v>238</v>
      </c>
      <c r="C82" s="248" t="s">
        <v>1308</v>
      </c>
      <c r="D82" s="246" t="s">
        <v>242</v>
      </c>
      <c r="E82" s="247" t="str">
        <f>'GIOŚ (2015)-cieki'!AO87</f>
        <v>niezanieczyszczony</v>
      </c>
      <c r="F82" s="247" t="str">
        <f>'Bojakowska et al.(1998)-cieki'!O85</f>
        <v>klasa I</v>
      </c>
      <c r="G82" s="247" t="str">
        <f>'CSST (2013)-cieki'!AY85</f>
        <v>Level 1</v>
      </c>
      <c r="I82"/>
      <c r="J82"/>
      <c r="K82"/>
      <c r="L82"/>
    </row>
    <row r="83" spans="1:12" x14ac:dyDescent="0.2">
      <c r="A83" s="244">
        <v>82</v>
      </c>
      <c r="B83" s="245">
        <v>239</v>
      </c>
      <c r="C83" s="248" t="s">
        <v>1308</v>
      </c>
      <c r="D83" s="246" t="s">
        <v>336</v>
      </c>
      <c r="E83" s="247" t="str">
        <f>'GIOŚ (2015)-cieki'!AO88</f>
        <v>zanieczyszczony</v>
      </c>
      <c r="F83" s="247" t="str">
        <f>'Bojakowska et al.(1998)-cieki'!O86</f>
        <v>poza klasą</v>
      </c>
      <c r="G83" s="247" t="str">
        <f>'CSST (2013)-cieki'!AY86</f>
        <v>Level 4</v>
      </c>
      <c r="I83"/>
      <c r="J83"/>
      <c r="K83"/>
      <c r="L83"/>
    </row>
    <row r="84" spans="1:12" x14ac:dyDescent="0.2">
      <c r="A84" s="244">
        <v>83</v>
      </c>
      <c r="B84" s="245">
        <v>240</v>
      </c>
      <c r="C84" s="248" t="s">
        <v>1308</v>
      </c>
      <c r="D84" s="246" t="s">
        <v>337</v>
      </c>
      <c r="E84" s="247" t="str">
        <f>'GIOŚ (2015)-cieki'!AO89</f>
        <v>zanieczyszczony</v>
      </c>
      <c r="F84" s="247" t="str">
        <f>'Bojakowska et al.(1998)-cieki'!O87</f>
        <v>klasa II</v>
      </c>
      <c r="G84" s="247" t="str">
        <f>'CSST (2013)-cieki'!AY87</f>
        <v>Level 2</v>
      </c>
      <c r="I84"/>
      <c r="J84"/>
      <c r="K84"/>
      <c r="L84"/>
    </row>
    <row r="85" spans="1:12" x14ac:dyDescent="0.2">
      <c r="A85" s="244">
        <v>84</v>
      </c>
      <c r="B85" s="245">
        <v>241</v>
      </c>
      <c r="C85" s="248" t="s">
        <v>1308</v>
      </c>
      <c r="D85" s="246" t="s">
        <v>338</v>
      </c>
      <c r="E85" s="247" t="str">
        <f>'GIOŚ (2015)-cieki'!AO90</f>
        <v>niezanieczyszczony</v>
      </c>
      <c r="F85" s="247" t="str">
        <f>'Bojakowska et al.(1998)-cieki'!O88</f>
        <v>klasa I</v>
      </c>
      <c r="G85" s="247" t="str">
        <f>'CSST (2013)-cieki'!AY88</f>
        <v>Level 1</v>
      </c>
      <c r="I85"/>
      <c r="J85"/>
      <c r="K85"/>
      <c r="L85"/>
    </row>
    <row r="86" spans="1:12" x14ac:dyDescent="0.2">
      <c r="A86" s="244">
        <v>85</v>
      </c>
      <c r="B86" s="245">
        <v>242</v>
      </c>
      <c r="C86" s="248" t="s">
        <v>1308</v>
      </c>
      <c r="D86" s="246" t="s">
        <v>339</v>
      </c>
      <c r="E86" s="247" t="str">
        <f>'GIOŚ (2015)-cieki'!AO91</f>
        <v>zanieczyszczony</v>
      </c>
      <c r="F86" s="247" t="str">
        <f>'Bojakowska et al.(1998)-cieki'!O89</f>
        <v>klasa II</v>
      </c>
      <c r="G86" s="247" t="str">
        <f>'CSST (2013)-cieki'!AY89</f>
        <v>Level 2</v>
      </c>
      <c r="I86"/>
      <c r="J86"/>
      <c r="K86"/>
      <c r="L86"/>
    </row>
    <row r="87" spans="1:12" x14ac:dyDescent="0.2">
      <c r="A87" s="244">
        <v>86</v>
      </c>
      <c r="B87" s="245">
        <v>243</v>
      </c>
      <c r="C87" s="248" t="s">
        <v>1308</v>
      </c>
      <c r="D87" s="246" t="s">
        <v>340</v>
      </c>
      <c r="E87" s="247" t="str">
        <f>'GIOŚ (2015)-cieki'!AO92</f>
        <v>zanieczyszczony</v>
      </c>
      <c r="F87" s="247" t="str">
        <f>'Bojakowska et al.(1998)-cieki'!O90</f>
        <v>klasa I</v>
      </c>
      <c r="G87" s="247" t="str">
        <f>'CSST (2013)-cieki'!AY90</f>
        <v>Level 2</v>
      </c>
      <c r="I87"/>
      <c r="J87"/>
      <c r="K87"/>
      <c r="L87"/>
    </row>
    <row r="88" spans="1:12" x14ac:dyDescent="0.2">
      <c r="A88" s="244">
        <v>87</v>
      </c>
      <c r="B88" s="245">
        <v>244</v>
      </c>
      <c r="C88" s="248" t="s">
        <v>1308</v>
      </c>
      <c r="D88" s="246" t="s">
        <v>341</v>
      </c>
      <c r="E88" s="247" t="str">
        <f>'GIOŚ (2015)-cieki'!AO93</f>
        <v>niezanieczyszczony</v>
      </c>
      <c r="F88" s="247" t="str">
        <f>'Bojakowska et al.(1998)-cieki'!O91</f>
        <v>klasa I</v>
      </c>
      <c r="G88" s="247" t="str">
        <f>'CSST (2013)-cieki'!AY91</f>
        <v>Level 1</v>
      </c>
      <c r="I88"/>
      <c r="J88"/>
      <c r="K88"/>
      <c r="L88"/>
    </row>
    <row r="89" spans="1:12" x14ac:dyDescent="0.2">
      <c r="A89" s="244">
        <v>88</v>
      </c>
      <c r="B89" s="245">
        <v>245</v>
      </c>
      <c r="C89" s="248" t="s">
        <v>1308</v>
      </c>
      <c r="D89" s="246" t="s">
        <v>342</v>
      </c>
      <c r="E89" s="247" t="str">
        <f>'GIOŚ (2015)-cieki'!AO94</f>
        <v>zanieczyszczony</v>
      </c>
      <c r="F89" s="247" t="str">
        <f>'Bojakowska et al.(1998)-cieki'!O92</f>
        <v>klasa I</v>
      </c>
      <c r="G89" s="247" t="str">
        <f>'CSST (2013)-cieki'!AY92</f>
        <v>Level 2</v>
      </c>
      <c r="I89"/>
      <c r="J89"/>
      <c r="K89"/>
      <c r="L89"/>
    </row>
    <row r="90" spans="1:12" x14ac:dyDescent="0.2">
      <c r="A90" s="244">
        <v>89</v>
      </c>
      <c r="B90" s="245">
        <v>246</v>
      </c>
      <c r="C90" s="248" t="s">
        <v>1308</v>
      </c>
      <c r="D90" s="246" t="s">
        <v>343</v>
      </c>
      <c r="E90" s="247" t="str">
        <f>'GIOŚ (2015)-cieki'!AO95</f>
        <v>niezanieczyszczony</v>
      </c>
      <c r="F90" s="247" t="str">
        <f>'Bojakowska et al.(1998)-cieki'!O93</f>
        <v>klasa I</v>
      </c>
      <c r="G90" s="247" t="str">
        <f>'CSST (2013)-cieki'!AY93</f>
        <v>Level 1</v>
      </c>
      <c r="I90"/>
      <c r="J90"/>
      <c r="K90"/>
      <c r="L90"/>
    </row>
    <row r="91" spans="1:12" x14ac:dyDescent="0.2">
      <c r="A91" s="244">
        <v>90</v>
      </c>
      <c r="B91" s="245">
        <v>247</v>
      </c>
      <c r="C91" s="248" t="s">
        <v>1308</v>
      </c>
      <c r="D91" s="246" t="s">
        <v>260</v>
      </c>
      <c r="E91" s="247" t="str">
        <f>'GIOŚ (2015)-cieki'!AO96</f>
        <v>zanieczyszczony</v>
      </c>
      <c r="F91" s="247" t="str">
        <f>'Bojakowska et al.(1998)-cieki'!O94</f>
        <v>poza klasą</v>
      </c>
      <c r="G91" s="247" t="str">
        <f>'CSST (2013)-cieki'!AY94</f>
        <v>Level 4</v>
      </c>
      <c r="I91"/>
      <c r="J91"/>
      <c r="K91"/>
      <c r="L91"/>
    </row>
    <row r="92" spans="1:12" x14ac:dyDescent="0.2">
      <c r="A92" s="244">
        <v>91</v>
      </c>
      <c r="B92" s="245">
        <v>248</v>
      </c>
      <c r="C92" s="248" t="s">
        <v>1308</v>
      </c>
      <c r="D92" s="246" t="s">
        <v>344</v>
      </c>
      <c r="E92" s="247" t="str">
        <f>'GIOŚ (2015)-cieki'!AO97</f>
        <v>niezanieczyszczony</v>
      </c>
      <c r="F92" s="247" t="str">
        <f>'Bojakowska et al.(1998)-cieki'!O95</f>
        <v>klasa I</v>
      </c>
      <c r="G92" s="247" t="str">
        <f>'CSST (2013)-cieki'!AY95</f>
        <v>Level 1</v>
      </c>
      <c r="I92"/>
      <c r="J92"/>
      <c r="K92"/>
      <c r="L92"/>
    </row>
    <row r="93" spans="1:12" x14ac:dyDescent="0.2">
      <c r="A93" s="244">
        <v>92</v>
      </c>
      <c r="B93" s="245">
        <v>249</v>
      </c>
      <c r="C93" s="248" t="s">
        <v>1308</v>
      </c>
      <c r="D93" s="246" t="s">
        <v>345</v>
      </c>
      <c r="E93" s="247" t="str">
        <f>'GIOŚ (2015)-cieki'!AO98</f>
        <v>niezanieczyszczony</v>
      </c>
      <c r="F93" s="247" t="str">
        <f>'Bojakowska et al.(1998)-cieki'!O96</f>
        <v>Tło geochemiczne</v>
      </c>
      <c r="G93" s="247" t="str">
        <f>'CSST (2013)-cieki'!AY96</f>
        <v>Level 1</v>
      </c>
      <c r="I93"/>
      <c r="J93"/>
      <c r="K93"/>
      <c r="L93"/>
    </row>
    <row r="94" spans="1:12" x14ac:dyDescent="0.2">
      <c r="A94" s="244">
        <v>93</v>
      </c>
      <c r="B94" s="245">
        <v>250</v>
      </c>
      <c r="C94" s="248" t="s">
        <v>1308</v>
      </c>
      <c r="D94" s="246" t="s">
        <v>262</v>
      </c>
      <c r="E94" s="247" t="str">
        <f>'GIOŚ (2015)-cieki'!AO99</f>
        <v>niezanieczyszczony</v>
      </c>
      <c r="F94" s="247" t="str">
        <f>'Bojakowska et al.(1998)-cieki'!O97</f>
        <v>klasa II</v>
      </c>
      <c r="G94" s="247" t="str">
        <f>'CSST (2013)-cieki'!AY97</f>
        <v>Level 1</v>
      </c>
      <c r="I94"/>
      <c r="J94"/>
      <c r="K94"/>
      <c r="L94"/>
    </row>
    <row r="95" spans="1:12" x14ac:dyDescent="0.2">
      <c r="A95" s="244">
        <v>94</v>
      </c>
      <c r="B95" s="245">
        <v>251</v>
      </c>
      <c r="C95" s="248" t="s">
        <v>1308</v>
      </c>
      <c r="D95" s="246" t="s">
        <v>346</v>
      </c>
      <c r="E95" s="247" t="str">
        <f>'GIOŚ (2015)-cieki'!AO100</f>
        <v>zanieczyszczony</v>
      </c>
      <c r="F95" s="247" t="str">
        <f>'Bojakowska et al.(1998)-cieki'!O98</f>
        <v>klasa III</v>
      </c>
      <c r="G95" s="247" t="str">
        <f>'CSST (2013)-cieki'!AY98</f>
        <v>Level 4</v>
      </c>
      <c r="I95"/>
      <c r="J95"/>
      <c r="K95"/>
      <c r="L95"/>
    </row>
    <row r="96" spans="1:12" x14ac:dyDescent="0.2">
      <c r="A96" s="244">
        <v>95</v>
      </c>
      <c r="B96" s="245">
        <v>252</v>
      </c>
      <c r="C96" s="248" t="s">
        <v>1308</v>
      </c>
      <c r="D96" s="246" t="s">
        <v>347</v>
      </c>
      <c r="E96" s="247" t="str">
        <f>'GIOŚ (2015)-cieki'!AO101</f>
        <v>niezanieczyszczony</v>
      </c>
      <c r="F96" s="247" t="str">
        <f>'Bojakowska et al.(1998)-cieki'!O99</f>
        <v>klasa I</v>
      </c>
      <c r="G96" s="247" t="str">
        <f>'CSST (2013)-cieki'!AY99</f>
        <v>Level 1</v>
      </c>
      <c r="I96"/>
      <c r="J96"/>
      <c r="K96"/>
      <c r="L96"/>
    </row>
    <row r="97" spans="1:12" x14ac:dyDescent="0.2">
      <c r="A97" s="244">
        <v>96</v>
      </c>
      <c r="B97" s="245">
        <v>253</v>
      </c>
      <c r="C97" s="248" t="s">
        <v>1308</v>
      </c>
      <c r="D97" s="246" t="s">
        <v>348</v>
      </c>
      <c r="E97" s="247" t="str">
        <f>'GIOŚ (2015)-cieki'!AO102</f>
        <v>niezanieczyszczony</v>
      </c>
      <c r="F97" s="247" t="str">
        <f>'Bojakowska et al.(1998)-cieki'!O100</f>
        <v>klasa I</v>
      </c>
      <c r="G97" s="247" t="str">
        <f>'CSST (2013)-cieki'!AY100</f>
        <v>Level 1</v>
      </c>
      <c r="I97"/>
      <c r="J97"/>
      <c r="K97"/>
      <c r="L97"/>
    </row>
    <row r="98" spans="1:12" x14ac:dyDescent="0.2">
      <c r="A98" s="244">
        <v>97</v>
      </c>
      <c r="B98" s="245">
        <v>254</v>
      </c>
      <c r="C98" s="248" t="s">
        <v>1308</v>
      </c>
      <c r="D98" s="246" t="s">
        <v>349</v>
      </c>
      <c r="E98" s="247" t="str">
        <f>'GIOŚ (2015)-cieki'!AO103</f>
        <v>zanieczyszczony</v>
      </c>
      <c r="F98" s="247" t="str">
        <f>'Bojakowska et al.(1998)-cieki'!O101</f>
        <v>klasa II</v>
      </c>
      <c r="G98" s="247" t="str">
        <f>'CSST (2013)-cieki'!AY101</f>
        <v>Level 3</v>
      </c>
      <c r="I98"/>
      <c r="J98"/>
      <c r="K98"/>
      <c r="L98"/>
    </row>
    <row r="99" spans="1:12" x14ac:dyDescent="0.2">
      <c r="A99" s="244">
        <v>98</v>
      </c>
      <c r="B99" s="245">
        <v>255</v>
      </c>
      <c r="C99" s="248" t="s">
        <v>1308</v>
      </c>
      <c r="D99" s="246" t="s">
        <v>350</v>
      </c>
      <c r="E99" s="247" t="str">
        <f>'GIOŚ (2015)-cieki'!AO104</f>
        <v>niezanieczyszczony</v>
      </c>
      <c r="F99" s="247" t="str">
        <f>'Bojakowska et al.(1998)-cieki'!O102</f>
        <v>Tło geochemiczne</v>
      </c>
      <c r="G99" s="247" t="str">
        <f>'CSST (2013)-cieki'!AY102</f>
        <v>Level 1</v>
      </c>
      <c r="I99"/>
      <c r="J99"/>
      <c r="K99"/>
      <c r="L99"/>
    </row>
    <row r="100" spans="1:12" x14ac:dyDescent="0.2">
      <c r="A100" s="244">
        <v>99</v>
      </c>
      <c r="B100" s="245">
        <v>256</v>
      </c>
      <c r="C100" s="248" t="s">
        <v>1308</v>
      </c>
      <c r="D100" s="246" t="s">
        <v>351</v>
      </c>
      <c r="E100" s="247" t="str">
        <f>'GIOŚ (2015)-cieki'!AO105</f>
        <v>zanieczyszczony</v>
      </c>
      <c r="F100" s="247" t="str">
        <f>'Bojakowska et al.(1998)-cieki'!O103</f>
        <v>klasa III</v>
      </c>
      <c r="G100" s="247" t="str">
        <f>'CSST (2013)-cieki'!AY103</f>
        <v>Level 4</v>
      </c>
      <c r="I100"/>
      <c r="J100"/>
      <c r="K100"/>
      <c r="L100"/>
    </row>
    <row r="101" spans="1:12" x14ac:dyDescent="0.2">
      <c r="A101" s="244">
        <v>100</v>
      </c>
      <c r="B101" s="245">
        <v>257</v>
      </c>
      <c r="C101" s="248" t="s">
        <v>1308</v>
      </c>
      <c r="D101" s="246" t="s">
        <v>352</v>
      </c>
      <c r="E101" s="247" t="str">
        <f>'GIOŚ (2015)-cieki'!AO106</f>
        <v>niezanieczyszczony</v>
      </c>
      <c r="F101" s="247" t="str">
        <f>'Bojakowska et al.(1998)-cieki'!O104</f>
        <v>klasa II</v>
      </c>
      <c r="G101" s="247" t="str">
        <f>'CSST (2013)-cieki'!AY104</f>
        <v>Level 2</v>
      </c>
      <c r="I101"/>
      <c r="J101"/>
      <c r="K101"/>
      <c r="L101"/>
    </row>
    <row r="102" spans="1:12" x14ac:dyDescent="0.2">
      <c r="A102" s="244">
        <v>101</v>
      </c>
      <c r="B102" s="245">
        <v>258</v>
      </c>
      <c r="C102" s="248" t="s">
        <v>1308</v>
      </c>
      <c r="D102" s="246" t="s">
        <v>353</v>
      </c>
      <c r="E102" s="247" t="str">
        <f>'GIOŚ (2015)-cieki'!AO107</f>
        <v>zanieczyszczony</v>
      </c>
      <c r="F102" s="247" t="str">
        <f>'Bojakowska et al.(1998)-cieki'!O105</f>
        <v>Tło geochemiczne</v>
      </c>
      <c r="G102" s="247" t="str">
        <f>'CSST (2013)-cieki'!AY105</f>
        <v>Level 1</v>
      </c>
      <c r="I102"/>
      <c r="J102"/>
      <c r="K102"/>
      <c r="L102"/>
    </row>
    <row r="103" spans="1:12" x14ac:dyDescent="0.2">
      <c r="A103" s="244">
        <v>102</v>
      </c>
      <c r="B103" s="245">
        <v>259</v>
      </c>
      <c r="C103" s="248" t="s">
        <v>1308</v>
      </c>
      <c r="D103" s="246" t="s">
        <v>354</v>
      </c>
      <c r="E103" s="247" t="str">
        <f>'GIOŚ (2015)-cieki'!AO108</f>
        <v>zanieczyszczony</v>
      </c>
      <c r="F103" s="247" t="str">
        <f>'Bojakowska et al.(1998)-cieki'!O106</f>
        <v>klasa II</v>
      </c>
      <c r="G103" s="247" t="str">
        <f>'CSST (2013)-cieki'!AY106</f>
        <v>Level 4</v>
      </c>
      <c r="I103"/>
      <c r="J103"/>
      <c r="K103"/>
      <c r="L103"/>
    </row>
    <row r="104" spans="1:12" x14ac:dyDescent="0.2">
      <c r="A104" s="244">
        <v>103</v>
      </c>
      <c r="B104" s="245">
        <v>260</v>
      </c>
      <c r="C104" s="248" t="s">
        <v>1308</v>
      </c>
      <c r="D104" s="246" t="s">
        <v>258</v>
      </c>
      <c r="E104" s="247" t="str">
        <f>'GIOŚ (2015)-cieki'!AO109</f>
        <v>niezanieczyszczony</v>
      </c>
      <c r="F104" s="247" t="str">
        <f>'Bojakowska et al.(1998)-cieki'!O107</f>
        <v>klasa II</v>
      </c>
      <c r="G104" s="247" t="str">
        <f>'CSST (2013)-cieki'!AY107</f>
        <v>Level 1</v>
      </c>
      <c r="I104"/>
      <c r="J104"/>
      <c r="K104"/>
      <c r="L104"/>
    </row>
    <row r="105" spans="1:12" x14ac:dyDescent="0.2">
      <c r="A105" s="244">
        <v>104</v>
      </c>
      <c r="B105" s="245">
        <v>261</v>
      </c>
      <c r="C105" s="248" t="s">
        <v>1308</v>
      </c>
      <c r="D105" s="246" t="s">
        <v>355</v>
      </c>
      <c r="E105" s="247" t="str">
        <f>'GIOŚ (2015)-cieki'!AO110</f>
        <v>zanieczyszczony</v>
      </c>
      <c r="F105" s="247" t="str">
        <f>'Bojakowska et al.(1998)-cieki'!O108</f>
        <v>poza klasą</v>
      </c>
      <c r="G105" s="247" t="str">
        <f>'CSST (2013)-cieki'!AY108</f>
        <v>Level 4</v>
      </c>
      <c r="I105"/>
      <c r="J105"/>
      <c r="K105"/>
      <c r="L105"/>
    </row>
    <row r="106" spans="1:12" x14ac:dyDescent="0.2">
      <c r="A106" s="244">
        <v>105</v>
      </c>
      <c r="B106" s="245">
        <v>262</v>
      </c>
      <c r="C106" s="248" t="s">
        <v>1308</v>
      </c>
      <c r="D106" s="246" t="s">
        <v>356</v>
      </c>
      <c r="E106" s="247" t="str">
        <f>'GIOŚ (2015)-cieki'!AO111</f>
        <v>zanieczyszczony</v>
      </c>
      <c r="F106" s="247" t="str">
        <f>'Bojakowska et al.(1998)-cieki'!O109</f>
        <v>klasa III</v>
      </c>
      <c r="G106" s="247" t="str">
        <f>'CSST (2013)-cieki'!AY109</f>
        <v>Level 4</v>
      </c>
      <c r="I106"/>
      <c r="J106"/>
      <c r="K106"/>
      <c r="L106"/>
    </row>
    <row r="107" spans="1:12" x14ac:dyDescent="0.2">
      <c r="A107" s="244">
        <v>106</v>
      </c>
      <c r="B107" s="245">
        <v>263</v>
      </c>
      <c r="C107" s="248" t="s">
        <v>1308</v>
      </c>
      <c r="D107" s="246" t="s">
        <v>357</v>
      </c>
      <c r="E107" s="247" t="str">
        <f>'GIOŚ (2015)-cieki'!AO112</f>
        <v>zanieczyszczony</v>
      </c>
      <c r="F107" s="247" t="str">
        <f>'Bojakowska et al.(1998)-cieki'!O110</f>
        <v>klasa II</v>
      </c>
      <c r="G107" s="247" t="str">
        <f>'CSST (2013)-cieki'!AY110</f>
        <v>Level 4</v>
      </c>
      <c r="I107"/>
      <c r="J107"/>
      <c r="K107"/>
      <c r="L107"/>
    </row>
    <row r="108" spans="1:12" x14ac:dyDescent="0.2">
      <c r="A108" s="244">
        <v>107</v>
      </c>
      <c r="B108" s="245">
        <v>264</v>
      </c>
      <c r="C108" s="248" t="s">
        <v>1308</v>
      </c>
      <c r="D108" s="246" t="s">
        <v>233</v>
      </c>
      <c r="E108" s="247" t="str">
        <f>'GIOŚ (2015)-cieki'!AO113</f>
        <v>zanieczyszczony</v>
      </c>
      <c r="F108" s="247" t="str">
        <f>'Bojakowska et al.(1998)-cieki'!O111</f>
        <v>poza klasą</v>
      </c>
      <c r="G108" s="247" t="str">
        <f>'CSST (2013)-cieki'!AY111</f>
        <v>Level 4</v>
      </c>
      <c r="I108"/>
      <c r="J108"/>
      <c r="K108"/>
      <c r="L108"/>
    </row>
    <row r="109" spans="1:12" x14ac:dyDescent="0.2">
      <c r="A109" s="244">
        <v>108</v>
      </c>
      <c r="B109" s="245">
        <v>265</v>
      </c>
      <c r="C109" s="248" t="s">
        <v>1308</v>
      </c>
      <c r="D109" s="246" t="s">
        <v>358</v>
      </c>
      <c r="E109" s="247" t="str">
        <f>'GIOŚ (2015)-cieki'!AO114</f>
        <v>niezanieczyszczony</v>
      </c>
      <c r="F109" s="247" t="str">
        <f>'Bojakowska et al.(1998)-cieki'!O112</f>
        <v>Tło geochemiczne</v>
      </c>
      <c r="G109" s="247" t="str">
        <f>'CSST (2013)-cieki'!AY112</f>
        <v>Level 1</v>
      </c>
      <c r="I109"/>
      <c r="J109"/>
      <c r="K109"/>
      <c r="L109"/>
    </row>
    <row r="110" spans="1:12" x14ac:dyDescent="0.2">
      <c r="A110" s="244">
        <v>109</v>
      </c>
      <c r="B110" s="245">
        <v>266</v>
      </c>
      <c r="C110" s="248" t="s">
        <v>1308</v>
      </c>
      <c r="D110" s="246" t="s">
        <v>257</v>
      </c>
      <c r="E110" s="247" t="str">
        <f>'GIOŚ (2015)-cieki'!AO115</f>
        <v>zanieczyszczony</v>
      </c>
      <c r="F110" s="247" t="str">
        <f>'Bojakowska et al.(1998)-cieki'!O113</f>
        <v>klasa II</v>
      </c>
      <c r="G110" s="247" t="str">
        <f>'CSST (2013)-cieki'!AY113</f>
        <v>Level 4</v>
      </c>
      <c r="I110"/>
      <c r="J110"/>
      <c r="K110"/>
      <c r="L110"/>
    </row>
    <row r="111" spans="1:12" x14ac:dyDescent="0.2">
      <c r="A111" s="244">
        <v>110</v>
      </c>
      <c r="B111" s="245">
        <v>267</v>
      </c>
      <c r="C111" s="248" t="s">
        <v>1308</v>
      </c>
      <c r="D111" s="246" t="s">
        <v>359</v>
      </c>
      <c r="E111" s="247" t="str">
        <f>'GIOŚ (2015)-cieki'!AO116</f>
        <v>zanieczyszczony</v>
      </c>
      <c r="F111" s="247" t="str">
        <f>'Bojakowska et al.(1998)-cieki'!O114</f>
        <v>poza klasą</v>
      </c>
      <c r="G111" s="247" t="str">
        <f>'CSST (2013)-cieki'!AY114</f>
        <v>Level 4</v>
      </c>
      <c r="I111"/>
      <c r="J111"/>
      <c r="K111"/>
      <c r="L111"/>
    </row>
    <row r="112" spans="1:12" x14ac:dyDescent="0.2">
      <c r="A112" s="244">
        <v>111</v>
      </c>
      <c r="B112" s="245">
        <v>268</v>
      </c>
      <c r="C112" s="248" t="s">
        <v>1308</v>
      </c>
      <c r="D112" s="246" t="s">
        <v>360</v>
      </c>
      <c r="E112" s="247" t="str">
        <f>'GIOŚ (2015)-cieki'!AO117</f>
        <v>niezanieczyszczony</v>
      </c>
      <c r="F112" s="247" t="str">
        <f>'Bojakowska et al.(1998)-cieki'!O115</f>
        <v>Tło geochemiczne</v>
      </c>
      <c r="G112" s="247" t="str">
        <f>'CSST (2013)-cieki'!AY115</f>
        <v>Level 1</v>
      </c>
      <c r="I112"/>
      <c r="J112"/>
      <c r="K112"/>
      <c r="L112"/>
    </row>
    <row r="113" spans="1:12" x14ac:dyDescent="0.2">
      <c r="A113" s="244">
        <v>112</v>
      </c>
      <c r="B113" s="245">
        <v>269</v>
      </c>
      <c r="C113" s="248" t="s">
        <v>1308</v>
      </c>
      <c r="D113" s="246" t="s">
        <v>361</v>
      </c>
      <c r="E113" s="247" t="str">
        <f>'GIOŚ (2015)-cieki'!AO118</f>
        <v>zanieczyszczony</v>
      </c>
      <c r="F113" s="247" t="str">
        <f>'Bojakowska et al.(1998)-cieki'!O116</f>
        <v>klasa II</v>
      </c>
      <c r="G113" s="247" t="str">
        <f>'CSST (2013)-cieki'!AY116</f>
        <v>Level 2</v>
      </c>
      <c r="I113"/>
      <c r="J113"/>
      <c r="K113"/>
      <c r="L113"/>
    </row>
    <row r="114" spans="1:12" x14ac:dyDescent="0.2">
      <c r="A114" s="244">
        <v>113</v>
      </c>
      <c r="B114" s="245">
        <v>270</v>
      </c>
      <c r="C114" s="248" t="s">
        <v>1308</v>
      </c>
      <c r="D114" s="246" t="s">
        <v>253</v>
      </c>
      <c r="E114" s="247" t="str">
        <f>'GIOŚ (2015)-cieki'!AO119</f>
        <v>zanieczyszczony</v>
      </c>
      <c r="F114" s="247" t="str">
        <f>'Bojakowska et al.(1998)-cieki'!O117</f>
        <v>klasa I</v>
      </c>
      <c r="G114" s="247" t="str">
        <f>'CSST (2013)-cieki'!AY117</f>
        <v>Level 2</v>
      </c>
      <c r="I114"/>
      <c r="J114"/>
      <c r="K114"/>
      <c r="L114"/>
    </row>
    <row r="115" spans="1:12" x14ac:dyDescent="0.2">
      <c r="A115" s="244">
        <v>114</v>
      </c>
      <c r="B115" s="245">
        <v>271</v>
      </c>
      <c r="C115" s="248" t="s">
        <v>1308</v>
      </c>
      <c r="D115" s="246" t="s">
        <v>251</v>
      </c>
      <c r="E115" s="247" t="str">
        <f>'GIOŚ (2015)-cieki'!AO120</f>
        <v>zanieczyszczony</v>
      </c>
      <c r="F115" s="247" t="str">
        <f>'Bojakowska et al.(1998)-cieki'!O118</f>
        <v>klasa III</v>
      </c>
      <c r="G115" s="247" t="str">
        <f>'CSST (2013)-cieki'!AY118</f>
        <v>Level 1</v>
      </c>
      <c r="I115"/>
      <c r="J115"/>
      <c r="K115"/>
      <c r="L115"/>
    </row>
    <row r="116" spans="1:12" x14ac:dyDescent="0.2">
      <c r="A116" s="244">
        <v>115</v>
      </c>
      <c r="B116" s="245">
        <v>272</v>
      </c>
      <c r="C116" s="248" t="s">
        <v>1308</v>
      </c>
      <c r="D116" s="246" t="s">
        <v>362</v>
      </c>
      <c r="E116" s="247" t="str">
        <f>'GIOŚ (2015)-cieki'!AO121</f>
        <v>niezanieczyszczony</v>
      </c>
      <c r="F116" s="247" t="str">
        <f>'Bojakowska et al.(1998)-cieki'!O119</f>
        <v>klasa I</v>
      </c>
      <c r="G116" s="247" t="str">
        <f>'CSST (2013)-cieki'!AY119</f>
        <v>Level 1</v>
      </c>
      <c r="I116"/>
      <c r="J116"/>
      <c r="K116"/>
      <c r="L116"/>
    </row>
    <row r="117" spans="1:12" x14ac:dyDescent="0.2">
      <c r="A117" s="244">
        <v>116</v>
      </c>
      <c r="B117" s="245">
        <v>273</v>
      </c>
      <c r="C117" s="248" t="s">
        <v>1308</v>
      </c>
      <c r="D117" s="246" t="s">
        <v>363</v>
      </c>
      <c r="E117" s="247" t="str">
        <f>'GIOŚ (2015)-cieki'!AO122</f>
        <v>niezanieczyszczony</v>
      </c>
      <c r="F117" s="247" t="str">
        <f>'Bojakowska et al.(1998)-cieki'!O120</f>
        <v>Tło geochemiczne</v>
      </c>
      <c r="G117" s="247" t="str">
        <f>'CSST (2013)-cieki'!AY120</f>
        <v>Level 1</v>
      </c>
      <c r="I117"/>
      <c r="J117"/>
      <c r="K117"/>
      <c r="L117"/>
    </row>
    <row r="118" spans="1:12" x14ac:dyDescent="0.2">
      <c r="A118" s="244">
        <v>117</v>
      </c>
      <c r="B118" s="245">
        <v>274</v>
      </c>
      <c r="C118" s="248" t="s">
        <v>1308</v>
      </c>
      <c r="D118" s="246" t="s">
        <v>364</v>
      </c>
      <c r="E118" s="247" t="str">
        <f>'GIOŚ (2015)-cieki'!AO123</f>
        <v>niezanieczyszczony</v>
      </c>
      <c r="F118" s="247" t="str">
        <f>'Bojakowska et al.(1998)-cieki'!O121</f>
        <v>klasa I</v>
      </c>
      <c r="G118" s="247" t="str">
        <f>'CSST (2013)-cieki'!AY121</f>
        <v>Level 1</v>
      </c>
      <c r="I118"/>
      <c r="J118"/>
      <c r="K118"/>
      <c r="L118"/>
    </row>
    <row r="119" spans="1:12" x14ac:dyDescent="0.2">
      <c r="A119" s="244">
        <v>118</v>
      </c>
      <c r="B119" s="245">
        <v>275</v>
      </c>
      <c r="C119" s="248" t="s">
        <v>1308</v>
      </c>
      <c r="D119" s="246" t="s">
        <v>365</v>
      </c>
      <c r="E119" s="247" t="str">
        <f>'GIOŚ (2015)-cieki'!AO124</f>
        <v>niezanieczyszczony</v>
      </c>
      <c r="F119" s="247" t="str">
        <f>'Bojakowska et al.(1998)-cieki'!O122</f>
        <v>klasa II</v>
      </c>
      <c r="G119" s="247" t="str">
        <f>'CSST (2013)-cieki'!AY122</f>
        <v>Level 3</v>
      </c>
      <c r="I119"/>
      <c r="J119"/>
      <c r="K119"/>
      <c r="L119"/>
    </row>
    <row r="120" spans="1:12" x14ac:dyDescent="0.2">
      <c r="A120" s="244">
        <v>119</v>
      </c>
      <c r="B120" s="245">
        <v>276</v>
      </c>
      <c r="C120" s="248" t="s">
        <v>1308</v>
      </c>
      <c r="D120" s="246" t="s">
        <v>366</v>
      </c>
      <c r="E120" s="247" t="str">
        <f>'GIOŚ (2015)-cieki'!AO125</f>
        <v>niezanieczyszczony</v>
      </c>
      <c r="F120" s="247" t="str">
        <f>'Bojakowska et al.(1998)-cieki'!O123</f>
        <v>klasa I</v>
      </c>
      <c r="G120" s="247" t="str">
        <f>'CSST (2013)-cieki'!AY123</f>
        <v>Level 1</v>
      </c>
      <c r="I120"/>
      <c r="J120"/>
      <c r="K120"/>
      <c r="L120"/>
    </row>
    <row r="121" spans="1:12" x14ac:dyDescent="0.2">
      <c r="A121" s="244">
        <v>120</v>
      </c>
      <c r="B121" s="245">
        <v>278</v>
      </c>
      <c r="C121" s="248" t="s">
        <v>1308</v>
      </c>
      <c r="D121" s="246" t="s">
        <v>367</v>
      </c>
      <c r="E121" s="247" t="str">
        <f>'GIOŚ (2015)-cieki'!AO126</f>
        <v>niezanieczyszczony</v>
      </c>
      <c r="F121" s="247" t="str">
        <f>'Bojakowska et al.(1998)-cieki'!O124</f>
        <v>klasa I</v>
      </c>
      <c r="G121" s="247" t="str">
        <f>'CSST (2013)-cieki'!AY124</f>
        <v>Level 3</v>
      </c>
      <c r="I121"/>
      <c r="J121"/>
      <c r="K121"/>
      <c r="L121"/>
    </row>
    <row r="122" spans="1:12" x14ac:dyDescent="0.2">
      <c r="A122" s="244">
        <v>121</v>
      </c>
      <c r="B122" s="245">
        <v>279</v>
      </c>
      <c r="C122" s="248" t="s">
        <v>1308</v>
      </c>
      <c r="D122" s="246" t="s">
        <v>368</v>
      </c>
      <c r="E122" s="247" t="str">
        <f>'GIOŚ (2015)-cieki'!AO127</f>
        <v>niezanieczyszczony</v>
      </c>
      <c r="F122" s="247" t="str">
        <f>'Bojakowska et al.(1998)-cieki'!O125</f>
        <v>Tło geochemiczne</v>
      </c>
      <c r="G122" s="247" t="str">
        <f>'CSST (2013)-cieki'!AY125</f>
        <v>Level 1</v>
      </c>
      <c r="I122"/>
      <c r="J122"/>
      <c r="K122"/>
      <c r="L122"/>
    </row>
    <row r="123" spans="1:12" x14ac:dyDescent="0.2">
      <c r="A123" s="244">
        <v>122</v>
      </c>
      <c r="B123" s="245">
        <v>280</v>
      </c>
      <c r="C123" s="248" t="s">
        <v>1308</v>
      </c>
      <c r="D123" s="246" t="s">
        <v>369</v>
      </c>
      <c r="E123" s="247" t="str">
        <f>'GIOŚ (2015)-cieki'!AO128</f>
        <v>niezanieczyszczony</v>
      </c>
      <c r="F123" s="247" t="str">
        <f>'Bojakowska et al.(1998)-cieki'!O126</f>
        <v>klasa I</v>
      </c>
      <c r="G123" s="247" t="str">
        <f>'CSST (2013)-cieki'!AY126</f>
        <v>Level 1</v>
      </c>
      <c r="I123"/>
      <c r="J123"/>
      <c r="K123"/>
      <c r="L123"/>
    </row>
    <row r="124" spans="1:12" x14ac:dyDescent="0.2">
      <c r="A124" s="244">
        <v>123</v>
      </c>
      <c r="B124" s="245">
        <v>281</v>
      </c>
      <c r="C124" s="248" t="s">
        <v>1308</v>
      </c>
      <c r="D124" s="246" t="s">
        <v>370</v>
      </c>
      <c r="E124" s="247" t="str">
        <f>'GIOŚ (2015)-cieki'!AO129</f>
        <v>niezanieczyszczony</v>
      </c>
      <c r="F124" s="247" t="str">
        <f>'Bojakowska et al.(1998)-cieki'!O127</f>
        <v>klasa I</v>
      </c>
      <c r="G124" s="247" t="str">
        <f>'CSST (2013)-cieki'!AY127</f>
        <v>Level 1</v>
      </c>
      <c r="I124"/>
      <c r="J124"/>
      <c r="K124"/>
      <c r="L124"/>
    </row>
    <row r="125" spans="1:12" x14ac:dyDescent="0.2">
      <c r="A125" s="244">
        <v>124</v>
      </c>
      <c r="B125" s="245">
        <v>282</v>
      </c>
      <c r="C125" s="248" t="s">
        <v>1308</v>
      </c>
      <c r="D125" s="246" t="s">
        <v>371</v>
      </c>
      <c r="E125" s="247" t="str">
        <f>'GIOŚ (2015)-cieki'!AO130</f>
        <v>niezanieczyszczony</v>
      </c>
      <c r="F125" s="247" t="str">
        <f>'Bojakowska et al.(1998)-cieki'!O128</f>
        <v>klasa I</v>
      </c>
      <c r="G125" s="247" t="str">
        <f>'CSST (2013)-cieki'!AY128</f>
        <v>Level 1</v>
      </c>
      <c r="I125"/>
      <c r="J125"/>
      <c r="K125"/>
      <c r="L125"/>
    </row>
    <row r="126" spans="1:12" x14ac:dyDescent="0.2">
      <c r="A126" s="244">
        <v>125</v>
      </c>
      <c r="B126" s="245">
        <v>283</v>
      </c>
      <c r="C126" s="248" t="s">
        <v>1308</v>
      </c>
      <c r="D126" s="246" t="s">
        <v>372</v>
      </c>
      <c r="E126" s="247" t="str">
        <f>'GIOŚ (2015)-cieki'!AO131</f>
        <v>niezanieczyszczony</v>
      </c>
      <c r="F126" s="247" t="str">
        <f>'Bojakowska et al.(1998)-cieki'!O129</f>
        <v>klasa II</v>
      </c>
      <c r="G126" s="247" t="str">
        <f>'CSST (2013)-cieki'!AY129</f>
        <v>Level 1</v>
      </c>
      <c r="I126"/>
      <c r="J126"/>
      <c r="K126"/>
      <c r="L126"/>
    </row>
    <row r="127" spans="1:12" x14ac:dyDescent="0.2">
      <c r="A127" s="244">
        <v>126</v>
      </c>
      <c r="B127" s="245">
        <v>284</v>
      </c>
      <c r="C127" s="248" t="s">
        <v>1308</v>
      </c>
      <c r="D127" s="246" t="s">
        <v>373</v>
      </c>
      <c r="E127" s="247" t="str">
        <f>'GIOŚ (2015)-cieki'!AO132</f>
        <v>niezanieczyszczony</v>
      </c>
      <c r="F127" s="247" t="str">
        <f>'Bojakowska et al.(1998)-cieki'!O130</f>
        <v>Tło geochemiczne</v>
      </c>
      <c r="G127" s="247" t="str">
        <f>'CSST (2013)-cieki'!AY130</f>
        <v>Level 1</v>
      </c>
      <c r="I127"/>
      <c r="J127"/>
      <c r="K127"/>
      <c r="L127"/>
    </row>
    <row r="128" spans="1:12" x14ac:dyDescent="0.2">
      <c r="A128" s="244">
        <v>127</v>
      </c>
      <c r="B128" s="245">
        <v>285</v>
      </c>
      <c r="C128" s="248" t="s">
        <v>1308</v>
      </c>
      <c r="D128" s="246" t="s">
        <v>374</v>
      </c>
      <c r="E128" s="247" t="str">
        <f>'GIOŚ (2015)-cieki'!AO133</f>
        <v>niezanieczyszczony</v>
      </c>
      <c r="F128" s="247" t="str">
        <f>'Bojakowska et al.(1998)-cieki'!O131</f>
        <v>klasa I</v>
      </c>
      <c r="G128" s="247" t="str">
        <f>'CSST (2013)-cieki'!AY131</f>
        <v>Level 1</v>
      </c>
      <c r="I128"/>
      <c r="J128"/>
      <c r="K128"/>
      <c r="L128"/>
    </row>
    <row r="129" spans="1:12" x14ac:dyDescent="0.2">
      <c r="A129" s="244">
        <v>128</v>
      </c>
      <c r="B129" s="245">
        <v>286</v>
      </c>
      <c r="C129" s="248" t="s">
        <v>1308</v>
      </c>
      <c r="D129" s="246" t="s">
        <v>375</v>
      </c>
      <c r="E129" s="247" t="str">
        <f>'GIOŚ (2015)-cieki'!AO134</f>
        <v>niezanieczyszczony</v>
      </c>
      <c r="F129" s="247" t="str">
        <f>'Bojakowska et al.(1998)-cieki'!O132</f>
        <v>klasa I</v>
      </c>
      <c r="G129" s="247" t="str">
        <f>'CSST (2013)-cieki'!AY132</f>
        <v>Level 1</v>
      </c>
      <c r="I129"/>
      <c r="J129"/>
      <c r="K129"/>
      <c r="L129"/>
    </row>
    <row r="130" spans="1:12" x14ac:dyDescent="0.2">
      <c r="A130" s="244">
        <v>129</v>
      </c>
      <c r="B130" s="245">
        <v>287</v>
      </c>
      <c r="C130" s="248" t="s">
        <v>1308</v>
      </c>
      <c r="D130" s="246" t="s">
        <v>376</v>
      </c>
      <c r="E130" s="247" t="str">
        <f>'GIOŚ (2015)-cieki'!AO135</f>
        <v>zanieczyszczony</v>
      </c>
      <c r="F130" s="247" t="str">
        <f>'Bojakowska et al.(1998)-cieki'!O133</f>
        <v>klasa III</v>
      </c>
      <c r="G130" s="247" t="str">
        <f>'CSST (2013)-cieki'!AY133</f>
        <v>Level 3</v>
      </c>
      <c r="I130"/>
      <c r="J130"/>
      <c r="K130"/>
      <c r="L130"/>
    </row>
    <row r="131" spans="1:12" x14ac:dyDescent="0.2">
      <c r="A131" s="244">
        <v>130</v>
      </c>
      <c r="B131" s="245">
        <v>288</v>
      </c>
      <c r="C131" s="248" t="s">
        <v>1308</v>
      </c>
      <c r="D131" s="246" t="s">
        <v>377</v>
      </c>
      <c r="E131" s="247" t="str">
        <f>'GIOŚ (2015)-cieki'!AO136</f>
        <v>niezanieczyszczony</v>
      </c>
      <c r="F131" s="247" t="str">
        <f>'Bojakowska et al.(1998)-cieki'!O134</f>
        <v>klasa I</v>
      </c>
      <c r="G131" s="247" t="str">
        <f>'CSST (2013)-cieki'!AY134</f>
        <v>Level 1</v>
      </c>
      <c r="I131"/>
      <c r="J131"/>
      <c r="K131"/>
      <c r="L131"/>
    </row>
    <row r="132" spans="1:12" x14ac:dyDescent="0.2">
      <c r="A132" s="244">
        <v>131</v>
      </c>
      <c r="B132" s="245">
        <v>289</v>
      </c>
      <c r="C132" s="248" t="s">
        <v>1308</v>
      </c>
      <c r="D132" s="246" t="s">
        <v>378</v>
      </c>
      <c r="E132" s="247" t="str">
        <f>'GIOŚ (2015)-cieki'!AO137</f>
        <v>niezanieczyszczony</v>
      </c>
      <c r="F132" s="247" t="str">
        <f>'Bojakowska et al.(1998)-cieki'!O135</f>
        <v>Tło geochemiczne</v>
      </c>
      <c r="G132" s="247" t="str">
        <f>'CSST (2013)-cieki'!AY135</f>
        <v>Level 2</v>
      </c>
      <c r="I132"/>
      <c r="J132"/>
      <c r="K132"/>
      <c r="L132"/>
    </row>
    <row r="133" spans="1:12" x14ac:dyDescent="0.2">
      <c r="A133" s="244">
        <v>132</v>
      </c>
      <c r="B133" s="245">
        <v>290</v>
      </c>
      <c r="C133" s="248" t="s">
        <v>1308</v>
      </c>
      <c r="D133" s="246" t="s">
        <v>379</v>
      </c>
      <c r="E133" s="247" t="str">
        <f>'GIOŚ (2015)-cieki'!AO138</f>
        <v>zanieczyszczony</v>
      </c>
      <c r="F133" s="247" t="str">
        <f>'Bojakowska et al.(1998)-cieki'!O136</f>
        <v>poza klasą</v>
      </c>
      <c r="G133" s="247" t="str">
        <f>'CSST (2013)-cieki'!AY136</f>
        <v>Level 4</v>
      </c>
      <c r="I133"/>
      <c r="J133"/>
      <c r="K133"/>
      <c r="L133"/>
    </row>
    <row r="134" spans="1:12" x14ac:dyDescent="0.2">
      <c r="A134" s="244">
        <v>133</v>
      </c>
      <c r="B134" s="245">
        <v>291</v>
      </c>
      <c r="C134" s="248" t="s">
        <v>1308</v>
      </c>
      <c r="D134" s="246" t="s">
        <v>380</v>
      </c>
      <c r="E134" s="247" t="str">
        <f>'GIOŚ (2015)-cieki'!AO139</f>
        <v>niezanieczyszczony</v>
      </c>
      <c r="F134" s="247" t="str">
        <f>'Bojakowska et al.(1998)-cieki'!O137</f>
        <v>klasa III</v>
      </c>
      <c r="G134" s="247" t="str">
        <f>'CSST (2013)-cieki'!AY137</f>
        <v>Level 4</v>
      </c>
      <c r="I134"/>
      <c r="J134"/>
      <c r="K134"/>
      <c r="L134"/>
    </row>
    <row r="135" spans="1:12" x14ac:dyDescent="0.2">
      <c r="A135" s="244">
        <v>134</v>
      </c>
      <c r="B135" s="245">
        <v>292</v>
      </c>
      <c r="C135" s="248" t="s">
        <v>1308</v>
      </c>
      <c r="D135" s="246" t="s">
        <v>381</v>
      </c>
      <c r="E135" s="247" t="str">
        <f>'GIOŚ (2015)-cieki'!AO140</f>
        <v>zanieczyszczony</v>
      </c>
      <c r="F135" s="247" t="str">
        <f>'Bojakowska et al.(1998)-cieki'!O138</f>
        <v>poza klasą</v>
      </c>
      <c r="G135" s="247" t="str">
        <f>'CSST (2013)-cieki'!AY138</f>
        <v>Level 4</v>
      </c>
      <c r="I135"/>
      <c r="J135"/>
      <c r="K135"/>
      <c r="L135"/>
    </row>
    <row r="136" spans="1:12" x14ac:dyDescent="0.2">
      <c r="A136" s="244">
        <v>135</v>
      </c>
      <c r="B136" s="245">
        <v>293</v>
      </c>
      <c r="C136" s="248" t="s">
        <v>1308</v>
      </c>
      <c r="D136" s="246" t="s">
        <v>382</v>
      </c>
      <c r="E136" s="247" t="str">
        <f>'GIOŚ (2015)-cieki'!AO141</f>
        <v>niezanieczyszczony</v>
      </c>
      <c r="F136" s="247" t="str">
        <f>'Bojakowska et al.(1998)-cieki'!O139</f>
        <v>klasa I</v>
      </c>
      <c r="G136" s="247" t="str">
        <f>'CSST (2013)-cieki'!AY139</f>
        <v>Level 1</v>
      </c>
      <c r="I136"/>
      <c r="J136"/>
      <c r="K136"/>
      <c r="L136"/>
    </row>
    <row r="137" spans="1:12" x14ac:dyDescent="0.2">
      <c r="A137" s="244">
        <v>136</v>
      </c>
      <c r="B137" s="245">
        <v>294</v>
      </c>
      <c r="C137" s="248" t="s">
        <v>1308</v>
      </c>
      <c r="D137" s="246" t="s">
        <v>383</v>
      </c>
      <c r="E137" s="247" t="str">
        <f>'GIOŚ (2015)-cieki'!AO142</f>
        <v>niezanieczyszczony</v>
      </c>
      <c r="F137" s="247" t="str">
        <f>'Bojakowska et al.(1998)-cieki'!O140</f>
        <v>klasa I</v>
      </c>
      <c r="G137" s="247" t="str">
        <f>'CSST (2013)-cieki'!AY140</f>
        <v>Level 1</v>
      </c>
      <c r="I137"/>
      <c r="J137"/>
      <c r="K137"/>
      <c r="L137"/>
    </row>
    <row r="138" spans="1:12" x14ac:dyDescent="0.2">
      <c r="A138" s="244">
        <v>137</v>
      </c>
      <c r="B138" s="245">
        <v>295</v>
      </c>
      <c r="C138" s="248" t="s">
        <v>1308</v>
      </c>
      <c r="D138" s="246" t="s">
        <v>384</v>
      </c>
      <c r="E138" s="247" t="str">
        <f>'GIOŚ (2015)-cieki'!AO143</f>
        <v>zanieczyszczony</v>
      </c>
      <c r="F138" s="247" t="str">
        <f>'Bojakowska et al.(1998)-cieki'!O141</f>
        <v>Tło geochemiczne</v>
      </c>
      <c r="G138" s="247" t="str">
        <f>'CSST (2013)-cieki'!AY141</f>
        <v>Level 1</v>
      </c>
      <c r="I138"/>
      <c r="J138"/>
      <c r="K138"/>
      <c r="L138"/>
    </row>
    <row r="139" spans="1:12" x14ac:dyDescent="0.2">
      <c r="A139" s="244">
        <v>138</v>
      </c>
      <c r="B139" s="245">
        <v>296</v>
      </c>
      <c r="C139" s="248" t="s">
        <v>1308</v>
      </c>
      <c r="D139" s="246" t="s">
        <v>385</v>
      </c>
      <c r="E139" s="247" t="str">
        <f>'GIOŚ (2015)-cieki'!AO144</f>
        <v>niezanieczyszczony</v>
      </c>
      <c r="F139" s="247" t="str">
        <f>'Bojakowska et al.(1998)-cieki'!O142</f>
        <v>klasa II</v>
      </c>
      <c r="G139" s="247" t="str">
        <f>'CSST (2013)-cieki'!AY142</f>
        <v>Level 1</v>
      </c>
      <c r="I139"/>
      <c r="J139"/>
      <c r="K139"/>
      <c r="L139"/>
    </row>
    <row r="140" spans="1:12" x14ac:dyDescent="0.2">
      <c r="A140" s="244">
        <v>139</v>
      </c>
      <c r="B140" s="245">
        <v>298</v>
      </c>
      <c r="C140" s="248" t="s">
        <v>1308</v>
      </c>
      <c r="D140" s="246" t="s">
        <v>386</v>
      </c>
      <c r="E140" s="247" t="str">
        <f>'GIOŚ (2015)-cieki'!AO145</f>
        <v>niezanieczyszczony</v>
      </c>
      <c r="F140" s="247" t="str">
        <f>'Bojakowska et al.(1998)-cieki'!O143</f>
        <v>klasa I</v>
      </c>
      <c r="G140" s="247" t="str">
        <f>'CSST (2013)-cieki'!AY143</f>
        <v>Level 1</v>
      </c>
      <c r="I140"/>
      <c r="J140"/>
      <c r="K140"/>
      <c r="L140"/>
    </row>
    <row r="141" spans="1:12" x14ac:dyDescent="0.2">
      <c r="A141" s="244">
        <v>140</v>
      </c>
      <c r="B141" s="245">
        <v>299</v>
      </c>
      <c r="C141" s="248" t="s">
        <v>1308</v>
      </c>
      <c r="D141" s="246" t="s">
        <v>387</v>
      </c>
      <c r="E141" s="247" t="str">
        <f>'GIOŚ (2015)-cieki'!AO146</f>
        <v>niezanieczyszczony</v>
      </c>
      <c r="F141" s="247" t="str">
        <f>'Bojakowska et al.(1998)-cieki'!O144</f>
        <v>klasa I</v>
      </c>
      <c r="G141" s="247" t="str">
        <f>'CSST (2013)-cieki'!AY144</f>
        <v>Level 1</v>
      </c>
      <c r="I141"/>
      <c r="J141"/>
      <c r="K141"/>
      <c r="L141"/>
    </row>
    <row r="142" spans="1:12" x14ac:dyDescent="0.2">
      <c r="A142" s="244">
        <v>141</v>
      </c>
      <c r="B142" s="245">
        <v>300</v>
      </c>
      <c r="C142" s="248" t="s">
        <v>1308</v>
      </c>
      <c r="D142" s="246" t="s">
        <v>388</v>
      </c>
      <c r="E142" s="247" t="str">
        <f>'GIOŚ (2015)-cieki'!AO147</f>
        <v>niezanieczyszczony</v>
      </c>
      <c r="F142" s="247" t="str">
        <f>'Bojakowska et al.(1998)-cieki'!O145</f>
        <v>klasa I</v>
      </c>
      <c r="G142" s="247" t="str">
        <f>'CSST (2013)-cieki'!AY145</f>
        <v>Level 1</v>
      </c>
      <c r="I142"/>
      <c r="J142"/>
      <c r="K142"/>
      <c r="L142"/>
    </row>
    <row r="143" spans="1:12" x14ac:dyDescent="0.2">
      <c r="A143" s="244">
        <v>142</v>
      </c>
      <c r="B143" s="245">
        <v>301</v>
      </c>
      <c r="C143" s="248" t="s">
        <v>1308</v>
      </c>
      <c r="D143" s="246" t="s">
        <v>389</v>
      </c>
      <c r="E143" s="247" t="str">
        <f>'GIOŚ (2015)-cieki'!AO148</f>
        <v>niezanieczyszczony</v>
      </c>
      <c r="F143" s="247" t="str">
        <f>'Bojakowska et al.(1998)-cieki'!O146</f>
        <v>klasa I</v>
      </c>
      <c r="G143" s="247" t="str">
        <f>'CSST (2013)-cieki'!AY146</f>
        <v>Level 1</v>
      </c>
      <c r="I143"/>
      <c r="J143"/>
      <c r="K143"/>
      <c r="L143"/>
    </row>
    <row r="144" spans="1:12" x14ac:dyDescent="0.2">
      <c r="A144" s="244">
        <v>143</v>
      </c>
      <c r="B144" s="245">
        <v>302</v>
      </c>
      <c r="C144" s="248" t="s">
        <v>1308</v>
      </c>
      <c r="D144" s="246" t="s">
        <v>249</v>
      </c>
      <c r="E144" s="247" t="str">
        <f>'GIOŚ (2015)-cieki'!AO149</f>
        <v>zanieczyszczony</v>
      </c>
      <c r="F144" s="247" t="str">
        <f>'Bojakowska et al.(1998)-cieki'!O147</f>
        <v>poza klasą</v>
      </c>
      <c r="G144" s="247" t="str">
        <f>'CSST (2013)-cieki'!AY147</f>
        <v>Level 4</v>
      </c>
      <c r="I144"/>
      <c r="J144"/>
      <c r="K144"/>
      <c r="L144"/>
    </row>
    <row r="145" spans="1:12" x14ac:dyDescent="0.2">
      <c r="A145" s="244">
        <v>144</v>
      </c>
      <c r="B145" s="245">
        <v>303</v>
      </c>
      <c r="C145" s="248" t="s">
        <v>1308</v>
      </c>
      <c r="D145" s="246" t="s">
        <v>390</v>
      </c>
      <c r="E145" s="247" t="str">
        <f>'GIOŚ (2015)-cieki'!AO150</f>
        <v>niezanieczyszczony</v>
      </c>
      <c r="F145" s="247" t="str">
        <f>'Bojakowska et al.(1998)-cieki'!O148</f>
        <v>klasa II</v>
      </c>
      <c r="G145" s="247" t="str">
        <f>'CSST (2013)-cieki'!AY148</f>
        <v>Level 2</v>
      </c>
      <c r="I145"/>
      <c r="J145"/>
      <c r="K145"/>
      <c r="L145"/>
    </row>
    <row r="146" spans="1:12" x14ac:dyDescent="0.2">
      <c r="A146" s="244">
        <v>145</v>
      </c>
      <c r="B146" s="245">
        <v>304</v>
      </c>
      <c r="C146" s="248" t="s">
        <v>1308</v>
      </c>
      <c r="D146" s="246" t="s">
        <v>391</v>
      </c>
      <c r="E146" s="247" t="str">
        <f>'GIOŚ (2015)-cieki'!AO151</f>
        <v>zanieczyszczony</v>
      </c>
      <c r="F146" s="247" t="str">
        <f>'Bojakowska et al.(1998)-cieki'!O149</f>
        <v>klasa I</v>
      </c>
      <c r="G146" s="247" t="str">
        <f>'CSST (2013)-cieki'!AY149</f>
        <v>Level 2</v>
      </c>
      <c r="I146"/>
      <c r="J146"/>
      <c r="K146"/>
      <c r="L146"/>
    </row>
    <row r="147" spans="1:12" x14ac:dyDescent="0.2">
      <c r="A147" s="244">
        <v>146</v>
      </c>
      <c r="B147" s="245">
        <v>305</v>
      </c>
      <c r="C147" s="248" t="s">
        <v>1308</v>
      </c>
      <c r="D147" s="246" t="s">
        <v>392</v>
      </c>
      <c r="E147" s="247" t="str">
        <f>'GIOŚ (2015)-cieki'!AO152</f>
        <v>zanieczyszczony</v>
      </c>
      <c r="F147" s="247" t="str">
        <f>'Bojakowska et al.(1998)-cieki'!O150</f>
        <v>klasa II</v>
      </c>
      <c r="G147" s="247" t="str">
        <f>'CSST (2013)-cieki'!AY150</f>
        <v>Level 2</v>
      </c>
      <c r="I147"/>
      <c r="J147"/>
      <c r="K147"/>
      <c r="L147"/>
    </row>
    <row r="148" spans="1:12" x14ac:dyDescent="0.2">
      <c r="A148" s="244">
        <v>147</v>
      </c>
      <c r="B148" s="245">
        <v>306</v>
      </c>
      <c r="C148" s="248" t="s">
        <v>1308</v>
      </c>
      <c r="D148" s="246" t="s">
        <v>393</v>
      </c>
      <c r="E148" s="247" t="str">
        <f>'GIOŚ (2015)-cieki'!AO153</f>
        <v>niezanieczyszczony</v>
      </c>
      <c r="F148" s="247" t="str">
        <f>'Bojakowska et al.(1998)-cieki'!O151</f>
        <v>klasa II</v>
      </c>
      <c r="G148" s="247" t="str">
        <f>'CSST (2013)-cieki'!AY151</f>
        <v>Level 2</v>
      </c>
      <c r="I148"/>
      <c r="J148"/>
      <c r="K148"/>
      <c r="L148"/>
    </row>
    <row r="149" spans="1:12" x14ac:dyDescent="0.2">
      <c r="A149" s="244">
        <v>148</v>
      </c>
      <c r="B149" s="245">
        <v>307</v>
      </c>
      <c r="C149" s="248" t="s">
        <v>1308</v>
      </c>
      <c r="D149" s="246" t="s">
        <v>234</v>
      </c>
      <c r="E149" s="247" t="str">
        <f>'GIOŚ (2015)-cieki'!AO154</f>
        <v>niezanieczyszczony</v>
      </c>
      <c r="F149" s="247" t="str">
        <f>'Bojakowska et al.(1998)-cieki'!O152</f>
        <v>klasa II</v>
      </c>
      <c r="G149" s="247" t="str">
        <f>'CSST (2013)-cieki'!AY152</f>
        <v>Level 1</v>
      </c>
      <c r="I149"/>
      <c r="J149"/>
      <c r="K149"/>
      <c r="L149"/>
    </row>
    <row r="150" spans="1:12" x14ac:dyDescent="0.2">
      <c r="A150" s="244">
        <v>149</v>
      </c>
      <c r="B150" s="245">
        <v>308</v>
      </c>
      <c r="C150" s="248" t="s">
        <v>1308</v>
      </c>
      <c r="D150" s="246" t="s">
        <v>394</v>
      </c>
      <c r="E150" s="247" t="str">
        <f>'GIOŚ (2015)-cieki'!AO155</f>
        <v>zanieczyszczony</v>
      </c>
      <c r="F150" s="247" t="str">
        <f>'Bojakowska et al.(1998)-cieki'!O153</f>
        <v>klasa II</v>
      </c>
      <c r="G150" s="247" t="str">
        <f>'CSST (2013)-cieki'!AY153</f>
        <v>Level 4</v>
      </c>
      <c r="I150"/>
      <c r="J150"/>
      <c r="K150"/>
      <c r="L150"/>
    </row>
    <row r="151" spans="1:12" x14ac:dyDescent="0.2">
      <c r="A151" s="244">
        <v>150</v>
      </c>
      <c r="B151" s="245">
        <v>309</v>
      </c>
      <c r="C151" s="248" t="s">
        <v>1308</v>
      </c>
      <c r="D151" s="246" t="s">
        <v>395</v>
      </c>
      <c r="E151" s="247" t="str">
        <f>'GIOŚ (2015)-cieki'!AO156</f>
        <v>niezanieczyszczony</v>
      </c>
      <c r="F151" s="247" t="str">
        <f>'Bojakowska et al.(1998)-cieki'!O154</f>
        <v>klasa II</v>
      </c>
      <c r="G151" s="247" t="str">
        <f>'CSST (2013)-cieki'!AY154</f>
        <v>Level 2</v>
      </c>
      <c r="I151"/>
      <c r="J151"/>
      <c r="K151"/>
      <c r="L151"/>
    </row>
    <row r="152" spans="1:12" x14ac:dyDescent="0.2">
      <c r="A152" s="244">
        <v>151</v>
      </c>
      <c r="B152" s="245">
        <v>310</v>
      </c>
      <c r="C152" s="248" t="s">
        <v>1308</v>
      </c>
      <c r="D152" s="246" t="s">
        <v>396</v>
      </c>
      <c r="E152" s="247" t="str">
        <f>'GIOŚ (2015)-cieki'!AO157</f>
        <v>niezanieczyszczony</v>
      </c>
      <c r="F152" s="247" t="str">
        <f>'Bojakowska et al.(1998)-cieki'!O155</f>
        <v>klasa I</v>
      </c>
      <c r="G152" s="247" t="str">
        <f>'CSST (2013)-cieki'!AY155</f>
        <v>Level 2</v>
      </c>
      <c r="I152"/>
      <c r="J152"/>
      <c r="K152"/>
      <c r="L152"/>
    </row>
    <row r="153" spans="1:12" x14ac:dyDescent="0.2">
      <c r="A153" s="244">
        <v>152</v>
      </c>
      <c r="B153" s="245">
        <v>311</v>
      </c>
      <c r="C153" s="248" t="s">
        <v>1308</v>
      </c>
      <c r="D153" s="246" t="s">
        <v>397</v>
      </c>
      <c r="E153" s="247" t="str">
        <f>'GIOŚ (2015)-cieki'!AO158</f>
        <v>niezanieczyszczony</v>
      </c>
      <c r="F153" s="247" t="str">
        <f>'Bojakowska et al.(1998)-cieki'!O156</f>
        <v>klasa I</v>
      </c>
      <c r="G153" s="247" t="str">
        <f>'CSST (2013)-cieki'!AY156</f>
        <v>Level 1</v>
      </c>
      <c r="I153"/>
      <c r="J153"/>
      <c r="K153"/>
      <c r="L153"/>
    </row>
    <row r="154" spans="1:12" x14ac:dyDescent="0.2">
      <c r="A154" s="244">
        <v>153</v>
      </c>
      <c r="B154" s="245">
        <v>312</v>
      </c>
      <c r="C154" s="248" t="s">
        <v>1308</v>
      </c>
      <c r="D154" s="246" t="s">
        <v>398</v>
      </c>
      <c r="E154" s="247" t="str">
        <f>'GIOŚ (2015)-cieki'!AO159</f>
        <v>niezanieczyszczony</v>
      </c>
      <c r="F154" s="247" t="str">
        <f>'Bojakowska et al.(1998)-cieki'!O157</f>
        <v>klasa II</v>
      </c>
      <c r="G154" s="247" t="str">
        <f>'CSST (2013)-cieki'!AY157</f>
        <v>Level 1</v>
      </c>
      <c r="I154"/>
      <c r="J154"/>
      <c r="K154"/>
      <c r="L154"/>
    </row>
    <row r="155" spans="1:12" x14ac:dyDescent="0.2">
      <c r="A155" s="244">
        <v>154</v>
      </c>
      <c r="B155" s="245">
        <v>313</v>
      </c>
      <c r="C155" s="248" t="s">
        <v>1308</v>
      </c>
      <c r="D155" s="246" t="s">
        <v>399</v>
      </c>
      <c r="E155" s="247" t="str">
        <f>'GIOŚ (2015)-cieki'!AO160</f>
        <v>niezanieczyszczony</v>
      </c>
      <c r="F155" s="247" t="str">
        <f>'Bojakowska et al.(1998)-cieki'!O158</f>
        <v>klasa II</v>
      </c>
      <c r="G155" s="247" t="str">
        <f>'CSST (2013)-cieki'!AY158</f>
        <v>Level 1</v>
      </c>
      <c r="I155"/>
      <c r="J155"/>
      <c r="K155"/>
      <c r="L155"/>
    </row>
    <row r="156" spans="1:12" x14ac:dyDescent="0.2">
      <c r="A156" s="244">
        <v>155</v>
      </c>
      <c r="B156" s="245">
        <v>314</v>
      </c>
      <c r="C156" s="248" t="s">
        <v>1308</v>
      </c>
      <c r="D156" s="246" t="s">
        <v>400</v>
      </c>
      <c r="E156" s="247" t="str">
        <f>'GIOŚ (2015)-cieki'!AO161</f>
        <v>niezanieczyszczony</v>
      </c>
      <c r="F156" s="247" t="str">
        <f>'Bojakowska et al.(1998)-cieki'!O159</f>
        <v>klasa I</v>
      </c>
      <c r="G156" s="247" t="str">
        <f>'CSST (2013)-cieki'!AY159</f>
        <v>Level 1</v>
      </c>
      <c r="I156"/>
      <c r="J156"/>
      <c r="K156"/>
      <c r="L156"/>
    </row>
    <row r="157" spans="1:12" x14ac:dyDescent="0.2">
      <c r="A157" s="244">
        <v>156</v>
      </c>
      <c r="B157" s="245">
        <v>315</v>
      </c>
      <c r="C157" s="248" t="s">
        <v>1308</v>
      </c>
      <c r="D157" s="246" t="s">
        <v>401</v>
      </c>
      <c r="E157" s="247" t="str">
        <f>'GIOŚ (2015)-cieki'!AO162</f>
        <v>niezanieczyszczony</v>
      </c>
      <c r="F157" s="247" t="str">
        <f>'Bojakowska et al.(1998)-cieki'!O160</f>
        <v>Tło geochemiczne</v>
      </c>
      <c r="G157" s="247" t="str">
        <f>'CSST (2013)-cieki'!AY160</f>
        <v>Level 1</v>
      </c>
      <c r="I157"/>
      <c r="J157"/>
      <c r="K157"/>
      <c r="L157"/>
    </row>
    <row r="158" spans="1:12" x14ac:dyDescent="0.2">
      <c r="A158" s="244">
        <v>157</v>
      </c>
      <c r="B158" s="245">
        <v>316</v>
      </c>
      <c r="C158" s="248" t="s">
        <v>1308</v>
      </c>
      <c r="D158" s="246" t="s">
        <v>402</v>
      </c>
      <c r="E158" s="247" t="str">
        <f>'GIOŚ (2015)-cieki'!AO163</f>
        <v>niezanieczyszczony</v>
      </c>
      <c r="F158" s="247" t="str">
        <f>'Bojakowska et al.(1998)-cieki'!O161</f>
        <v>klasa II</v>
      </c>
      <c r="G158" s="247" t="str">
        <f>'CSST (2013)-cieki'!AY161</f>
        <v>Level 3</v>
      </c>
      <c r="I158"/>
      <c r="J158"/>
      <c r="K158"/>
      <c r="L158"/>
    </row>
    <row r="159" spans="1:12" x14ac:dyDescent="0.2">
      <c r="A159" s="244">
        <v>158</v>
      </c>
      <c r="B159" s="245">
        <v>317</v>
      </c>
      <c r="C159" s="248" t="s">
        <v>1308</v>
      </c>
      <c r="D159" s="246" t="s">
        <v>403</v>
      </c>
      <c r="E159" s="247" t="str">
        <f>'GIOŚ (2015)-cieki'!AO164</f>
        <v>niezanieczyszczony</v>
      </c>
      <c r="F159" s="247" t="str">
        <f>'Bojakowska et al.(1998)-cieki'!O162</f>
        <v>klasa II</v>
      </c>
      <c r="G159" s="247" t="str">
        <f>'CSST (2013)-cieki'!AY162</f>
        <v>Level 1</v>
      </c>
      <c r="I159"/>
      <c r="J159"/>
      <c r="K159"/>
      <c r="L159"/>
    </row>
    <row r="160" spans="1:12" x14ac:dyDescent="0.2">
      <c r="A160" s="244">
        <v>159</v>
      </c>
      <c r="B160" s="245">
        <v>318</v>
      </c>
      <c r="C160" s="248" t="s">
        <v>1308</v>
      </c>
      <c r="D160" s="246" t="s">
        <v>404</v>
      </c>
      <c r="E160" s="247" t="str">
        <f>'GIOŚ (2015)-cieki'!AO165</f>
        <v>niezanieczyszczony</v>
      </c>
      <c r="F160" s="247" t="str">
        <f>'Bojakowska et al.(1998)-cieki'!O163</f>
        <v>Tło geochemiczne</v>
      </c>
      <c r="G160" s="247" t="str">
        <f>'CSST (2013)-cieki'!AY163</f>
        <v>Level 1</v>
      </c>
      <c r="I160"/>
      <c r="J160"/>
      <c r="K160"/>
      <c r="L160"/>
    </row>
    <row r="161" spans="1:12" x14ac:dyDescent="0.2">
      <c r="A161" s="244">
        <v>160</v>
      </c>
      <c r="B161" s="245">
        <v>319</v>
      </c>
      <c r="C161" s="248" t="s">
        <v>1308</v>
      </c>
      <c r="D161" s="246" t="s">
        <v>405</v>
      </c>
      <c r="E161" s="247" t="str">
        <f>'GIOŚ (2015)-cieki'!AO166</f>
        <v>niezanieczyszczony</v>
      </c>
      <c r="F161" s="247" t="str">
        <f>'Bojakowska et al.(1998)-cieki'!O164</f>
        <v>Tło geochemiczne</v>
      </c>
      <c r="G161" s="247" t="str">
        <f>'CSST (2013)-cieki'!AY164</f>
        <v>Level 1</v>
      </c>
      <c r="I161"/>
      <c r="J161"/>
      <c r="K161"/>
      <c r="L161"/>
    </row>
    <row r="162" spans="1:12" x14ac:dyDescent="0.2">
      <c r="A162" s="244">
        <v>161</v>
      </c>
      <c r="B162" s="245">
        <v>320</v>
      </c>
      <c r="C162" s="248" t="s">
        <v>1308</v>
      </c>
      <c r="D162" s="246" t="s">
        <v>406</v>
      </c>
      <c r="E162" s="247" t="str">
        <f>'GIOŚ (2015)-cieki'!AO167</f>
        <v>zanieczyszczony</v>
      </c>
      <c r="F162" s="247" t="str">
        <f>'Bojakowska et al.(1998)-cieki'!O165</f>
        <v>klasa I</v>
      </c>
      <c r="G162" s="247" t="str">
        <f>'CSST (2013)-cieki'!AY165</f>
        <v>Level 3</v>
      </c>
      <c r="I162"/>
      <c r="J162"/>
      <c r="K162"/>
      <c r="L162"/>
    </row>
    <row r="163" spans="1:12" x14ac:dyDescent="0.2">
      <c r="A163" s="244">
        <v>162</v>
      </c>
      <c r="B163" s="245">
        <v>321</v>
      </c>
      <c r="C163" s="248" t="s">
        <v>1308</v>
      </c>
      <c r="D163" s="246" t="s">
        <v>407</v>
      </c>
      <c r="E163" s="247" t="str">
        <f>'GIOŚ (2015)-cieki'!AO168</f>
        <v>niezanieczyszczony</v>
      </c>
      <c r="F163" s="247" t="str">
        <f>'Bojakowska et al.(1998)-cieki'!O166</f>
        <v>klasa I</v>
      </c>
      <c r="G163" s="247" t="str">
        <f>'CSST (2013)-cieki'!AY166</f>
        <v>Level 1</v>
      </c>
      <c r="I163"/>
      <c r="J163"/>
      <c r="K163"/>
      <c r="L163"/>
    </row>
    <row r="164" spans="1:12" x14ac:dyDescent="0.2">
      <c r="A164" s="244">
        <v>163</v>
      </c>
      <c r="B164" s="245">
        <v>322</v>
      </c>
      <c r="C164" s="248" t="s">
        <v>1308</v>
      </c>
      <c r="D164" s="246" t="s">
        <v>408</v>
      </c>
      <c r="E164" s="247" t="str">
        <f>'GIOŚ (2015)-cieki'!AO169</f>
        <v>zanieczyszczony</v>
      </c>
      <c r="F164" s="247" t="str">
        <f>'Bojakowska et al.(1998)-cieki'!O167</f>
        <v>klasa III</v>
      </c>
      <c r="G164" s="247" t="str">
        <f>'CSST (2013)-cieki'!AY167</f>
        <v>Level 2</v>
      </c>
      <c r="I164"/>
      <c r="J164"/>
      <c r="K164"/>
      <c r="L164"/>
    </row>
    <row r="165" spans="1:12" x14ac:dyDescent="0.2">
      <c r="A165" s="244">
        <v>164</v>
      </c>
      <c r="B165" s="245">
        <v>323</v>
      </c>
      <c r="C165" s="248" t="s">
        <v>1308</v>
      </c>
      <c r="D165" s="246" t="s">
        <v>247</v>
      </c>
      <c r="E165" s="247" t="str">
        <f>'GIOŚ (2015)-cieki'!AO170</f>
        <v>niezanieczyszczony</v>
      </c>
      <c r="F165" s="247" t="str">
        <f>'Bojakowska et al.(1998)-cieki'!O168</f>
        <v>klasa II</v>
      </c>
      <c r="G165" s="247" t="str">
        <f>'CSST (2013)-cieki'!AY168</f>
        <v>Level 2</v>
      </c>
      <c r="I165"/>
      <c r="J165"/>
      <c r="K165"/>
      <c r="L165"/>
    </row>
    <row r="166" spans="1:12" x14ac:dyDescent="0.2">
      <c r="A166" s="244">
        <v>165</v>
      </c>
      <c r="B166" s="245">
        <v>324</v>
      </c>
      <c r="C166" s="248" t="s">
        <v>1308</v>
      </c>
      <c r="D166" s="246" t="s">
        <v>409</v>
      </c>
      <c r="E166" s="247" t="str">
        <f>'GIOŚ (2015)-cieki'!AO171</f>
        <v>zanieczyszczony</v>
      </c>
      <c r="F166" s="247" t="str">
        <f>'Bojakowska et al.(1998)-cieki'!O169</f>
        <v>klasa II</v>
      </c>
      <c r="G166" s="247" t="str">
        <f>'CSST (2013)-cieki'!AY169</f>
        <v>Level 2</v>
      </c>
      <c r="I166"/>
      <c r="J166"/>
      <c r="K166"/>
      <c r="L166"/>
    </row>
    <row r="167" spans="1:12" x14ac:dyDescent="0.2">
      <c r="A167" s="244">
        <v>166</v>
      </c>
      <c r="B167" s="245">
        <v>325</v>
      </c>
      <c r="C167" s="248" t="s">
        <v>1308</v>
      </c>
      <c r="D167" s="246" t="s">
        <v>237</v>
      </c>
      <c r="E167" s="247" t="str">
        <f>'GIOŚ (2015)-cieki'!AO172</f>
        <v>niezanieczyszczony</v>
      </c>
      <c r="F167" s="247" t="str">
        <f>'Bojakowska et al.(1998)-cieki'!O170</f>
        <v>klasa I</v>
      </c>
      <c r="G167" s="247" t="str">
        <f>'CSST (2013)-cieki'!AY170</f>
        <v>Level 1</v>
      </c>
      <c r="I167"/>
      <c r="J167"/>
      <c r="K167"/>
      <c r="L167"/>
    </row>
    <row r="168" spans="1:12" x14ac:dyDescent="0.2">
      <c r="A168" s="244">
        <v>167</v>
      </c>
      <c r="B168" s="245">
        <v>326</v>
      </c>
      <c r="C168" s="248" t="s">
        <v>1308</v>
      </c>
      <c r="D168" s="246" t="s">
        <v>235</v>
      </c>
      <c r="E168" s="247" t="str">
        <f>'GIOŚ (2015)-cieki'!AO173</f>
        <v>niezanieczyszczony</v>
      </c>
      <c r="F168" s="247" t="str">
        <f>'Bojakowska et al.(1998)-cieki'!O171</f>
        <v>klasa I</v>
      </c>
      <c r="G168" s="247" t="str">
        <f>'CSST (2013)-cieki'!AY171</f>
        <v>Level 1</v>
      </c>
      <c r="I168"/>
      <c r="J168"/>
      <c r="K168"/>
      <c r="L168"/>
    </row>
    <row r="169" spans="1:12" x14ac:dyDescent="0.2">
      <c r="A169" s="244">
        <v>168</v>
      </c>
      <c r="B169" s="245">
        <v>327</v>
      </c>
      <c r="C169" s="248" t="s">
        <v>1308</v>
      </c>
      <c r="D169" s="246" t="s">
        <v>410</v>
      </c>
      <c r="E169" s="247" t="str">
        <f>'GIOŚ (2015)-cieki'!AO174</f>
        <v>niezanieczyszczony</v>
      </c>
      <c r="F169" s="247" t="str">
        <f>'Bojakowska et al.(1998)-cieki'!O172</f>
        <v>klasa III</v>
      </c>
      <c r="G169" s="247" t="str">
        <f>'CSST (2013)-cieki'!AY172</f>
        <v>Level 2</v>
      </c>
      <c r="I169"/>
      <c r="J169"/>
      <c r="K169"/>
      <c r="L169"/>
    </row>
    <row r="170" spans="1:12" x14ac:dyDescent="0.2">
      <c r="A170" s="244">
        <v>169</v>
      </c>
      <c r="B170" s="245">
        <v>328</v>
      </c>
      <c r="C170" s="248" t="s">
        <v>1308</v>
      </c>
      <c r="D170" s="246" t="s">
        <v>255</v>
      </c>
      <c r="E170" s="247" t="str">
        <f>'GIOŚ (2015)-cieki'!AO175</f>
        <v>zanieczyszczony</v>
      </c>
      <c r="F170" s="247" t="str">
        <f>'Bojakowska et al.(1998)-cieki'!O173</f>
        <v>poza klasą</v>
      </c>
      <c r="G170" s="247" t="str">
        <f>'CSST (2013)-cieki'!AY173</f>
        <v>Level 4</v>
      </c>
      <c r="I170"/>
      <c r="J170"/>
      <c r="K170"/>
      <c r="L170"/>
    </row>
    <row r="171" spans="1:12" x14ac:dyDescent="0.2">
      <c r="A171" s="244">
        <v>170</v>
      </c>
      <c r="B171" s="245">
        <v>329</v>
      </c>
      <c r="C171" s="248" t="s">
        <v>1308</v>
      </c>
      <c r="D171" s="246" t="s">
        <v>411</v>
      </c>
      <c r="E171" s="247" t="str">
        <f>'GIOŚ (2015)-cieki'!AO176</f>
        <v>zanieczyszczony</v>
      </c>
      <c r="F171" s="247" t="str">
        <f>'Bojakowska et al.(1998)-cieki'!O174</f>
        <v>poza klasą</v>
      </c>
      <c r="G171" s="247" t="str">
        <f>'CSST (2013)-cieki'!AY174</f>
        <v>Level 4</v>
      </c>
      <c r="I171"/>
      <c r="J171"/>
      <c r="K171"/>
      <c r="L171"/>
    </row>
    <row r="172" spans="1:12" x14ac:dyDescent="0.2">
      <c r="A172" s="244">
        <v>171</v>
      </c>
      <c r="B172" s="245">
        <v>330</v>
      </c>
      <c r="C172" s="248" t="s">
        <v>1308</v>
      </c>
      <c r="D172" s="246" t="s">
        <v>412</v>
      </c>
      <c r="E172" s="247" t="str">
        <f>'GIOŚ (2015)-cieki'!AO177</f>
        <v>niezanieczyszczony</v>
      </c>
      <c r="F172" s="247" t="str">
        <f>'Bojakowska et al.(1998)-cieki'!O175</f>
        <v>klasa I</v>
      </c>
      <c r="G172" s="247" t="str">
        <f>'CSST (2013)-cieki'!AY175</f>
        <v>Level 1</v>
      </c>
      <c r="I172"/>
      <c r="J172"/>
      <c r="K172"/>
      <c r="L172"/>
    </row>
    <row r="173" spans="1:12" x14ac:dyDescent="0.2">
      <c r="A173" s="244">
        <v>172</v>
      </c>
      <c r="B173" s="245">
        <v>332</v>
      </c>
      <c r="C173" s="248" t="s">
        <v>1308</v>
      </c>
      <c r="D173" s="246" t="s">
        <v>413</v>
      </c>
      <c r="E173" s="247" t="str">
        <f>'GIOŚ (2015)-cieki'!AO178</f>
        <v>niezanieczyszczony</v>
      </c>
      <c r="F173" s="247" t="str">
        <f>'Bojakowska et al.(1998)-cieki'!O176</f>
        <v>klasa I</v>
      </c>
      <c r="G173" s="247" t="str">
        <f>'CSST (2013)-cieki'!AY176</f>
        <v>Level 1</v>
      </c>
      <c r="I173"/>
      <c r="J173"/>
      <c r="K173"/>
      <c r="L173"/>
    </row>
    <row r="174" spans="1:12" x14ac:dyDescent="0.2">
      <c r="A174" s="244">
        <v>173</v>
      </c>
      <c r="B174" s="245">
        <v>333</v>
      </c>
      <c r="C174" s="248" t="s">
        <v>1308</v>
      </c>
      <c r="D174" s="246" t="s">
        <v>414</v>
      </c>
      <c r="E174" s="247" t="str">
        <f>'GIOŚ (2015)-cieki'!AO179</f>
        <v>niezanieczyszczony</v>
      </c>
      <c r="F174" s="247" t="str">
        <f>'Bojakowska et al.(1998)-cieki'!O177</f>
        <v>klasa II</v>
      </c>
      <c r="G174" s="247" t="str">
        <f>'CSST (2013)-cieki'!AY177</f>
        <v>Level 1</v>
      </c>
      <c r="I174"/>
      <c r="J174"/>
      <c r="K174"/>
      <c r="L174"/>
    </row>
    <row r="175" spans="1:12" x14ac:dyDescent="0.2">
      <c r="A175" s="244">
        <v>174</v>
      </c>
      <c r="B175" s="245">
        <v>334</v>
      </c>
      <c r="C175" s="248" t="s">
        <v>1308</v>
      </c>
      <c r="D175" s="246" t="s">
        <v>415</v>
      </c>
      <c r="E175" s="247" t="str">
        <f>'GIOŚ (2015)-cieki'!AO180</f>
        <v>zanieczyszczony</v>
      </c>
      <c r="F175" s="247" t="str">
        <f>'Bojakowska et al.(1998)-cieki'!O178</f>
        <v>klasa I</v>
      </c>
      <c r="G175" s="247" t="str">
        <f>'CSST (2013)-cieki'!AY178</f>
        <v>Level 4</v>
      </c>
      <c r="I175"/>
      <c r="J175"/>
      <c r="K175"/>
      <c r="L175"/>
    </row>
    <row r="176" spans="1:12" x14ac:dyDescent="0.2">
      <c r="A176" s="244">
        <v>175</v>
      </c>
      <c r="B176" s="245">
        <v>335</v>
      </c>
      <c r="C176" s="248" t="s">
        <v>1308</v>
      </c>
      <c r="D176" s="246" t="s">
        <v>416</v>
      </c>
      <c r="E176" s="247" t="str">
        <f>'GIOŚ (2015)-cieki'!AO181</f>
        <v>niezanieczyszczony</v>
      </c>
      <c r="F176" s="247" t="str">
        <f>'Bojakowska et al.(1998)-cieki'!O179</f>
        <v>klasa I</v>
      </c>
      <c r="G176" s="247" t="str">
        <f>'CSST (2013)-cieki'!AY179</f>
        <v>Level 1</v>
      </c>
      <c r="I176"/>
      <c r="J176"/>
      <c r="K176"/>
      <c r="L176"/>
    </row>
    <row r="177" spans="1:12" x14ac:dyDescent="0.2">
      <c r="A177" s="244">
        <v>176</v>
      </c>
      <c r="B177" s="245">
        <v>336</v>
      </c>
      <c r="C177" s="248" t="s">
        <v>1308</v>
      </c>
      <c r="D177" s="246" t="s">
        <v>417</v>
      </c>
      <c r="E177" s="247" t="str">
        <f>'GIOŚ (2015)-cieki'!AO182</f>
        <v>zanieczyszczony</v>
      </c>
      <c r="F177" s="247" t="str">
        <f>'Bojakowska et al.(1998)-cieki'!O180</f>
        <v>klasa II</v>
      </c>
      <c r="G177" s="247" t="str">
        <f>'CSST (2013)-cieki'!AY180</f>
        <v>Level 4</v>
      </c>
      <c r="I177"/>
      <c r="J177"/>
      <c r="K177"/>
      <c r="L177"/>
    </row>
    <row r="178" spans="1:12" x14ac:dyDescent="0.2">
      <c r="A178" s="244">
        <v>177</v>
      </c>
      <c r="B178" s="245">
        <v>337</v>
      </c>
      <c r="C178" s="248" t="s">
        <v>1308</v>
      </c>
      <c r="D178" s="246" t="s">
        <v>418</v>
      </c>
      <c r="E178" s="247" t="str">
        <f>'GIOŚ (2015)-cieki'!AO183</f>
        <v>zanieczyszczony</v>
      </c>
      <c r="F178" s="247" t="str">
        <f>'Bojakowska et al.(1998)-cieki'!O181</f>
        <v>poza klasą</v>
      </c>
      <c r="G178" s="247" t="str">
        <f>'CSST (2013)-cieki'!AY181</f>
        <v>Level 4</v>
      </c>
      <c r="I178"/>
      <c r="J178"/>
      <c r="K178"/>
      <c r="L178"/>
    </row>
    <row r="179" spans="1:12" x14ac:dyDescent="0.2">
      <c r="A179" s="244">
        <v>178</v>
      </c>
      <c r="B179" s="245">
        <v>338</v>
      </c>
      <c r="C179" s="248" t="s">
        <v>1308</v>
      </c>
      <c r="D179" s="246" t="s">
        <v>419</v>
      </c>
      <c r="E179" s="247" t="str">
        <f>'GIOŚ (2015)-cieki'!AO184</f>
        <v>zanieczyszczony</v>
      </c>
      <c r="F179" s="247" t="str">
        <f>'Bojakowska et al.(1998)-cieki'!O182</f>
        <v>klasa I</v>
      </c>
      <c r="G179" s="247" t="str">
        <f>'CSST (2013)-cieki'!AY182</f>
        <v>Level 2</v>
      </c>
      <c r="I179"/>
      <c r="J179"/>
      <c r="K179"/>
      <c r="L179"/>
    </row>
    <row r="180" spans="1:12" x14ac:dyDescent="0.2">
      <c r="A180" s="244">
        <v>179</v>
      </c>
      <c r="B180" s="245">
        <v>339</v>
      </c>
      <c r="C180" s="248" t="s">
        <v>1308</v>
      </c>
      <c r="D180" s="246" t="s">
        <v>420</v>
      </c>
      <c r="E180" s="247" t="str">
        <f>'GIOŚ (2015)-cieki'!AO185</f>
        <v>niezanieczyszczony</v>
      </c>
      <c r="F180" s="247" t="str">
        <f>'Bojakowska et al.(1998)-cieki'!O183</f>
        <v>klasa I</v>
      </c>
      <c r="G180" s="247" t="str">
        <f>'CSST (2013)-cieki'!AY183</f>
        <v>Level 2</v>
      </c>
      <c r="I180"/>
      <c r="J180"/>
      <c r="K180"/>
      <c r="L180"/>
    </row>
    <row r="181" spans="1:12" x14ac:dyDescent="0.2">
      <c r="A181" s="244">
        <v>180</v>
      </c>
      <c r="B181" s="245">
        <v>340</v>
      </c>
      <c r="C181" s="248" t="s">
        <v>1308</v>
      </c>
      <c r="D181" s="246" t="s">
        <v>421</v>
      </c>
      <c r="E181" s="247" t="str">
        <f>'GIOŚ (2015)-cieki'!AO186</f>
        <v>niezanieczyszczony</v>
      </c>
      <c r="F181" s="247" t="str">
        <f>'Bojakowska et al.(1998)-cieki'!O184</f>
        <v>klasa II</v>
      </c>
      <c r="G181" s="247" t="str">
        <f>'CSST (2013)-cieki'!AY184</f>
        <v>Level 2</v>
      </c>
      <c r="I181"/>
      <c r="J181"/>
      <c r="K181"/>
      <c r="L181"/>
    </row>
    <row r="182" spans="1:12" x14ac:dyDescent="0.2">
      <c r="A182" s="244">
        <v>181</v>
      </c>
      <c r="B182" s="245">
        <v>341</v>
      </c>
      <c r="C182" s="248" t="s">
        <v>1308</v>
      </c>
      <c r="D182" s="246" t="s">
        <v>422</v>
      </c>
      <c r="E182" s="247" t="str">
        <f>'GIOŚ (2015)-cieki'!AO187</f>
        <v>niezanieczyszczony</v>
      </c>
      <c r="F182" s="247" t="str">
        <f>'Bojakowska et al.(1998)-cieki'!O185</f>
        <v>klasa I</v>
      </c>
      <c r="G182" s="247" t="str">
        <f>'CSST (2013)-cieki'!AY185</f>
        <v>Level 1</v>
      </c>
      <c r="I182"/>
      <c r="J182"/>
      <c r="K182"/>
      <c r="L182"/>
    </row>
    <row r="183" spans="1:12" x14ac:dyDescent="0.2">
      <c r="A183" s="244">
        <v>182</v>
      </c>
      <c r="B183" s="245">
        <v>342</v>
      </c>
      <c r="C183" s="248" t="s">
        <v>1308</v>
      </c>
      <c r="D183" s="246" t="s">
        <v>423</v>
      </c>
      <c r="E183" s="247" t="str">
        <f>'GIOŚ (2015)-cieki'!AO188</f>
        <v>niezanieczyszczony</v>
      </c>
      <c r="F183" s="247" t="str">
        <f>'Bojakowska et al.(1998)-cieki'!O186</f>
        <v>klasa I</v>
      </c>
      <c r="G183" s="247" t="str">
        <f>'CSST (2013)-cieki'!AY186</f>
        <v>Level 1</v>
      </c>
      <c r="I183"/>
      <c r="J183"/>
      <c r="K183"/>
      <c r="L183"/>
    </row>
    <row r="184" spans="1:12" x14ac:dyDescent="0.2">
      <c r="A184" s="244">
        <v>183</v>
      </c>
      <c r="B184" s="245">
        <v>343</v>
      </c>
      <c r="C184" s="248" t="s">
        <v>1308</v>
      </c>
      <c r="D184" s="246" t="s">
        <v>424</v>
      </c>
      <c r="E184" s="247" t="str">
        <f>'GIOŚ (2015)-cieki'!AO189</f>
        <v>niezanieczyszczony</v>
      </c>
      <c r="F184" s="247" t="str">
        <f>'Bojakowska et al.(1998)-cieki'!O187</f>
        <v>klasa I</v>
      </c>
      <c r="G184" s="247" t="str">
        <f>'CSST (2013)-cieki'!AY187</f>
        <v>Level 2</v>
      </c>
      <c r="I184"/>
      <c r="J184"/>
      <c r="K184"/>
      <c r="L184"/>
    </row>
    <row r="185" spans="1:12" x14ac:dyDescent="0.2">
      <c r="A185" s="244">
        <v>184</v>
      </c>
      <c r="B185" s="245">
        <v>344</v>
      </c>
      <c r="C185" s="248" t="s">
        <v>1308</v>
      </c>
      <c r="D185" s="246" t="s">
        <v>425</v>
      </c>
      <c r="E185" s="247" t="str">
        <f>'GIOŚ (2015)-cieki'!AO190</f>
        <v>niezanieczyszczony</v>
      </c>
      <c r="F185" s="247" t="str">
        <f>'Bojakowska et al.(1998)-cieki'!O188</f>
        <v>klasa II</v>
      </c>
      <c r="G185" s="247" t="str">
        <f>'CSST (2013)-cieki'!AY188</f>
        <v>Level 2</v>
      </c>
      <c r="I185"/>
      <c r="J185"/>
      <c r="K185"/>
      <c r="L185"/>
    </row>
    <row r="186" spans="1:12" x14ac:dyDescent="0.2">
      <c r="A186" s="244">
        <v>185</v>
      </c>
      <c r="B186" s="245">
        <v>345</v>
      </c>
      <c r="C186" s="248" t="s">
        <v>1308</v>
      </c>
      <c r="D186" s="246" t="s">
        <v>252</v>
      </c>
      <c r="E186" s="247" t="str">
        <f>'GIOŚ (2015)-cieki'!AO191</f>
        <v>niezanieczyszczony</v>
      </c>
      <c r="F186" s="247" t="str">
        <f>'Bojakowska et al.(1998)-cieki'!O189</f>
        <v>klasa I</v>
      </c>
      <c r="G186" s="247" t="str">
        <f>'CSST (2013)-cieki'!AY189</f>
        <v>Level 1</v>
      </c>
      <c r="I186"/>
      <c r="J186"/>
      <c r="K186"/>
      <c r="L186"/>
    </row>
    <row r="187" spans="1:12" x14ac:dyDescent="0.2">
      <c r="A187" s="244">
        <v>186</v>
      </c>
      <c r="B187" s="245">
        <v>346</v>
      </c>
      <c r="C187" s="248" t="s">
        <v>1308</v>
      </c>
      <c r="D187" s="246" t="s">
        <v>426</v>
      </c>
      <c r="E187" s="247" t="str">
        <f>'GIOŚ (2015)-cieki'!AO192</f>
        <v>niezanieczyszczony</v>
      </c>
      <c r="F187" s="247" t="str">
        <f>'Bojakowska et al.(1998)-cieki'!O190</f>
        <v>klasa II</v>
      </c>
      <c r="G187" s="247" t="str">
        <f>'CSST (2013)-cieki'!AY190</f>
        <v>Level 2</v>
      </c>
      <c r="I187"/>
      <c r="J187"/>
      <c r="K187"/>
      <c r="L187"/>
    </row>
    <row r="188" spans="1:12" x14ac:dyDescent="0.2">
      <c r="A188" s="244">
        <v>187</v>
      </c>
      <c r="B188" s="245">
        <v>347</v>
      </c>
      <c r="C188" s="248" t="s">
        <v>1308</v>
      </c>
      <c r="D188" s="246" t="s">
        <v>427</v>
      </c>
      <c r="E188" s="247" t="str">
        <f>'GIOŚ (2015)-cieki'!AO193</f>
        <v>niezanieczyszczony</v>
      </c>
      <c r="F188" s="247" t="str">
        <f>'Bojakowska et al.(1998)-cieki'!O191</f>
        <v>klasa I</v>
      </c>
      <c r="G188" s="247" t="str">
        <f>'CSST (2013)-cieki'!AY191</f>
        <v>Level 1</v>
      </c>
      <c r="I188"/>
      <c r="J188"/>
      <c r="K188"/>
      <c r="L188"/>
    </row>
    <row r="189" spans="1:12" x14ac:dyDescent="0.2">
      <c r="A189" s="244">
        <v>188</v>
      </c>
      <c r="B189" s="245">
        <v>348</v>
      </c>
      <c r="C189" s="248" t="s">
        <v>1308</v>
      </c>
      <c r="D189" s="246" t="s">
        <v>428</v>
      </c>
      <c r="E189" s="247" t="str">
        <f>'GIOŚ (2015)-cieki'!AO194</f>
        <v>niezanieczyszczony</v>
      </c>
      <c r="F189" s="247" t="str">
        <f>'Bojakowska et al.(1998)-cieki'!O192</f>
        <v>klasa I</v>
      </c>
      <c r="G189" s="247" t="str">
        <f>'CSST (2013)-cieki'!AY192</f>
        <v>Level 1</v>
      </c>
      <c r="I189"/>
      <c r="J189"/>
      <c r="K189"/>
      <c r="L189"/>
    </row>
    <row r="190" spans="1:12" x14ac:dyDescent="0.2">
      <c r="A190" s="244">
        <v>189</v>
      </c>
      <c r="B190" s="245">
        <v>349</v>
      </c>
      <c r="C190" s="248" t="s">
        <v>1308</v>
      </c>
      <c r="D190" s="246" t="s">
        <v>429</v>
      </c>
      <c r="E190" s="247" t="str">
        <f>'GIOŚ (2015)-cieki'!AO195</f>
        <v>niezanieczyszczony</v>
      </c>
      <c r="F190" s="247" t="str">
        <f>'Bojakowska et al.(1998)-cieki'!O193</f>
        <v>klasa II</v>
      </c>
      <c r="G190" s="247" t="str">
        <f>'CSST (2013)-cieki'!AY193</f>
        <v>Level 1</v>
      </c>
      <c r="I190"/>
      <c r="J190"/>
      <c r="K190"/>
      <c r="L190"/>
    </row>
    <row r="191" spans="1:12" x14ac:dyDescent="0.2">
      <c r="A191" s="244">
        <v>190</v>
      </c>
      <c r="B191" s="245">
        <v>350</v>
      </c>
      <c r="C191" s="248" t="s">
        <v>1308</v>
      </c>
      <c r="D191" s="246" t="s">
        <v>430</v>
      </c>
      <c r="E191" s="247" t="str">
        <f>'GIOŚ (2015)-cieki'!AO196</f>
        <v>niezanieczyszczony</v>
      </c>
      <c r="F191" s="247" t="str">
        <f>'Bojakowska et al.(1998)-cieki'!O194</f>
        <v>klasa I</v>
      </c>
      <c r="G191" s="247" t="str">
        <f>'CSST (2013)-cieki'!AY194</f>
        <v>Level 1</v>
      </c>
      <c r="I191"/>
      <c r="J191"/>
      <c r="K191"/>
      <c r="L191"/>
    </row>
    <row r="192" spans="1:12" x14ac:dyDescent="0.2">
      <c r="A192" s="244">
        <v>191</v>
      </c>
      <c r="B192" s="245">
        <v>351</v>
      </c>
      <c r="C192" s="248" t="s">
        <v>1308</v>
      </c>
      <c r="D192" s="246" t="s">
        <v>431</v>
      </c>
      <c r="E192" s="247" t="str">
        <f>'GIOŚ (2015)-cieki'!AO197</f>
        <v>zanieczyszczony</v>
      </c>
      <c r="F192" s="247" t="str">
        <f>'Bojakowska et al.(1998)-cieki'!O195</f>
        <v>klasa II</v>
      </c>
      <c r="G192" s="247" t="str">
        <f>'CSST (2013)-cieki'!AY195</f>
        <v>Level 3</v>
      </c>
      <c r="I192"/>
      <c r="J192"/>
      <c r="K192"/>
      <c r="L192"/>
    </row>
    <row r="193" spans="1:12" x14ac:dyDescent="0.2">
      <c r="A193" s="244">
        <v>192</v>
      </c>
      <c r="B193" s="245">
        <v>352</v>
      </c>
      <c r="C193" s="248" t="s">
        <v>1308</v>
      </c>
      <c r="D193" s="246" t="s">
        <v>432</v>
      </c>
      <c r="E193" s="247" t="str">
        <f>'GIOŚ (2015)-cieki'!AO198</f>
        <v>zanieczyszczony</v>
      </c>
      <c r="F193" s="247" t="str">
        <f>'Bojakowska et al.(1998)-cieki'!O196</f>
        <v>poza klasą</v>
      </c>
      <c r="G193" s="247" t="str">
        <f>'CSST (2013)-cieki'!AY196</f>
        <v>Level 4</v>
      </c>
      <c r="I193"/>
      <c r="J193"/>
      <c r="K193"/>
      <c r="L193"/>
    </row>
    <row r="194" spans="1:12" x14ac:dyDescent="0.2">
      <c r="A194" s="244">
        <v>193</v>
      </c>
      <c r="B194" s="245">
        <v>353</v>
      </c>
      <c r="C194" s="248" t="s">
        <v>1308</v>
      </c>
      <c r="D194" s="246" t="s">
        <v>433</v>
      </c>
      <c r="E194" s="247" t="str">
        <f>'GIOŚ (2015)-cieki'!AO199</f>
        <v>niezanieczyszczony</v>
      </c>
      <c r="F194" s="247" t="str">
        <f>'Bojakowska et al.(1998)-cieki'!O197</f>
        <v>klasa III</v>
      </c>
      <c r="G194" s="247" t="str">
        <f>'CSST (2013)-cieki'!AY197</f>
        <v>Level 2</v>
      </c>
      <c r="I194"/>
      <c r="J194"/>
      <c r="K194"/>
      <c r="L194"/>
    </row>
    <row r="195" spans="1:12" x14ac:dyDescent="0.2">
      <c r="A195" s="244">
        <v>194</v>
      </c>
      <c r="B195" s="245">
        <v>354</v>
      </c>
      <c r="C195" s="248" t="s">
        <v>1308</v>
      </c>
      <c r="D195" s="246" t="s">
        <v>259</v>
      </c>
      <c r="E195" s="247" t="str">
        <f>'GIOŚ (2015)-cieki'!AO200</f>
        <v>niezanieczyszczony</v>
      </c>
      <c r="F195" s="247" t="str">
        <f>'Bojakowska et al.(1998)-cieki'!O198</f>
        <v>klasa I</v>
      </c>
      <c r="G195" s="247" t="str">
        <f>'CSST (2013)-cieki'!AY198</f>
        <v>Level 1</v>
      </c>
      <c r="I195"/>
      <c r="J195"/>
      <c r="K195"/>
      <c r="L195"/>
    </row>
    <row r="196" spans="1:12" x14ac:dyDescent="0.2">
      <c r="A196" s="244">
        <v>195</v>
      </c>
      <c r="B196" s="245">
        <v>355</v>
      </c>
      <c r="C196" s="248" t="s">
        <v>1308</v>
      </c>
      <c r="D196" s="246" t="s">
        <v>434</v>
      </c>
      <c r="E196" s="247" t="str">
        <f>'GIOŚ (2015)-cieki'!AO201</f>
        <v>niezanieczyszczony</v>
      </c>
      <c r="F196" s="247" t="str">
        <f>'Bojakowska et al.(1998)-cieki'!O199</f>
        <v>klasa I</v>
      </c>
      <c r="G196" s="247" t="str">
        <f>'CSST (2013)-cieki'!AY199</f>
        <v>Level 1</v>
      </c>
      <c r="I196"/>
      <c r="J196"/>
      <c r="K196"/>
      <c r="L196"/>
    </row>
    <row r="197" spans="1:12" x14ac:dyDescent="0.2">
      <c r="A197" s="244">
        <v>196</v>
      </c>
      <c r="B197" s="245">
        <v>356</v>
      </c>
      <c r="C197" s="248" t="s">
        <v>1308</v>
      </c>
      <c r="D197" s="246" t="s">
        <v>435</v>
      </c>
      <c r="E197" s="247" t="str">
        <f>'GIOŚ (2015)-cieki'!AO202</f>
        <v>zanieczyszczony</v>
      </c>
      <c r="F197" s="247" t="str">
        <f>'Bojakowska et al.(1998)-cieki'!O200</f>
        <v>klasa II</v>
      </c>
      <c r="G197" s="247" t="str">
        <f>'CSST (2013)-cieki'!AY200</f>
        <v>Level 2</v>
      </c>
      <c r="I197"/>
      <c r="J197"/>
      <c r="K197"/>
      <c r="L197"/>
    </row>
    <row r="198" spans="1:12" x14ac:dyDescent="0.2">
      <c r="A198" s="244">
        <v>197</v>
      </c>
      <c r="B198" s="245">
        <v>357</v>
      </c>
      <c r="C198" s="248" t="s">
        <v>1308</v>
      </c>
      <c r="D198" s="246" t="s">
        <v>436</v>
      </c>
      <c r="E198" s="247" t="str">
        <f>'GIOŚ (2015)-cieki'!AO203</f>
        <v>zanieczyszczony</v>
      </c>
      <c r="F198" s="247" t="str">
        <f>'Bojakowska et al.(1998)-cieki'!O201</f>
        <v>poza klasą</v>
      </c>
      <c r="G198" s="247" t="str">
        <f>'CSST (2013)-cieki'!AY201</f>
        <v>Level 4</v>
      </c>
      <c r="I198"/>
      <c r="J198"/>
      <c r="K198"/>
      <c r="L198"/>
    </row>
    <row r="199" spans="1:12" x14ac:dyDescent="0.2">
      <c r="A199" s="244">
        <v>198</v>
      </c>
      <c r="B199" s="245">
        <v>358</v>
      </c>
      <c r="C199" s="248" t="s">
        <v>1308</v>
      </c>
      <c r="D199" s="246" t="s">
        <v>437</v>
      </c>
      <c r="E199" s="247" t="str">
        <f>'GIOŚ (2015)-cieki'!AO204</f>
        <v>zanieczyszczony</v>
      </c>
      <c r="F199" s="247" t="str">
        <f>'Bojakowska et al.(1998)-cieki'!O202</f>
        <v>klasa III</v>
      </c>
      <c r="G199" s="247" t="str">
        <f>'CSST (2013)-cieki'!AY202</f>
        <v>Level 3</v>
      </c>
      <c r="I199"/>
      <c r="J199"/>
      <c r="K199"/>
      <c r="L199"/>
    </row>
    <row r="200" spans="1:12" x14ac:dyDescent="0.2">
      <c r="A200" s="244">
        <v>199</v>
      </c>
      <c r="B200" s="245">
        <v>359</v>
      </c>
      <c r="C200" s="248" t="s">
        <v>1308</v>
      </c>
      <c r="D200" s="246" t="s">
        <v>263</v>
      </c>
      <c r="E200" s="247" t="str">
        <f>'GIOŚ (2015)-cieki'!AO205</f>
        <v>zanieczyszczony</v>
      </c>
      <c r="F200" s="247" t="str">
        <f>'Bojakowska et al.(1998)-cieki'!O203</f>
        <v>klasa II</v>
      </c>
      <c r="G200" s="247" t="str">
        <f>'CSST (2013)-cieki'!AY203</f>
        <v>Level 2</v>
      </c>
      <c r="I200"/>
      <c r="J200"/>
      <c r="K200"/>
      <c r="L200"/>
    </row>
    <row r="201" spans="1:12" x14ac:dyDescent="0.2">
      <c r="A201" s="244">
        <v>200</v>
      </c>
      <c r="B201" s="245">
        <v>360</v>
      </c>
      <c r="C201" s="248" t="s">
        <v>1308</v>
      </c>
      <c r="D201" s="246" t="s">
        <v>438</v>
      </c>
      <c r="E201" s="247" t="str">
        <f>'GIOŚ (2015)-cieki'!AO206</f>
        <v>niezanieczyszczony</v>
      </c>
      <c r="F201" s="247" t="str">
        <f>'Bojakowska et al.(1998)-cieki'!O204</f>
        <v>klasa I</v>
      </c>
      <c r="G201" s="247" t="str">
        <f>'CSST (2013)-cieki'!AY204</f>
        <v>Level 1</v>
      </c>
      <c r="I201"/>
      <c r="J201"/>
      <c r="K201"/>
      <c r="L201"/>
    </row>
    <row r="202" spans="1:12" x14ac:dyDescent="0.2">
      <c r="A202" s="244">
        <v>201</v>
      </c>
      <c r="B202" s="245">
        <v>361</v>
      </c>
      <c r="C202" s="248" t="s">
        <v>1308</v>
      </c>
      <c r="D202" s="246" t="s">
        <v>439</v>
      </c>
      <c r="E202" s="247" t="str">
        <f>'GIOŚ (2015)-cieki'!AO207</f>
        <v>niezanieczyszczony</v>
      </c>
      <c r="F202" s="247" t="str">
        <f>'Bojakowska et al.(1998)-cieki'!O205</f>
        <v>klasa II</v>
      </c>
      <c r="G202" s="247" t="str">
        <f>'CSST (2013)-cieki'!AY205</f>
        <v>Level 1</v>
      </c>
      <c r="I202"/>
      <c r="J202"/>
      <c r="K202"/>
      <c r="L202"/>
    </row>
    <row r="203" spans="1:12" x14ac:dyDescent="0.2">
      <c r="A203" s="244">
        <v>202</v>
      </c>
      <c r="B203" s="245">
        <v>362</v>
      </c>
      <c r="C203" s="248" t="s">
        <v>1308</v>
      </c>
      <c r="D203" s="246" t="s">
        <v>440</v>
      </c>
      <c r="E203" s="247" t="str">
        <f>'GIOŚ (2015)-cieki'!AO208</f>
        <v>niezanieczyszczony</v>
      </c>
      <c r="F203" s="247" t="str">
        <f>'Bojakowska et al.(1998)-cieki'!O206</f>
        <v>klasa I</v>
      </c>
      <c r="G203" s="247" t="str">
        <f>'CSST (2013)-cieki'!AY206</f>
        <v>Level 1</v>
      </c>
      <c r="I203"/>
      <c r="J203"/>
      <c r="K203"/>
      <c r="L203"/>
    </row>
    <row r="204" spans="1:12" x14ac:dyDescent="0.2">
      <c r="A204" s="244">
        <v>203</v>
      </c>
      <c r="B204" s="245">
        <v>363</v>
      </c>
      <c r="C204" s="248" t="s">
        <v>1308</v>
      </c>
      <c r="D204" s="246" t="s">
        <v>441</v>
      </c>
      <c r="E204" s="247" t="str">
        <f>'GIOŚ (2015)-cieki'!AO209</f>
        <v>zanieczyszczony</v>
      </c>
      <c r="F204" s="247" t="str">
        <f>'Bojakowska et al.(1998)-cieki'!O207</f>
        <v>klasa I</v>
      </c>
      <c r="G204" s="247" t="str">
        <f>'CSST (2013)-cieki'!AY207</f>
        <v>Level 4</v>
      </c>
      <c r="I204"/>
      <c r="J204"/>
      <c r="K204"/>
      <c r="L204"/>
    </row>
    <row r="205" spans="1:12" x14ac:dyDescent="0.2">
      <c r="A205" s="244">
        <v>204</v>
      </c>
      <c r="B205" s="245">
        <v>364</v>
      </c>
      <c r="C205" s="248" t="s">
        <v>1308</v>
      </c>
      <c r="D205" s="246" t="s">
        <v>442</v>
      </c>
      <c r="E205" s="247" t="str">
        <f>'GIOŚ (2015)-cieki'!AO210</f>
        <v>zanieczyszczony</v>
      </c>
      <c r="F205" s="247" t="str">
        <f>'Bojakowska et al.(1998)-cieki'!O208</f>
        <v>klasa II</v>
      </c>
      <c r="G205" s="247" t="str">
        <f>'CSST (2013)-cieki'!AY208</f>
        <v>Level 2</v>
      </c>
      <c r="I205"/>
      <c r="J205"/>
      <c r="K205"/>
      <c r="L205"/>
    </row>
    <row r="206" spans="1:12" x14ac:dyDescent="0.2">
      <c r="A206" s="244">
        <v>205</v>
      </c>
      <c r="B206" s="245">
        <v>365</v>
      </c>
      <c r="C206" s="248" t="s">
        <v>1308</v>
      </c>
      <c r="D206" s="246" t="s">
        <v>239</v>
      </c>
      <c r="E206" s="247" t="str">
        <f>'GIOŚ (2015)-cieki'!AO211</f>
        <v>zanieczyszczony</v>
      </c>
      <c r="F206" s="247" t="str">
        <f>'Bojakowska et al.(1998)-cieki'!O209</f>
        <v>klasa I</v>
      </c>
      <c r="G206" s="247" t="str">
        <f>'CSST (2013)-cieki'!AY209</f>
        <v>Level 2</v>
      </c>
      <c r="I206"/>
      <c r="J206"/>
      <c r="K206"/>
      <c r="L206"/>
    </row>
    <row r="207" spans="1:12" x14ac:dyDescent="0.2">
      <c r="A207" s="244">
        <v>206</v>
      </c>
      <c r="B207" s="245">
        <v>366</v>
      </c>
      <c r="C207" s="248" t="s">
        <v>1308</v>
      </c>
      <c r="D207" s="246" t="s">
        <v>443</v>
      </c>
      <c r="E207" s="247" t="str">
        <f>'GIOŚ (2015)-cieki'!AO212</f>
        <v>zanieczyszczony</v>
      </c>
      <c r="F207" s="247" t="str">
        <f>'Bojakowska et al.(1998)-cieki'!O210</f>
        <v>klasa I</v>
      </c>
      <c r="G207" s="247" t="str">
        <f>'CSST (2013)-cieki'!AY210</f>
        <v>Level 2</v>
      </c>
      <c r="I207"/>
      <c r="J207"/>
      <c r="K207"/>
      <c r="L207"/>
    </row>
    <row r="208" spans="1:12" x14ac:dyDescent="0.2">
      <c r="A208" s="244">
        <v>207</v>
      </c>
      <c r="B208" s="245">
        <v>367</v>
      </c>
      <c r="C208" s="248" t="s">
        <v>1308</v>
      </c>
      <c r="D208" s="246" t="s">
        <v>444</v>
      </c>
      <c r="E208" s="247" t="str">
        <f>'GIOŚ (2015)-cieki'!AO213</f>
        <v>niezanieczyszczony</v>
      </c>
      <c r="F208" s="247" t="str">
        <f>'Bojakowska et al.(1998)-cieki'!O211</f>
        <v>klasa I</v>
      </c>
      <c r="G208" s="247" t="str">
        <f>'CSST (2013)-cieki'!AY211</f>
        <v>Level 1</v>
      </c>
      <c r="I208"/>
      <c r="J208"/>
      <c r="K208"/>
      <c r="L208"/>
    </row>
    <row r="209" spans="1:12" x14ac:dyDescent="0.2">
      <c r="A209" s="244">
        <v>208</v>
      </c>
      <c r="B209" s="245">
        <v>368</v>
      </c>
      <c r="C209" s="248" t="s">
        <v>1308</v>
      </c>
      <c r="D209" s="246" t="s">
        <v>261</v>
      </c>
      <c r="E209" s="247" t="str">
        <f>'GIOŚ (2015)-cieki'!AO214</f>
        <v>niezanieczyszczony</v>
      </c>
      <c r="F209" s="247" t="str">
        <f>'Bojakowska et al.(1998)-cieki'!O212</f>
        <v>klasa III</v>
      </c>
      <c r="G209" s="247" t="str">
        <f>'CSST (2013)-cieki'!AY212</f>
        <v>Level 1</v>
      </c>
      <c r="I209"/>
      <c r="J209"/>
      <c r="K209"/>
      <c r="L209"/>
    </row>
    <row r="210" spans="1:12" x14ac:dyDescent="0.2">
      <c r="A210" s="244">
        <v>209</v>
      </c>
      <c r="B210" s="245">
        <v>369</v>
      </c>
      <c r="C210" s="248" t="s">
        <v>1308</v>
      </c>
      <c r="D210" s="246" t="s">
        <v>445</v>
      </c>
      <c r="E210" s="247" t="str">
        <f>'GIOŚ (2015)-cieki'!AO215</f>
        <v>niezanieczyszczony</v>
      </c>
      <c r="F210" s="247" t="str">
        <f>'Bojakowska et al.(1998)-cieki'!O213</f>
        <v>klasa I</v>
      </c>
      <c r="G210" s="247" t="str">
        <f>'CSST (2013)-cieki'!AY213</f>
        <v>Level 1</v>
      </c>
      <c r="I210"/>
      <c r="J210"/>
      <c r="K210"/>
      <c r="L210"/>
    </row>
    <row r="211" spans="1:12" x14ac:dyDescent="0.2">
      <c r="A211" s="244">
        <v>210</v>
      </c>
      <c r="B211" s="245">
        <v>370</v>
      </c>
      <c r="C211" s="248" t="s">
        <v>1308</v>
      </c>
      <c r="D211" s="246" t="s">
        <v>238</v>
      </c>
      <c r="E211" s="247" t="str">
        <f>'GIOŚ (2015)-cieki'!AO216</f>
        <v>niezanieczyszczony</v>
      </c>
      <c r="F211" s="247" t="str">
        <f>'Bojakowska et al.(1998)-cieki'!O214</f>
        <v>klasa I</v>
      </c>
      <c r="G211" s="247" t="str">
        <f>'CSST (2013)-cieki'!AY214</f>
        <v>Level 1</v>
      </c>
      <c r="I211"/>
      <c r="J211"/>
      <c r="K211"/>
      <c r="L211"/>
    </row>
    <row r="212" spans="1:12" x14ac:dyDescent="0.2">
      <c r="A212" s="244">
        <v>211</v>
      </c>
      <c r="B212" s="245">
        <v>371</v>
      </c>
      <c r="C212" s="248" t="s">
        <v>1308</v>
      </c>
      <c r="D212" s="246" t="s">
        <v>446</v>
      </c>
      <c r="E212" s="247" t="str">
        <f>'GIOŚ (2015)-cieki'!AO217</f>
        <v>niezanieczyszczony</v>
      </c>
      <c r="F212" s="247" t="str">
        <f>'Bojakowska et al.(1998)-cieki'!O215</f>
        <v>klasa I</v>
      </c>
      <c r="G212" s="247" t="str">
        <f>'CSST (2013)-cieki'!AY215</f>
        <v>Level 1</v>
      </c>
      <c r="I212"/>
      <c r="J212"/>
      <c r="K212"/>
      <c r="L212"/>
    </row>
    <row r="213" spans="1:12" x14ac:dyDescent="0.2">
      <c r="A213" s="244">
        <v>212</v>
      </c>
      <c r="B213" s="245">
        <v>372</v>
      </c>
      <c r="C213" s="248" t="s">
        <v>1308</v>
      </c>
      <c r="D213" s="246" t="s">
        <v>447</v>
      </c>
      <c r="E213" s="247" t="str">
        <f>'GIOŚ (2015)-cieki'!AO218</f>
        <v>niezanieczyszczony</v>
      </c>
      <c r="F213" s="247" t="str">
        <f>'Bojakowska et al.(1998)-cieki'!O216</f>
        <v>klasa II</v>
      </c>
      <c r="G213" s="247" t="str">
        <f>'CSST (2013)-cieki'!AY216</f>
        <v>Level 2</v>
      </c>
      <c r="I213"/>
      <c r="J213"/>
      <c r="K213"/>
      <c r="L213"/>
    </row>
    <row r="214" spans="1:12" x14ac:dyDescent="0.2">
      <c r="A214" s="244">
        <v>213</v>
      </c>
      <c r="B214" s="245">
        <v>373</v>
      </c>
      <c r="C214" s="248" t="s">
        <v>1308</v>
      </c>
      <c r="D214" s="246" t="s">
        <v>448</v>
      </c>
      <c r="E214" s="247" t="str">
        <f>'GIOŚ (2015)-cieki'!AO219</f>
        <v>niezanieczyszczony</v>
      </c>
      <c r="F214" s="247" t="str">
        <f>'Bojakowska et al.(1998)-cieki'!O217</f>
        <v>klasa II</v>
      </c>
      <c r="G214" s="247" t="str">
        <f>'CSST (2013)-cieki'!AY217</f>
        <v>Level 2</v>
      </c>
      <c r="I214"/>
      <c r="J214"/>
      <c r="K214"/>
      <c r="L214"/>
    </row>
    <row r="215" spans="1:12" x14ac:dyDescent="0.2">
      <c r="A215" s="244">
        <v>214</v>
      </c>
      <c r="B215" s="245">
        <v>374</v>
      </c>
      <c r="C215" s="248" t="s">
        <v>1308</v>
      </c>
      <c r="D215" s="246" t="s">
        <v>449</v>
      </c>
      <c r="E215" s="247" t="str">
        <f>'GIOŚ (2015)-cieki'!AO220</f>
        <v>niezanieczyszczony</v>
      </c>
      <c r="F215" s="247" t="str">
        <f>'Bojakowska et al.(1998)-cieki'!O218</f>
        <v>klasa II</v>
      </c>
      <c r="G215" s="247" t="str">
        <f>'CSST (2013)-cieki'!AY218</f>
        <v>Level 2</v>
      </c>
      <c r="I215"/>
      <c r="J215"/>
      <c r="K215"/>
      <c r="L215"/>
    </row>
    <row r="216" spans="1:12" x14ac:dyDescent="0.2">
      <c r="A216" s="244">
        <v>215</v>
      </c>
      <c r="B216" s="245">
        <v>375</v>
      </c>
      <c r="C216" s="248" t="s">
        <v>1308</v>
      </c>
      <c r="D216" s="246" t="s">
        <v>450</v>
      </c>
      <c r="E216" s="247" t="str">
        <f>'GIOŚ (2015)-cieki'!AO221</f>
        <v>niezanieczyszczony</v>
      </c>
      <c r="F216" s="247" t="str">
        <f>'Bojakowska et al.(1998)-cieki'!O219</f>
        <v>klasa II</v>
      </c>
      <c r="G216" s="247" t="str">
        <f>'CSST (2013)-cieki'!AY219</f>
        <v>Level 1</v>
      </c>
      <c r="I216"/>
      <c r="J216"/>
      <c r="K216"/>
      <c r="L216"/>
    </row>
    <row r="217" spans="1:12" x14ac:dyDescent="0.2">
      <c r="A217" s="244">
        <v>216</v>
      </c>
      <c r="B217" s="245">
        <v>376</v>
      </c>
      <c r="C217" s="248" t="s">
        <v>1308</v>
      </c>
      <c r="D217" s="246" t="s">
        <v>451</v>
      </c>
      <c r="E217" s="247" t="str">
        <f>'GIOŚ (2015)-cieki'!AO222</f>
        <v>niezanieczyszczony</v>
      </c>
      <c r="F217" s="247" t="str">
        <f>'Bojakowska et al.(1998)-cieki'!O220</f>
        <v>klasa I</v>
      </c>
      <c r="G217" s="247" t="str">
        <f>'CSST (2013)-cieki'!AY220</f>
        <v>Level 1</v>
      </c>
      <c r="I217"/>
      <c r="J217"/>
      <c r="K217"/>
      <c r="L217"/>
    </row>
    <row r="218" spans="1:12" x14ac:dyDescent="0.2">
      <c r="A218" s="244">
        <v>217</v>
      </c>
      <c r="B218" s="245">
        <v>377</v>
      </c>
      <c r="C218" s="248" t="s">
        <v>1308</v>
      </c>
      <c r="D218" s="246" t="s">
        <v>452</v>
      </c>
      <c r="E218" s="247" t="str">
        <f>'GIOŚ (2015)-cieki'!AO223</f>
        <v>niezanieczyszczony</v>
      </c>
      <c r="F218" s="247" t="str">
        <f>'Bojakowska et al.(1998)-cieki'!O221</f>
        <v>poza klasą</v>
      </c>
      <c r="G218" s="247" t="str">
        <f>'CSST (2013)-cieki'!AY221</f>
        <v>Level 1</v>
      </c>
      <c r="I218"/>
      <c r="J218"/>
      <c r="K218"/>
      <c r="L218"/>
    </row>
    <row r="219" spans="1:12" x14ac:dyDescent="0.2">
      <c r="A219" s="244">
        <v>218</v>
      </c>
      <c r="B219" s="245">
        <v>378</v>
      </c>
      <c r="C219" s="248" t="s">
        <v>1308</v>
      </c>
      <c r="D219" s="246" t="s">
        <v>453</v>
      </c>
      <c r="E219" s="247" t="str">
        <f>'GIOŚ (2015)-cieki'!AO224</f>
        <v>niezanieczyszczony</v>
      </c>
      <c r="F219" s="247" t="str">
        <f>'Bojakowska et al.(1998)-cieki'!O222</f>
        <v>klasa I</v>
      </c>
      <c r="G219" s="247" t="str">
        <f>'CSST (2013)-cieki'!AY222</f>
        <v>Level 1</v>
      </c>
      <c r="I219"/>
      <c r="J219"/>
      <c r="K219"/>
      <c r="L219"/>
    </row>
    <row r="220" spans="1:12" x14ac:dyDescent="0.2">
      <c r="A220" s="244">
        <v>219</v>
      </c>
      <c r="B220" s="245">
        <v>379</v>
      </c>
      <c r="C220" s="248" t="s">
        <v>1308</v>
      </c>
      <c r="D220" s="246" t="s">
        <v>454</v>
      </c>
      <c r="E220" s="247" t="str">
        <f>'GIOŚ (2015)-cieki'!AO225</f>
        <v>niezanieczyszczony</v>
      </c>
      <c r="F220" s="247" t="str">
        <f>'Bojakowska et al.(1998)-cieki'!O223</f>
        <v>klasa I</v>
      </c>
      <c r="G220" s="247" t="str">
        <f>'CSST (2013)-cieki'!AY223</f>
        <v>Level 1</v>
      </c>
      <c r="I220"/>
      <c r="J220"/>
      <c r="K220"/>
      <c r="L220"/>
    </row>
    <row r="221" spans="1:12" x14ac:dyDescent="0.2">
      <c r="A221" s="244">
        <v>220</v>
      </c>
      <c r="B221" s="245">
        <v>380</v>
      </c>
      <c r="C221" s="248" t="s">
        <v>1308</v>
      </c>
      <c r="D221" s="246" t="s">
        <v>455</v>
      </c>
      <c r="E221" s="247" t="str">
        <f>'GIOŚ (2015)-cieki'!AO226</f>
        <v>niezanieczyszczony</v>
      </c>
      <c r="F221" s="247" t="str">
        <f>'Bojakowska et al.(1998)-cieki'!O224</f>
        <v>klasa I</v>
      </c>
      <c r="G221" s="247" t="str">
        <f>'CSST (2013)-cieki'!AY224</f>
        <v>Level 1</v>
      </c>
      <c r="I221"/>
      <c r="J221"/>
      <c r="K221"/>
      <c r="L221"/>
    </row>
    <row r="222" spans="1:12" x14ac:dyDescent="0.2">
      <c r="A222" s="244">
        <v>221</v>
      </c>
      <c r="B222" s="245">
        <v>381</v>
      </c>
      <c r="C222" s="248" t="s">
        <v>1308</v>
      </c>
      <c r="D222" s="246" t="s">
        <v>456</v>
      </c>
      <c r="E222" s="247" t="str">
        <f>'GIOŚ (2015)-cieki'!AO227</f>
        <v>niezanieczyszczony</v>
      </c>
      <c r="F222" s="247" t="str">
        <f>'Bojakowska et al.(1998)-cieki'!O225</f>
        <v>klasa I</v>
      </c>
      <c r="G222" s="247" t="str">
        <f>'CSST (2013)-cieki'!AY225</f>
        <v>Level 1</v>
      </c>
      <c r="I222"/>
      <c r="J222"/>
      <c r="K222"/>
      <c r="L222"/>
    </row>
    <row r="223" spans="1:12" x14ac:dyDescent="0.2">
      <c r="A223" s="244">
        <v>222</v>
      </c>
      <c r="B223" s="245">
        <v>382</v>
      </c>
      <c r="C223" s="248" t="s">
        <v>1308</v>
      </c>
      <c r="D223" s="246" t="s">
        <v>457</v>
      </c>
      <c r="E223" s="247" t="str">
        <f>'GIOŚ (2015)-cieki'!AO228</f>
        <v>niezanieczyszczony</v>
      </c>
      <c r="F223" s="247" t="str">
        <f>'Bojakowska et al.(1998)-cieki'!O226</f>
        <v>klasa I</v>
      </c>
      <c r="G223" s="247" t="str">
        <f>'CSST (2013)-cieki'!AY226</f>
        <v>Level 1</v>
      </c>
      <c r="I223"/>
      <c r="J223"/>
      <c r="K223"/>
      <c r="L223"/>
    </row>
    <row r="224" spans="1:12" x14ac:dyDescent="0.2">
      <c r="A224" s="244">
        <v>223</v>
      </c>
      <c r="B224" s="245">
        <v>383</v>
      </c>
      <c r="C224" s="248" t="s">
        <v>1308</v>
      </c>
      <c r="D224" s="246" t="s">
        <v>458</v>
      </c>
      <c r="E224" s="247" t="str">
        <f>'GIOŚ (2015)-cieki'!AO229</f>
        <v>niezanieczyszczony</v>
      </c>
      <c r="F224" s="247" t="str">
        <f>'Bojakowska et al.(1998)-cieki'!O227</f>
        <v>klasa I</v>
      </c>
      <c r="G224" s="247" t="str">
        <f>'CSST (2013)-cieki'!AY227</f>
        <v>Level 1</v>
      </c>
      <c r="I224"/>
      <c r="J224"/>
      <c r="K224"/>
      <c r="L224"/>
    </row>
    <row r="225" spans="1:12" x14ac:dyDescent="0.2">
      <c r="A225" s="244">
        <v>224</v>
      </c>
      <c r="B225" s="245">
        <v>384</v>
      </c>
      <c r="C225" s="248" t="s">
        <v>1308</v>
      </c>
      <c r="D225" s="246" t="s">
        <v>459</v>
      </c>
      <c r="E225" s="247" t="str">
        <f>'GIOŚ (2015)-cieki'!AO230</f>
        <v>niezanieczyszczony</v>
      </c>
      <c r="F225" s="247" t="str">
        <f>'Bojakowska et al.(1998)-cieki'!O228</f>
        <v>klasa I</v>
      </c>
      <c r="G225" s="247" t="str">
        <f>'CSST (2013)-cieki'!AY228</f>
        <v>Level 1</v>
      </c>
      <c r="I225"/>
      <c r="J225"/>
      <c r="K225"/>
      <c r="L225"/>
    </row>
    <row r="226" spans="1:12" x14ac:dyDescent="0.2">
      <c r="A226" s="244">
        <v>225</v>
      </c>
      <c r="B226" s="245">
        <v>385</v>
      </c>
      <c r="C226" s="248" t="s">
        <v>1308</v>
      </c>
      <c r="D226" s="246" t="s">
        <v>460</v>
      </c>
      <c r="E226" s="247" t="str">
        <f>'GIOŚ (2015)-cieki'!AO231</f>
        <v>zanieczyszczony</v>
      </c>
      <c r="F226" s="247" t="str">
        <f>'Bojakowska et al.(1998)-cieki'!O229</f>
        <v>klasa II</v>
      </c>
      <c r="G226" s="247" t="str">
        <f>'CSST (2013)-cieki'!AY229</f>
        <v>Level 2</v>
      </c>
      <c r="I226"/>
      <c r="J226"/>
      <c r="K226"/>
      <c r="L226"/>
    </row>
    <row r="227" spans="1:12" x14ac:dyDescent="0.2">
      <c r="A227" s="244">
        <v>226</v>
      </c>
      <c r="B227" s="245">
        <v>386</v>
      </c>
      <c r="C227" s="248" t="s">
        <v>1308</v>
      </c>
      <c r="D227" s="246" t="s">
        <v>236</v>
      </c>
      <c r="E227" s="247" t="str">
        <f>'GIOŚ (2015)-cieki'!AO232</f>
        <v>niezanieczyszczony</v>
      </c>
      <c r="F227" s="247" t="str">
        <f>'Bojakowska et al.(1998)-cieki'!O230</f>
        <v>klasa I</v>
      </c>
      <c r="G227" s="247" t="str">
        <f>'CSST (2013)-cieki'!AY230</f>
        <v>Level 1</v>
      </c>
      <c r="I227"/>
      <c r="J227"/>
      <c r="K227"/>
      <c r="L227"/>
    </row>
    <row r="228" spans="1:12" x14ac:dyDescent="0.2">
      <c r="A228" s="244">
        <v>227</v>
      </c>
      <c r="B228" s="245">
        <v>387</v>
      </c>
      <c r="C228" s="248" t="s">
        <v>1308</v>
      </c>
      <c r="D228" s="246" t="s">
        <v>461</v>
      </c>
      <c r="E228" s="247" t="str">
        <f>'GIOŚ (2015)-cieki'!AO233</f>
        <v>niezanieczyszczony</v>
      </c>
      <c r="F228" s="247" t="str">
        <f>'Bojakowska et al.(1998)-cieki'!O231</f>
        <v>Tło geochemiczne</v>
      </c>
      <c r="G228" s="247" t="str">
        <f>'CSST (2013)-cieki'!AY231</f>
        <v>Level 1</v>
      </c>
      <c r="I228"/>
      <c r="J228"/>
      <c r="K228"/>
      <c r="L228"/>
    </row>
    <row r="229" spans="1:12" x14ac:dyDescent="0.2">
      <c r="A229" s="244">
        <v>228</v>
      </c>
      <c r="B229" s="245">
        <v>388</v>
      </c>
      <c r="C229" s="248" t="s">
        <v>1308</v>
      </c>
      <c r="D229" s="246" t="s">
        <v>462</v>
      </c>
      <c r="E229" s="247" t="str">
        <f>'GIOŚ (2015)-cieki'!AO234</f>
        <v>niezanieczyszczony</v>
      </c>
      <c r="F229" s="247" t="str">
        <f>'Bojakowska et al.(1998)-cieki'!O232</f>
        <v>klasa I</v>
      </c>
      <c r="G229" s="247" t="str">
        <f>'CSST (2013)-cieki'!AY232</f>
        <v>Level 1</v>
      </c>
      <c r="I229"/>
      <c r="J229"/>
      <c r="K229"/>
      <c r="L229"/>
    </row>
    <row r="230" spans="1:12" x14ac:dyDescent="0.2">
      <c r="A230" s="244">
        <v>229</v>
      </c>
      <c r="B230" s="245">
        <v>389</v>
      </c>
      <c r="C230" s="248" t="s">
        <v>1308</v>
      </c>
      <c r="D230" s="246" t="s">
        <v>463</v>
      </c>
      <c r="E230" s="247" t="str">
        <f>'GIOŚ (2015)-cieki'!AO235</f>
        <v>niezanieczyszczony</v>
      </c>
      <c r="F230" s="247" t="str">
        <f>'Bojakowska et al.(1998)-cieki'!O233</f>
        <v>klasa I</v>
      </c>
      <c r="G230" s="247" t="str">
        <f>'CSST (2013)-cieki'!AY233</f>
        <v>Level 1</v>
      </c>
      <c r="I230"/>
      <c r="J230"/>
      <c r="K230"/>
      <c r="L230"/>
    </row>
    <row r="231" spans="1:12" x14ac:dyDescent="0.2">
      <c r="A231" s="244">
        <v>230</v>
      </c>
      <c r="B231" s="245">
        <v>390</v>
      </c>
      <c r="C231" s="248" t="s">
        <v>1308</v>
      </c>
      <c r="D231" s="246" t="s">
        <v>464</v>
      </c>
      <c r="E231" s="247" t="str">
        <f>'GIOŚ (2015)-cieki'!AO236</f>
        <v>niezanieczyszczony</v>
      </c>
      <c r="F231" s="247" t="str">
        <f>'Bojakowska et al.(1998)-cieki'!O234</f>
        <v>klasa I</v>
      </c>
      <c r="G231" s="247" t="str">
        <f>'CSST (2013)-cieki'!AY234</f>
        <v>Level 1</v>
      </c>
      <c r="I231"/>
      <c r="J231"/>
      <c r="K231"/>
      <c r="L231"/>
    </row>
    <row r="232" spans="1:12" x14ac:dyDescent="0.2">
      <c r="A232" s="248">
        <v>231</v>
      </c>
      <c r="B232" s="245">
        <v>391</v>
      </c>
      <c r="C232" s="248" t="s">
        <v>1308</v>
      </c>
      <c r="D232" s="246" t="s">
        <v>465</v>
      </c>
      <c r="E232" s="247" t="str">
        <f>'GIOŚ (2015)-cieki'!AO237</f>
        <v>niezanieczyszczony</v>
      </c>
      <c r="F232" s="247" t="str">
        <f>'Bojakowska et al.(1998)-cieki'!O235</f>
        <v>klasa I</v>
      </c>
      <c r="G232" s="247" t="str">
        <f>'CSST (2013)-cieki'!AY235</f>
        <v>Level 3</v>
      </c>
      <c r="I232"/>
      <c r="J232"/>
      <c r="K232"/>
      <c r="L232"/>
    </row>
    <row r="233" spans="1:12" x14ac:dyDescent="0.2">
      <c r="A233" s="244">
        <v>232</v>
      </c>
      <c r="B233" s="245">
        <v>392</v>
      </c>
      <c r="C233" s="248" t="s">
        <v>1308</v>
      </c>
      <c r="D233" s="246" t="s">
        <v>466</v>
      </c>
      <c r="E233" s="247" t="str">
        <f>'GIOŚ (2015)-cieki'!AO238</f>
        <v>niezanieczyszczony</v>
      </c>
      <c r="F233" s="247" t="str">
        <f>'Bojakowska et al.(1998)-cieki'!O236</f>
        <v>klasa I</v>
      </c>
      <c r="G233" s="247" t="str">
        <f>'CSST (2013)-cieki'!AY236</f>
        <v>Level 1</v>
      </c>
      <c r="I233"/>
      <c r="J233"/>
      <c r="K233"/>
      <c r="L233"/>
    </row>
    <row r="234" spans="1:12" x14ac:dyDescent="0.2">
      <c r="A234" s="244">
        <v>233</v>
      </c>
      <c r="B234" s="245">
        <v>393</v>
      </c>
      <c r="C234" s="248" t="s">
        <v>1308</v>
      </c>
      <c r="D234" s="246" t="s">
        <v>467</v>
      </c>
      <c r="E234" s="247" t="str">
        <f>'GIOŚ (2015)-cieki'!AO239</f>
        <v>niezanieczyszczony</v>
      </c>
      <c r="F234" s="247" t="str">
        <f>'Bojakowska et al.(1998)-cieki'!O237</f>
        <v>klasa I</v>
      </c>
      <c r="G234" s="247" t="str">
        <f>'CSST (2013)-cieki'!AY237</f>
        <v>Level 1</v>
      </c>
      <c r="I234"/>
      <c r="J234"/>
      <c r="K234"/>
      <c r="L234"/>
    </row>
    <row r="235" spans="1:12" x14ac:dyDescent="0.2">
      <c r="A235" s="244">
        <v>234</v>
      </c>
      <c r="B235" s="245">
        <v>394</v>
      </c>
      <c r="C235" s="248" t="s">
        <v>1308</v>
      </c>
      <c r="D235" s="246" t="s">
        <v>468</v>
      </c>
      <c r="E235" s="247" t="str">
        <f>'GIOŚ (2015)-cieki'!AO240</f>
        <v>zanieczyszczony</v>
      </c>
      <c r="F235" s="247" t="str">
        <f>'Bojakowska et al.(1998)-cieki'!O238</f>
        <v>klasa III</v>
      </c>
      <c r="G235" s="247" t="str">
        <f>'CSST (2013)-cieki'!AY238</f>
        <v>Level 3</v>
      </c>
      <c r="I235"/>
      <c r="J235"/>
      <c r="K235"/>
      <c r="L235"/>
    </row>
    <row r="236" spans="1:12" x14ac:dyDescent="0.2">
      <c r="A236" s="244">
        <v>235</v>
      </c>
      <c r="B236" s="245">
        <v>395</v>
      </c>
      <c r="C236" s="248" t="s">
        <v>1308</v>
      </c>
      <c r="D236" s="246" t="s">
        <v>469</v>
      </c>
      <c r="E236" s="247" t="str">
        <f>'GIOŚ (2015)-cieki'!AO241</f>
        <v>zanieczyszczony</v>
      </c>
      <c r="F236" s="247" t="str">
        <f>'Bojakowska et al.(1998)-cieki'!O239</f>
        <v>klasa III</v>
      </c>
      <c r="G236" s="247" t="str">
        <f>'CSST (2013)-cieki'!AY239</f>
        <v>Level 3</v>
      </c>
      <c r="I236"/>
      <c r="J236"/>
      <c r="K236"/>
      <c r="L236"/>
    </row>
    <row r="237" spans="1:12" x14ac:dyDescent="0.2">
      <c r="A237" s="244">
        <v>236</v>
      </c>
      <c r="B237" s="245">
        <v>396</v>
      </c>
      <c r="C237" s="248" t="s">
        <v>1308</v>
      </c>
      <c r="D237" s="246" t="s">
        <v>470</v>
      </c>
      <c r="E237" s="247" t="str">
        <f>'GIOŚ (2015)-cieki'!AO242</f>
        <v>niezanieczyszczony</v>
      </c>
      <c r="F237" s="247" t="str">
        <f>'Bojakowska et al.(1998)-cieki'!O240</f>
        <v>klasa I</v>
      </c>
      <c r="G237" s="247" t="str">
        <f>'CSST (2013)-cieki'!AY240</f>
        <v>Level 1</v>
      </c>
      <c r="I237"/>
      <c r="J237"/>
      <c r="K237"/>
      <c r="L237"/>
    </row>
    <row r="238" spans="1:12" x14ac:dyDescent="0.2">
      <c r="A238" s="244">
        <v>237</v>
      </c>
      <c r="B238" s="245">
        <v>397</v>
      </c>
      <c r="C238" s="248" t="s">
        <v>1308</v>
      </c>
      <c r="D238" s="246" t="s">
        <v>471</v>
      </c>
      <c r="E238" s="247" t="str">
        <f>'GIOŚ (2015)-cieki'!AO243</f>
        <v>zanieczyszczony</v>
      </c>
      <c r="F238" s="247" t="str">
        <f>'Bojakowska et al.(1998)-cieki'!O241</f>
        <v>klasa I</v>
      </c>
      <c r="G238" s="247" t="str">
        <f>'CSST (2013)-cieki'!AY241</f>
        <v>Level 1</v>
      </c>
      <c r="I238"/>
      <c r="J238"/>
      <c r="K238"/>
      <c r="L238"/>
    </row>
    <row r="239" spans="1:12" x14ac:dyDescent="0.2">
      <c r="A239" s="244">
        <v>238</v>
      </c>
      <c r="B239" s="245">
        <v>398</v>
      </c>
      <c r="C239" s="248" t="s">
        <v>1308</v>
      </c>
      <c r="D239" s="246" t="s">
        <v>472</v>
      </c>
      <c r="E239" s="247" t="str">
        <f>'GIOŚ (2015)-cieki'!AO244</f>
        <v>niezanieczyszczony</v>
      </c>
      <c r="F239" s="247" t="str">
        <f>'Bojakowska et al.(1998)-cieki'!O242</f>
        <v>klasa II</v>
      </c>
      <c r="G239" s="247" t="str">
        <f>'CSST (2013)-cieki'!AY242</f>
        <v>Level 2</v>
      </c>
      <c r="I239"/>
      <c r="J239"/>
      <c r="K239"/>
      <c r="L239"/>
    </row>
    <row r="240" spans="1:12" x14ac:dyDescent="0.2">
      <c r="A240" s="244">
        <v>239</v>
      </c>
      <c r="B240" s="245">
        <v>399</v>
      </c>
      <c r="C240" s="248" t="s">
        <v>1308</v>
      </c>
      <c r="D240" s="246" t="s">
        <v>473</v>
      </c>
      <c r="E240" s="247" t="str">
        <f>'GIOŚ (2015)-cieki'!AO245</f>
        <v>niezanieczyszczony</v>
      </c>
      <c r="F240" s="247" t="str">
        <f>'Bojakowska et al.(1998)-cieki'!O243</f>
        <v>klasa II</v>
      </c>
      <c r="G240" s="247" t="str">
        <f>'CSST (2013)-cieki'!AY243</f>
        <v>Level 1</v>
      </c>
      <c r="I240"/>
      <c r="J240"/>
      <c r="K240"/>
      <c r="L240"/>
    </row>
    <row r="241" spans="1:12" x14ac:dyDescent="0.2">
      <c r="A241" s="244">
        <v>240</v>
      </c>
      <c r="B241" s="245">
        <v>400</v>
      </c>
      <c r="C241" s="248" t="s">
        <v>1308</v>
      </c>
      <c r="D241" s="246" t="s">
        <v>474</v>
      </c>
      <c r="E241" s="247" t="str">
        <f>'GIOŚ (2015)-cieki'!AO246</f>
        <v>zanieczyszczony</v>
      </c>
      <c r="F241" s="247" t="str">
        <f>'Bojakowska et al.(1998)-cieki'!O244</f>
        <v>poza klasą</v>
      </c>
      <c r="G241" s="247" t="str">
        <f>'CSST (2013)-cieki'!AY244</f>
        <v>Level 4</v>
      </c>
      <c r="I241"/>
      <c r="J241"/>
      <c r="K241"/>
      <c r="L241"/>
    </row>
    <row r="242" spans="1:12" x14ac:dyDescent="0.2">
      <c r="A242" s="244">
        <v>241</v>
      </c>
      <c r="B242" s="245">
        <v>401</v>
      </c>
      <c r="C242" s="248" t="s">
        <v>1308</v>
      </c>
      <c r="D242" s="246" t="s">
        <v>475</v>
      </c>
      <c r="E242" s="247" t="str">
        <f>'GIOŚ (2015)-cieki'!AO247</f>
        <v>zanieczyszczony</v>
      </c>
      <c r="F242" s="247" t="str">
        <f>'Bojakowska et al.(1998)-cieki'!O245</f>
        <v>klasa II</v>
      </c>
      <c r="G242" s="247" t="str">
        <f>'CSST (2013)-cieki'!AY245</f>
        <v>Level 2</v>
      </c>
      <c r="I242"/>
      <c r="J242"/>
      <c r="K242"/>
      <c r="L242"/>
    </row>
    <row r="243" spans="1:12" x14ac:dyDescent="0.2">
      <c r="A243" s="244">
        <v>242</v>
      </c>
      <c r="B243" s="245">
        <v>402</v>
      </c>
      <c r="C243" s="248" t="s">
        <v>1308</v>
      </c>
      <c r="D243" s="246" t="s">
        <v>476</v>
      </c>
      <c r="E243" s="247" t="str">
        <f>'GIOŚ (2015)-cieki'!AO248</f>
        <v>niezanieczyszczony</v>
      </c>
      <c r="F243" s="247" t="str">
        <f>'Bojakowska et al.(1998)-cieki'!O246</f>
        <v>klasa II</v>
      </c>
      <c r="G243" s="247" t="str">
        <f>'CSST (2013)-cieki'!AY246</f>
        <v>Level 1</v>
      </c>
      <c r="I243"/>
      <c r="J243"/>
      <c r="K243"/>
      <c r="L243"/>
    </row>
    <row r="244" spans="1:12" x14ac:dyDescent="0.2">
      <c r="A244" s="244">
        <v>243</v>
      </c>
      <c r="B244" s="245">
        <v>403</v>
      </c>
      <c r="C244" s="248" t="s">
        <v>1308</v>
      </c>
      <c r="D244" s="246" t="s">
        <v>477</v>
      </c>
      <c r="E244" s="247" t="str">
        <f>'GIOŚ (2015)-cieki'!AO249</f>
        <v>zanieczyszczony</v>
      </c>
      <c r="F244" s="247" t="str">
        <f>'Bojakowska et al.(1998)-cieki'!O247</f>
        <v>klasa III</v>
      </c>
      <c r="G244" s="247" t="str">
        <f>'CSST (2013)-cieki'!AY247</f>
        <v>Level 2</v>
      </c>
      <c r="I244"/>
      <c r="J244"/>
      <c r="K244"/>
      <c r="L244"/>
    </row>
    <row r="245" spans="1:12" x14ac:dyDescent="0.2">
      <c r="A245" s="244">
        <v>244</v>
      </c>
      <c r="B245" s="245">
        <v>404</v>
      </c>
      <c r="C245" s="248" t="s">
        <v>1308</v>
      </c>
      <c r="D245" s="246" t="s">
        <v>478</v>
      </c>
      <c r="E245" s="247" t="str">
        <f>'GIOŚ (2015)-cieki'!AO250</f>
        <v>niezanieczyszczony</v>
      </c>
      <c r="F245" s="247" t="str">
        <f>'Bojakowska et al.(1998)-cieki'!O248</f>
        <v>klasa II</v>
      </c>
      <c r="G245" s="247" t="str">
        <f>'CSST (2013)-cieki'!AY248</f>
        <v>Level 2</v>
      </c>
      <c r="I245"/>
      <c r="J245"/>
      <c r="K245"/>
      <c r="L245"/>
    </row>
    <row r="246" spans="1:12" x14ac:dyDescent="0.2">
      <c r="A246" s="244">
        <v>245</v>
      </c>
      <c r="B246" s="245">
        <v>405</v>
      </c>
      <c r="C246" s="248" t="s">
        <v>1308</v>
      </c>
      <c r="D246" s="246" t="s">
        <v>479</v>
      </c>
      <c r="E246" s="247" t="str">
        <f>'GIOŚ (2015)-cieki'!AO251</f>
        <v>zanieczyszczony</v>
      </c>
      <c r="F246" s="247" t="str">
        <f>'Bojakowska et al.(1998)-cieki'!O249</f>
        <v>klasa II</v>
      </c>
      <c r="G246" s="247" t="str">
        <f>'CSST (2013)-cieki'!AY249</f>
        <v>Level 2</v>
      </c>
      <c r="I246"/>
      <c r="J246"/>
      <c r="K246"/>
      <c r="L246"/>
    </row>
    <row r="247" spans="1:12" x14ac:dyDescent="0.2">
      <c r="A247" s="244">
        <v>246</v>
      </c>
      <c r="B247" s="245">
        <v>406</v>
      </c>
      <c r="C247" s="248" t="s">
        <v>1308</v>
      </c>
      <c r="D247" s="246" t="s">
        <v>480</v>
      </c>
      <c r="E247" s="247" t="str">
        <f>'GIOŚ (2015)-cieki'!AO252</f>
        <v>niezanieczyszczony</v>
      </c>
      <c r="F247" s="247" t="str">
        <f>'Bojakowska et al.(1998)-cieki'!O250</f>
        <v>klasa I</v>
      </c>
      <c r="G247" s="247" t="str">
        <f>'CSST (2013)-cieki'!AY250</f>
        <v>Level 1</v>
      </c>
      <c r="I247"/>
      <c r="J247"/>
      <c r="K247"/>
      <c r="L247"/>
    </row>
    <row r="248" spans="1:12" x14ac:dyDescent="0.2">
      <c r="A248" s="244">
        <v>247</v>
      </c>
      <c r="B248" s="245">
        <v>407</v>
      </c>
      <c r="C248" s="248" t="s">
        <v>1308</v>
      </c>
      <c r="D248" s="246" t="s">
        <v>481</v>
      </c>
      <c r="E248" s="247" t="str">
        <f>'GIOŚ (2015)-cieki'!AO253</f>
        <v>zanieczyszczony</v>
      </c>
      <c r="F248" s="247" t="str">
        <f>'Bojakowska et al.(1998)-cieki'!O251</f>
        <v>klasa II</v>
      </c>
      <c r="G248" s="247" t="str">
        <f>'CSST (2013)-cieki'!AY251</f>
        <v>Level 2</v>
      </c>
      <c r="I248"/>
      <c r="J248"/>
      <c r="K248"/>
      <c r="L248"/>
    </row>
    <row r="249" spans="1:12" x14ac:dyDescent="0.2">
      <c r="A249" s="244">
        <v>248</v>
      </c>
      <c r="B249" s="245">
        <v>408</v>
      </c>
      <c r="C249" s="248" t="s">
        <v>1308</v>
      </c>
      <c r="D249" s="246" t="s">
        <v>482</v>
      </c>
      <c r="E249" s="247" t="str">
        <f>'GIOŚ (2015)-cieki'!AO254</f>
        <v>zanieczyszczony</v>
      </c>
      <c r="F249" s="247" t="str">
        <f>'Bojakowska et al.(1998)-cieki'!O252</f>
        <v>klasa III</v>
      </c>
      <c r="G249" s="247" t="str">
        <f>'CSST (2013)-cieki'!AY252</f>
        <v>Level 4</v>
      </c>
      <c r="I249"/>
      <c r="J249"/>
      <c r="K249"/>
      <c r="L249"/>
    </row>
    <row r="250" spans="1:12" x14ac:dyDescent="0.2">
      <c r="A250" s="244">
        <v>249</v>
      </c>
      <c r="B250" s="245">
        <v>409</v>
      </c>
      <c r="C250" s="248" t="s">
        <v>1308</v>
      </c>
      <c r="D250" s="246" t="s">
        <v>483</v>
      </c>
      <c r="E250" s="247" t="str">
        <f>'GIOŚ (2015)-cieki'!AO255</f>
        <v>niezanieczyszczony</v>
      </c>
      <c r="F250" s="247" t="str">
        <f>'Bojakowska et al.(1998)-cieki'!O253</f>
        <v>klasa III</v>
      </c>
      <c r="G250" s="247" t="str">
        <f>'CSST (2013)-cieki'!AY253</f>
        <v>Level 2</v>
      </c>
      <c r="I250"/>
      <c r="J250"/>
      <c r="K250"/>
      <c r="L250"/>
    </row>
    <row r="251" spans="1:12" x14ac:dyDescent="0.2">
      <c r="A251" s="244">
        <v>250</v>
      </c>
      <c r="B251" s="245">
        <v>410</v>
      </c>
      <c r="C251" s="248" t="s">
        <v>1308</v>
      </c>
      <c r="D251" s="246" t="s">
        <v>484</v>
      </c>
      <c r="E251" s="247" t="str">
        <f>'GIOŚ (2015)-cieki'!AO256</f>
        <v>niezanieczyszczony</v>
      </c>
      <c r="F251" s="247" t="str">
        <f>'Bojakowska et al.(1998)-cieki'!O254</f>
        <v>klasa I</v>
      </c>
      <c r="G251" s="247" t="str">
        <f>'CSST (2013)-cieki'!AY254</f>
        <v>Level 1</v>
      </c>
      <c r="I251"/>
      <c r="J251"/>
      <c r="K251"/>
      <c r="L251"/>
    </row>
    <row r="252" spans="1:12" x14ac:dyDescent="0.2">
      <c r="A252" s="244">
        <v>251</v>
      </c>
      <c r="B252" s="245">
        <v>411</v>
      </c>
      <c r="C252" s="248" t="s">
        <v>1308</v>
      </c>
      <c r="D252" s="246" t="s">
        <v>485</v>
      </c>
      <c r="E252" s="247" t="str">
        <f>'GIOŚ (2015)-cieki'!AO257</f>
        <v>niezanieczyszczony</v>
      </c>
      <c r="F252" s="247" t="str">
        <f>'Bojakowska et al.(1998)-cieki'!O255</f>
        <v>klasa II</v>
      </c>
      <c r="G252" s="247" t="str">
        <f>'CSST (2013)-cieki'!AY255</f>
        <v>Level 2</v>
      </c>
      <c r="I252"/>
      <c r="J252"/>
      <c r="K252"/>
      <c r="L252"/>
    </row>
    <row r="253" spans="1:12" x14ac:dyDescent="0.2">
      <c r="A253" s="244">
        <v>252</v>
      </c>
      <c r="B253" s="245">
        <v>412</v>
      </c>
      <c r="C253" s="248" t="s">
        <v>1308</v>
      </c>
      <c r="D253" s="246" t="s">
        <v>486</v>
      </c>
      <c r="E253" s="247" t="str">
        <f>'GIOŚ (2015)-cieki'!AO258</f>
        <v>zanieczyszczony</v>
      </c>
      <c r="F253" s="247" t="str">
        <f>'Bojakowska et al.(1998)-cieki'!O256</f>
        <v>klasa II</v>
      </c>
      <c r="G253" s="247" t="str">
        <f>'CSST (2013)-cieki'!AY256</f>
        <v>Level 4</v>
      </c>
      <c r="I253"/>
      <c r="J253"/>
      <c r="K253"/>
      <c r="L253"/>
    </row>
    <row r="254" spans="1:12" x14ac:dyDescent="0.2">
      <c r="A254" s="244">
        <v>253</v>
      </c>
      <c r="B254" s="245">
        <v>413</v>
      </c>
      <c r="C254" s="248" t="s">
        <v>1308</v>
      </c>
      <c r="D254" s="246" t="s">
        <v>487</v>
      </c>
      <c r="E254" s="247" t="str">
        <f>'GIOŚ (2015)-cieki'!AO259</f>
        <v>niezanieczyszczony</v>
      </c>
      <c r="F254" s="247" t="str">
        <f>'Bojakowska et al.(1998)-cieki'!O257</f>
        <v>klasa I</v>
      </c>
      <c r="G254" s="247" t="str">
        <f>'CSST (2013)-cieki'!AY257</f>
        <v>Level 1</v>
      </c>
      <c r="I254"/>
      <c r="J254"/>
      <c r="K254"/>
      <c r="L254"/>
    </row>
    <row r="255" spans="1:12" x14ac:dyDescent="0.2">
      <c r="A255" s="244">
        <v>254</v>
      </c>
      <c r="B255" s="245">
        <v>414</v>
      </c>
      <c r="C255" s="248" t="s">
        <v>1308</v>
      </c>
      <c r="D255" s="246" t="s">
        <v>488</v>
      </c>
      <c r="E255" s="247" t="str">
        <f>'GIOŚ (2015)-cieki'!AO260</f>
        <v>niezanieczyszczony</v>
      </c>
      <c r="F255" s="247" t="str">
        <f>'Bojakowska et al.(1998)-cieki'!O258</f>
        <v>klasa I</v>
      </c>
      <c r="G255" s="247" t="str">
        <f>'CSST (2013)-cieki'!AY258</f>
        <v>Level 1</v>
      </c>
      <c r="I255"/>
      <c r="J255"/>
      <c r="K255"/>
      <c r="L255"/>
    </row>
    <row r="256" spans="1:12" x14ac:dyDescent="0.2">
      <c r="A256" s="244">
        <v>255</v>
      </c>
      <c r="B256" s="245">
        <v>415</v>
      </c>
      <c r="C256" s="248" t="s">
        <v>1308</v>
      </c>
      <c r="D256" s="246" t="s">
        <v>489</v>
      </c>
      <c r="E256" s="247" t="str">
        <f>'GIOŚ (2015)-cieki'!AO261</f>
        <v>niezanieczyszczony</v>
      </c>
      <c r="F256" s="247" t="str">
        <f>'Bojakowska et al.(1998)-cieki'!O259</f>
        <v>klasa I</v>
      </c>
      <c r="G256" s="247" t="str">
        <f>'CSST (2013)-cieki'!AY259</f>
        <v>Level 1</v>
      </c>
      <c r="I256"/>
      <c r="J256"/>
      <c r="K256"/>
      <c r="L256"/>
    </row>
    <row r="257" spans="1:12" x14ac:dyDescent="0.2">
      <c r="A257" s="244">
        <v>256</v>
      </c>
      <c r="B257" s="245">
        <v>416</v>
      </c>
      <c r="C257" s="248" t="s">
        <v>1308</v>
      </c>
      <c r="D257" s="246" t="s">
        <v>490</v>
      </c>
      <c r="E257" s="247" t="str">
        <f>'GIOŚ (2015)-cieki'!AO262</f>
        <v>niezanieczyszczony</v>
      </c>
      <c r="F257" s="247" t="str">
        <f>'Bojakowska et al.(1998)-cieki'!O260</f>
        <v>Tło geochemiczne</v>
      </c>
      <c r="G257" s="247" t="str">
        <f>'CSST (2013)-cieki'!AY260</f>
        <v>Level 1</v>
      </c>
      <c r="I257"/>
      <c r="J257"/>
      <c r="K257"/>
      <c r="L257"/>
    </row>
    <row r="258" spans="1:12" x14ac:dyDescent="0.2">
      <c r="A258" s="244">
        <v>257</v>
      </c>
      <c r="B258" s="245">
        <v>417</v>
      </c>
      <c r="C258" s="248" t="s">
        <v>1308</v>
      </c>
      <c r="D258" s="246" t="s">
        <v>491</v>
      </c>
      <c r="E258" s="247" t="str">
        <f>'GIOŚ (2015)-cieki'!AO263</f>
        <v>zanieczyszczony</v>
      </c>
      <c r="F258" s="247" t="str">
        <f>'Bojakowska et al.(1998)-cieki'!O261</f>
        <v>poza klasą</v>
      </c>
      <c r="G258" s="247" t="str">
        <f>'CSST (2013)-cieki'!AY261</f>
        <v>Level 4</v>
      </c>
      <c r="I258"/>
      <c r="J258"/>
      <c r="K258"/>
      <c r="L258"/>
    </row>
    <row r="259" spans="1:12" x14ac:dyDescent="0.2">
      <c r="A259" s="244">
        <v>258</v>
      </c>
      <c r="B259" s="245">
        <v>418</v>
      </c>
      <c r="C259" s="248" t="s">
        <v>1308</v>
      </c>
      <c r="D259" s="246" t="s">
        <v>492</v>
      </c>
      <c r="E259" s="247" t="str">
        <f>'GIOŚ (2015)-cieki'!AO264</f>
        <v>niezanieczyszczony</v>
      </c>
      <c r="F259" s="247" t="str">
        <f>'Bojakowska et al.(1998)-cieki'!O262</f>
        <v>klasa I</v>
      </c>
      <c r="G259" s="247" t="str">
        <f>'CSST (2013)-cieki'!AY262</f>
        <v>Level 1</v>
      </c>
      <c r="I259"/>
      <c r="J259"/>
      <c r="K259"/>
      <c r="L259"/>
    </row>
    <row r="260" spans="1:12" x14ac:dyDescent="0.2">
      <c r="A260" s="244">
        <v>259</v>
      </c>
      <c r="B260" s="245">
        <v>419</v>
      </c>
      <c r="C260" s="248" t="s">
        <v>1308</v>
      </c>
      <c r="D260" s="246" t="s">
        <v>493</v>
      </c>
      <c r="E260" s="247" t="str">
        <f>'GIOŚ (2015)-cieki'!AO265</f>
        <v>zanieczyszczony</v>
      </c>
      <c r="F260" s="247" t="str">
        <f>'Bojakowska et al.(1998)-cieki'!O263</f>
        <v>klasa I</v>
      </c>
      <c r="G260" s="247" t="str">
        <f>'CSST (2013)-cieki'!AY263</f>
        <v>Level 2</v>
      </c>
      <c r="I260"/>
      <c r="J260"/>
      <c r="K260"/>
      <c r="L260"/>
    </row>
    <row r="261" spans="1:12" x14ac:dyDescent="0.2">
      <c r="A261" s="244">
        <v>260</v>
      </c>
      <c r="B261" s="245">
        <v>420</v>
      </c>
      <c r="C261" s="248" t="s">
        <v>1308</v>
      </c>
      <c r="D261" s="246" t="s">
        <v>494</v>
      </c>
      <c r="E261" s="247" t="str">
        <f>'GIOŚ (2015)-cieki'!AO266</f>
        <v>niezanieczyszczony</v>
      </c>
      <c r="F261" s="247" t="str">
        <f>'Bojakowska et al.(1998)-cieki'!O264</f>
        <v>klasa II</v>
      </c>
      <c r="G261" s="247" t="str">
        <f>'CSST (2013)-cieki'!AY264</f>
        <v>Level 2</v>
      </c>
      <c r="I261"/>
      <c r="J261"/>
      <c r="K261"/>
      <c r="L261"/>
    </row>
    <row r="262" spans="1:12" x14ac:dyDescent="0.2">
      <c r="A262" s="244">
        <v>261</v>
      </c>
      <c r="B262" s="245">
        <v>421</v>
      </c>
      <c r="C262" s="248" t="s">
        <v>1308</v>
      </c>
      <c r="D262" s="246" t="s">
        <v>495</v>
      </c>
      <c r="E262" s="247" t="str">
        <f>'GIOŚ (2015)-cieki'!AO267</f>
        <v>niezanieczyszczony</v>
      </c>
      <c r="F262" s="247" t="str">
        <f>'Bojakowska et al.(1998)-cieki'!O265</f>
        <v>Tło geochemiczne</v>
      </c>
      <c r="G262" s="247" t="str">
        <f>'CSST (2013)-cieki'!AY265</f>
        <v>Level 1</v>
      </c>
      <c r="I262"/>
      <c r="J262"/>
      <c r="K262"/>
      <c r="L262"/>
    </row>
    <row r="263" spans="1:12" x14ac:dyDescent="0.2">
      <c r="A263" s="244">
        <v>262</v>
      </c>
      <c r="B263" s="245">
        <v>422</v>
      </c>
      <c r="C263" s="248" t="s">
        <v>1308</v>
      </c>
      <c r="D263" s="246" t="s">
        <v>496</v>
      </c>
      <c r="E263" s="247" t="str">
        <f>'GIOŚ (2015)-cieki'!AO268</f>
        <v>niezanieczyszczony</v>
      </c>
      <c r="F263" s="247" t="str">
        <f>'Bojakowska et al.(1998)-cieki'!O266</f>
        <v>klasa I</v>
      </c>
      <c r="G263" s="247" t="str">
        <f>'CSST (2013)-cieki'!AY266</f>
        <v>Level 1</v>
      </c>
      <c r="I263"/>
      <c r="J263"/>
      <c r="K263"/>
      <c r="L263"/>
    </row>
    <row r="264" spans="1:12" x14ac:dyDescent="0.2">
      <c r="A264" s="244">
        <v>263</v>
      </c>
      <c r="B264" s="249">
        <v>7</v>
      </c>
      <c r="C264" s="248" t="s">
        <v>1306</v>
      </c>
      <c r="D264" s="250" t="s">
        <v>1015</v>
      </c>
      <c r="E264" s="247" t="str">
        <f>'Bojakowska (2015)-jeziora'!AO7</f>
        <v>zanieczyszczony</v>
      </c>
      <c r="F264" s="247" t="str">
        <f>'Bojakowska et al.(1998)-jeziora'!O5</f>
        <v>klasa II</v>
      </c>
      <c r="G264" s="247" t="str">
        <f>'CSST (2013)-jeziora'!AY5</f>
        <v>Level 4</v>
      </c>
      <c r="I264"/>
      <c r="J264"/>
      <c r="K264"/>
      <c r="L264"/>
    </row>
    <row r="265" spans="1:12" x14ac:dyDescent="0.2">
      <c r="A265" s="244">
        <v>264</v>
      </c>
      <c r="B265" s="249">
        <v>52</v>
      </c>
      <c r="C265" s="248" t="s">
        <v>1306</v>
      </c>
      <c r="D265" s="250" t="s">
        <v>1016</v>
      </c>
      <c r="E265" s="247" t="str">
        <f>'Bojakowska (2015)-jeziora'!AO8</f>
        <v>niezanieczyszczony</v>
      </c>
      <c r="F265" s="247" t="str">
        <f>'Bojakowska et al.(1998)-jeziora'!O6</f>
        <v>klasa II</v>
      </c>
      <c r="G265" s="247" t="str">
        <f>'CSST (2013)-jeziora'!AY6</f>
        <v>Level 4</v>
      </c>
      <c r="I265"/>
      <c r="J265"/>
      <c r="K265"/>
      <c r="L265"/>
    </row>
    <row r="266" spans="1:12" x14ac:dyDescent="0.2">
      <c r="A266" s="244">
        <v>265</v>
      </c>
      <c r="B266" s="249">
        <v>53</v>
      </c>
      <c r="C266" s="248" t="s">
        <v>1306</v>
      </c>
      <c r="D266" s="250" t="s">
        <v>214</v>
      </c>
      <c r="E266" s="247" t="str">
        <f>'Bojakowska (2015)-jeziora'!AO9</f>
        <v>zanieczyszczony</v>
      </c>
      <c r="F266" s="247" t="str">
        <f>'Bojakowska et al.(1998)-jeziora'!O7</f>
        <v>klasa II</v>
      </c>
      <c r="G266" s="247" t="str">
        <f>'CSST (2013)-jeziora'!AY7</f>
        <v>Level 2</v>
      </c>
      <c r="I266"/>
      <c r="J266"/>
      <c r="K266"/>
      <c r="L266"/>
    </row>
    <row r="267" spans="1:12" x14ac:dyDescent="0.2">
      <c r="A267" s="244">
        <v>266</v>
      </c>
      <c r="B267" s="249">
        <v>54</v>
      </c>
      <c r="C267" s="248" t="s">
        <v>1306</v>
      </c>
      <c r="D267" s="250" t="s">
        <v>1017</v>
      </c>
      <c r="E267" s="247" t="str">
        <f>'Bojakowska (2015)-jeziora'!AO10</f>
        <v>niezanieczyszczony</v>
      </c>
      <c r="F267" s="247" t="str">
        <f>'Bojakowska et al.(1998)-jeziora'!O8</f>
        <v>klasa II</v>
      </c>
      <c r="G267" s="247" t="str">
        <f>'CSST (2013)-jeziora'!AY8</f>
        <v>Level 4</v>
      </c>
      <c r="I267"/>
      <c r="J267"/>
      <c r="K267"/>
      <c r="L267"/>
    </row>
    <row r="268" spans="1:12" x14ac:dyDescent="0.2">
      <c r="A268" s="244">
        <v>267</v>
      </c>
      <c r="B268" s="249">
        <v>55</v>
      </c>
      <c r="C268" s="248" t="s">
        <v>1306</v>
      </c>
      <c r="D268" s="250" t="s">
        <v>204</v>
      </c>
      <c r="E268" s="247" t="str">
        <f>'Bojakowska (2015)-jeziora'!AO11</f>
        <v>zanieczyszczony</v>
      </c>
      <c r="F268" s="247" t="str">
        <f>'Bojakowska et al.(1998)-jeziora'!O9</f>
        <v>klasa II</v>
      </c>
      <c r="G268" s="247" t="str">
        <f>'CSST (2013)-jeziora'!AY9</f>
        <v>Level 4</v>
      </c>
      <c r="I268"/>
      <c r="J268"/>
      <c r="K268"/>
      <c r="L268"/>
    </row>
    <row r="269" spans="1:12" x14ac:dyDescent="0.2">
      <c r="A269" s="244">
        <v>268</v>
      </c>
      <c r="B269" s="249">
        <v>56</v>
      </c>
      <c r="C269" s="248" t="s">
        <v>1306</v>
      </c>
      <c r="D269" s="250" t="s">
        <v>1018</v>
      </c>
      <c r="E269" s="247" t="str">
        <f>'Bojakowska (2015)-jeziora'!AO12</f>
        <v>zanieczyszczony</v>
      </c>
      <c r="F269" s="247" t="str">
        <f>'Bojakowska et al.(1998)-jeziora'!O10</f>
        <v>klasa II</v>
      </c>
      <c r="G269" s="247" t="str">
        <f>'CSST (2013)-jeziora'!AY10</f>
        <v>Level 4</v>
      </c>
      <c r="I269"/>
      <c r="J269"/>
      <c r="K269"/>
      <c r="L269"/>
    </row>
    <row r="270" spans="1:12" x14ac:dyDescent="0.2">
      <c r="A270" s="244">
        <v>269</v>
      </c>
      <c r="B270" s="249">
        <v>57</v>
      </c>
      <c r="C270" s="248" t="s">
        <v>1306</v>
      </c>
      <c r="D270" s="250" t="s">
        <v>212</v>
      </c>
      <c r="E270" s="247" t="str">
        <f>'Bojakowska (2015)-jeziora'!AO13</f>
        <v>zanieczyszczony</v>
      </c>
      <c r="F270" s="247" t="str">
        <f>'Bojakowska et al.(1998)-jeziora'!O11</f>
        <v>klasa III</v>
      </c>
      <c r="G270" s="247" t="str">
        <f>'CSST (2013)-jeziora'!AY11</f>
        <v>Level 3</v>
      </c>
      <c r="I270"/>
      <c r="J270"/>
      <c r="K270"/>
      <c r="L270"/>
    </row>
    <row r="271" spans="1:12" x14ac:dyDescent="0.2">
      <c r="A271" s="244">
        <v>270</v>
      </c>
      <c r="B271" s="249">
        <v>58</v>
      </c>
      <c r="C271" s="248" t="s">
        <v>1306</v>
      </c>
      <c r="D271" s="250" t="s">
        <v>1019</v>
      </c>
      <c r="E271" s="247" t="str">
        <f>'Bojakowska (2015)-jeziora'!AO14</f>
        <v>zanieczyszczony</v>
      </c>
      <c r="F271" s="247" t="str">
        <f>'Bojakowska et al.(1998)-jeziora'!O12</f>
        <v>klasa II</v>
      </c>
      <c r="G271" s="247" t="str">
        <f>'CSST (2013)-jeziora'!AY12</f>
        <v>Level 3</v>
      </c>
      <c r="I271"/>
      <c r="J271"/>
      <c r="K271"/>
      <c r="L271"/>
    </row>
    <row r="272" spans="1:12" x14ac:dyDescent="0.2">
      <c r="A272" s="244">
        <v>271</v>
      </c>
      <c r="B272" s="249">
        <v>59</v>
      </c>
      <c r="C272" s="248" t="s">
        <v>1306</v>
      </c>
      <c r="D272" s="250" t="s">
        <v>1020</v>
      </c>
      <c r="E272" s="247" t="str">
        <f>'Bojakowska (2015)-jeziora'!AO15</f>
        <v>zanieczyszczony</v>
      </c>
      <c r="F272" s="247" t="str">
        <f>'Bojakowska et al.(1998)-jeziora'!O13</f>
        <v>klasa II</v>
      </c>
      <c r="G272" s="247" t="str">
        <f>'CSST (2013)-jeziora'!AY13</f>
        <v>Level 2</v>
      </c>
      <c r="I272"/>
      <c r="J272"/>
      <c r="K272"/>
      <c r="L272"/>
    </row>
    <row r="273" spans="1:12" x14ac:dyDescent="0.2">
      <c r="A273" s="244">
        <v>272</v>
      </c>
      <c r="B273" s="249">
        <v>60</v>
      </c>
      <c r="C273" s="248" t="s">
        <v>1306</v>
      </c>
      <c r="D273" s="250" t="s">
        <v>1021</v>
      </c>
      <c r="E273" s="247" t="str">
        <f>'Bojakowska (2015)-jeziora'!AO16</f>
        <v>zanieczyszczony</v>
      </c>
      <c r="F273" s="247" t="str">
        <f>'Bojakowska et al.(1998)-jeziora'!O14</f>
        <v>klasa II</v>
      </c>
      <c r="G273" s="247" t="str">
        <f>'CSST (2013)-jeziora'!AY14</f>
        <v>Level 4</v>
      </c>
      <c r="I273"/>
      <c r="J273"/>
      <c r="K273"/>
      <c r="L273"/>
    </row>
    <row r="274" spans="1:12" x14ac:dyDescent="0.2">
      <c r="A274" s="244">
        <v>273</v>
      </c>
      <c r="B274" s="249">
        <v>61</v>
      </c>
      <c r="C274" s="248" t="s">
        <v>1306</v>
      </c>
      <c r="D274" s="250" t="s">
        <v>1022</v>
      </c>
      <c r="E274" s="247" t="str">
        <f>'Bojakowska (2015)-jeziora'!AO17</f>
        <v>niezanieczyszczony</v>
      </c>
      <c r="F274" s="247" t="str">
        <f>'Bojakowska et al.(1998)-jeziora'!O15</f>
        <v>klasa I</v>
      </c>
      <c r="G274" s="247" t="str">
        <f>'CSST (2013)-jeziora'!AY15</f>
        <v>Level 1</v>
      </c>
      <c r="I274"/>
      <c r="J274"/>
      <c r="K274"/>
      <c r="L274"/>
    </row>
    <row r="275" spans="1:12" x14ac:dyDescent="0.2">
      <c r="A275" s="244">
        <v>274</v>
      </c>
      <c r="B275" s="249">
        <v>62</v>
      </c>
      <c r="C275" s="248" t="s">
        <v>1306</v>
      </c>
      <c r="D275" s="250" t="s">
        <v>209</v>
      </c>
      <c r="E275" s="247" t="str">
        <f>'Bojakowska (2015)-jeziora'!AO18</f>
        <v>zanieczyszczony</v>
      </c>
      <c r="F275" s="247" t="str">
        <f>'Bojakowska et al.(1998)-jeziora'!O16</f>
        <v>klasa I</v>
      </c>
      <c r="G275" s="247" t="str">
        <f>'CSST (2013)-jeziora'!AY16</f>
        <v>Level 1</v>
      </c>
      <c r="I275"/>
      <c r="J275"/>
      <c r="K275"/>
      <c r="L275"/>
    </row>
    <row r="276" spans="1:12" x14ac:dyDescent="0.2">
      <c r="A276" s="244">
        <v>275</v>
      </c>
      <c r="B276" s="249">
        <v>63</v>
      </c>
      <c r="C276" s="248" t="s">
        <v>1306</v>
      </c>
      <c r="D276" s="250" t="s">
        <v>1023</v>
      </c>
      <c r="E276" s="247" t="str">
        <f>'Bojakowska (2015)-jeziora'!AO19</f>
        <v>zanieczyszczony</v>
      </c>
      <c r="F276" s="247" t="str">
        <f>'Bojakowska et al.(1998)-jeziora'!O17</f>
        <v>klasa II</v>
      </c>
      <c r="G276" s="247" t="str">
        <f>'CSST (2013)-jeziora'!AY17</f>
        <v>Level 2</v>
      </c>
      <c r="I276"/>
      <c r="J276"/>
      <c r="K276"/>
      <c r="L276"/>
    </row>
    <row r="277" spans="1:12" x14ac:dyDescent="0.2">
      <c r="A277" s="244">
        <v>276</v>
      </c>
      <c r="B277" s="249">
        <v>64</v>
      </c>
      <c r="C277" s="248" t="s">
        <v>1306</v>
      </c>
      <c r="D277" s="250" t="s">
        <v>1024</v>
      </c>
      <c r="E277" s="247" t="str">
        <f>'Bojakowska (2015)-jeziora'!AO20</f>
        <v>zanieczyszczony</v>
      </c>
      <c r="F277" s="247" t="str">
        <f>'Bojakowska et al.(1998)-jeziora'!O18</f>
        <v>klasa II</v>
      </c>
      <c r="G277" s="247" t="str">
        <f>'CSST (2013)-jeziora'!AY18</f>
        <v>Level 4</v>
      </c>
      <c r="I277"/>
      <c r="J277"/>
      <c r="K277"/>
      <c r="L277"/>
    </row>
    <row r="278" spans="1:12" x14ac:dyDescent="0.2">
      <c r="A278" s="244">
        <v>277</v>
      </c>
      <c r="B278" s="249">
        <v>65</v>
      </c>
      <c r="C278" s="248" t="s">
        <v>1306</v>
      </c>
      <c r="D278" s="250" t="s">
        <v>1025</v>
      </c>
      <c r="E278" s="247" t="str">
        <f>'Bojakowska (2015)-jeziora'!AO21</f>
        <v>zanieczyszczony</v>
      </c>
      <c r="F278" s="247" t="str">
        <f>'Bojakowska et al.(1998)-jeziora'!O19</f>
        <v>klasa II</v>
      </c>
      <c r="G278" s="247" t="str">
        <f>'CSST (2013)-jeziora'!AY19</f>
        <v>Level 3</v>
      </c>
      <c r="I278"/>
      <c r="J278"/>
      <c r="K278"/>
      <c r="L278"/>
    </row>
    <row r="279" spans="1:12" x14ac:dyDescent="0.2">
      <c r="A279" s="244">
        <v>278</v>
      </c>
      <c r="B279" s="249">
        <v>66</v>
      </c>
      <c r="C279" s="248" t="s">
        <v>1306</v>
      </c>
      <c r="D279" s="250" t="s">
        <v>210</v>
      </c>
      <c r="E279" s="247" t="str">
        <f>'Bojakowska (2015)-jeziora'!AO22</f>
        <v>zanieczyszczony</v>
      </c>
      <c r="F279" s="247" t="str">
        <f>'Bojakowska et al.(1998)-jeziora'!O20</f>
        <v>klasa III</v>
      </c>
      <c r="G279" s="247" t="str">
        <f>'CSST (2013)-jeziora'!AY20</f>
        <v>Level 4</v>
      </c>
      <c r="I279"/>
      <c r="J279"/>
      <c r="K279"/>
      <c r="L279"/>
    </row>
    <row r="280" spans="1:12" x14ac:dyDescent="0.2">
      <c r="A280" s="244">
        <v>279</v>
      </c>
      <c r="B280" s="249">
        <v>67</v>
      </c>
      <c r="C280" s="248" t="s">
        <v>1306</v>
      </c>
      <c r="D280" s="250" t="s">
        <v>205</v>
      </c>
      <c r="E280" s="247" t="str">
        <f>'Bojakowska (2015)-jeziora'!AO23</f>
        <v>zanieczyszczony</v>
      </c>
      <c r="F280" s="247" t="str">
        <f>'Bojakowska et al.(1998)-jeziora'!O21</f>
        <v>klasa II</v>
      </c>
      <c r="G280" s="247" t="str">
        <f>'CSST (2013)-jeziora'!AY21</f>
        <v>Level 4</v>
      </c>
      <c r="I280"/>
      <c r="J280"/>
      <c r="K280"/>
      <c r="L280"/>
    </row>
    <row r="281" spans="1:12" x14ac:dyDescent="0.2">
      <c r="A281" s="244">
        <v>280</v>
      </c>
      <c r="B281" s="249">
        <v>68</v>
      </c>
      <c r="C281" s="248" t="s">
        <v>1306</v>
      </c>
      <c r="D281" s="250" t="s">
        <v>1026</v>
      </c>
      <c r="E281" s="247" t="str">
        <f>'Bojakowska (2015)-jeziora'!AO24</f>
        <v>zanieczyszczony</v>
      </c>
      <c r="F281" s="247" t="str">
        <f>'Bojakowska et al.(1998)-jeziora'!O22</f>
        <v>klasa II</v>
      </c>
      <c r="G281" s="247" t="str">
        <f>'CSST (2013)-jeziora'!AY22</f>
        <v>Level 4</v>
      </c>
      <c r="I281"/>
      <c r="J281"/>
      <c r="K281"/>
      <c r="L281"/>
    </row>
    <row r="282" spans="1:12" x14ac:dyDescent="0.2">
      <c r="A282" s="244">
        <v>281</v>
      </c>
      <c r="B282" s="249">
        <v>69</v>
      </c>
      <c r="C282" s="248" t="s">
        <v>1306</v>
      </c>
      <c r="D282" s="250" t="s">
        <v>1027</v>
      </c>
      <c r="E282" s="247" t="str">
        <f>'Bojakowska (2015)-jeziora'!AO25</f>
        <v>niezanieczyszczony</v>
      </c>
      <c r="F282" s="247" t="str">
        <f>'Bojakowska et al.(1998)-jeziora'!O23</f>
        <v>klasa I</v>
      </c>
      <c r="G282" s="247" t="str">
        <f>'CSST (2013)-jeziora'!AY23</f>
        <v>Level 3</v>
      </c>
      <c r="I282"/>
      <c r="J282"/>
      <c r="K282"/>
      <c r="L282"/>
    </row>
    <row r="283" spans="1:12" x14ac:dyDescent="0.2">
      <c r="A283" s="244">
        <v>282</v>
      </c>
      <c r="B283" s="249">
        <v>70</v>
      </c>
      <c r="C283" s="248" t="s">
        <v>1306</v>
      </c>
      <c r="D283" s="250" t="s">
        <v>1028</v>
      </c>
      <c r="E283" s="247" t="str">
        <f>'Bojakowska (2015)-jeziora'!AO26</f>
        <v>niezanieczyszczony</v>
      </c>
      <c r="F283" s="247" t="str">
        <f>'Bojakowska et al.(1998)-jeziora'!O24</f>
        <v>klasa I</v>
      </c>
      <c r="G283" s="247" t="str">
        <f>'CSST (2013)-jeziora'!AY24</f>
        <v>Level 1</v>
      </c>
      <c r="I283"/>
      <c r="J283"/>
      <c r="K283"/>
      <c r="L283"/>
    </row>
    <row r="284" spans="1:12" x14ac:dyDescent="0.2">
      <c r="A284" s="244">
        <v>283</v>
      </c>
      <c r="B284" s="249">
        <v>71</v>
      </c>
      <c r="C284" s="248" t="s">
        <v>1306</v>
      </c>
      <c r="D284" s="250" t="s">
        <v>1029</v>
      </c>
      <c r="E284" s="247" t="str">
        <f>'Bojakowska (2015)-jeziora'!AO27</f>
        <v>zanieczyszczony</v>
      </c>
      <c r="F284" s="247" t="str">
        <f>'Bojakowska et al.(1998)-jeziora'!O25</f>
        <v>klasa II</v>
      </c>
      <c r="G284" s="247" t="str">
        <f>'CSST (2013)-jeziora'!AY25</f>
        <v>Level 3</v>
      </c>
      <c r="I284"/>
      <c r="J284"/>
      <c r="K284"/>
      <c r="L284"/>
    </row>
    <row r="285" spans="1:12" x14ac:dyDescent="0.2">
      <c r="A285" s="244">
        <v>284</v>
      </c>
      <c r="B285" s="249">
        <v>72</v>
      </c>
      <c r="C285" s="248" t="s">
        <v>1306</v>
      </c>
      <c r="D285" s="250" t="s">
        <v>1030</v>
      </c>
      <c r="E285" s="247" t="str">
        <f>'Bojakowska (2015)-jeziora'!AO28</f>
        <v>zanieczyszczony</v>
      </c>
      <c r="F285" s="247" t="str">
        <f>'Bojakowska et al.(1998)-jeziora'!O26</f>
        <v>klasa II</v>
      </c>
      <c r="G285" s="247" t="str">
        <f>'CSST (2013)-jeziora'!AY26</f>
        <v>Level 2</v>
      </c>
      <c r="I285"/>
      <c r="J285"/>
      <c r="K285"/>
      <c r="L285"/>
    </row>
    <row r="286" spans="1:12" x14ac:dyDescent="0.2">
      <c r="A286" s="244">
        <v>285</v>
      </c>
      <c r="B286" s="249">
        <v>73</v>
      </c>
      <c r="C286" s="248" t="s">
        <v>1306</v>
      </c>
      <c r="D286" s="250" t="s">
        <v>1031</v>
      </c>
      <c r="E286" s="247" t="str">
        <f>'Bojakowska (2015)-jeziora'!AO29</f>
        <v>zanieczyszczony</v>
      </c>
      <c r="F286" s="247" t="str">
        <f>'Bojakowska et al.(1998)-jeziora'!O27</f>
        <v>klasa II</v>
      </c>
      <c r="G286" s="247" t="str">
        <f>'CSST (2013)-jeziora'!AY27</f>
        <v>Level 2</v>
      </c>
      <c r="I286"/>
      <c r="J286"/>
      <c r="K286"/>
      <c r="L286"/>
    </row>
    <row r="287" spans="1:12" x14ac:dyDescent="0.2">
      <c r="A287" s="244">
        <v>286</v>
      </c>
      <c r="B287" s="249">
        <v>74</v>
      </c>
      <c r="C287" s="248" t="s">
        <v>1306</v>
      </c>
      <c r="D287" s="250" t="s">
        <v>1032</v>
      </c>
      <c r="E287" s="247" t="str">
        <f>'Bojakowska (2015)-jeziora'!AO30</f>
        <v>zanieczyszczony</v>
      </c>
      <c r="F287" s="247" t="str">
        <f>'Bojakowska et al.(1998)-jeziora'!O28</f>
        <v>klasa II</v>
      </c>
      <c r="G287" s="247" t="str">
        <f>'CSST (2013)-jeziora'!AY28</f>
        <v>Level 3</v>
      </c>
      <c r="I287"/>
      <c r="J287"/>
      <c r="K287"/>
      <c r="L287"/>
    </row>
    <row r="288" spans="1:12" x14ac:dyDescent="0.2">
      <c r="A288" s="244">
        <v>287</v>
      </c>
      <c r="B288" s="249">
        <v>75</v>
      </c>
      <c r="C288" s="248" t="s">
        <v>1306</v>
      </c>
      <c r="D288" s="250" t="s">
        <v>203</v>
      </c>
      <c r="E288" s="247" t="str">
        <f>'Bojakowska (2015)-jeziora'!AO31</f>
        <v>zanieczyszczony</v>
      </c>
      <c r="F288" s="247" t="str">
        <f>'Bojakowska et al.(1998)-jeziora'!O29</f>
        <v>klasa II</v>
      </c>
      <c r="G288" s="247" t="str">
        <f>'CSST (2013)-jeziora'!AY29</f>
        <v>Level 3</v>
      </c>
      <c r="I288"/>
      <c r="J288"/>
      <c r="K288"/>
      <c r="L288"/>
    </row>
    <row r="289" spans="1:12" x14ac:dyDescent="0.2">
      <c r="A289" s="244">
        <v>288</v>
      </c>
      <c r="B289" s="249">
        <v>76</v>
      </c>
      <c r="C289" s="248" t="s">
        <v>1306</v>
      </c>
      <c r="D289" s="250" t="s">
        <v>1033</v>
      </c>
      <c r="E289" s="247" t="str">
        <f>'Bojakowska (2015)-jeziora'!AO32</f>
        <v>zanieczyszczony</v>
      </c>
      <c r="F289" s="247" t="str">
        <f>'Bojakowska et al.(1998)-jeziora'!O30</f>
        <v>klasa III</v>
      </c>
      <c r="G289" s="247" t="str">
        <f>'CSST (2013)-jeziora'!AY30</f>
        <v>Level 4</v>
      </c>
      <c r="I289"/>
      <c r="J289"/>
      <c r="K289"/>
      <c r="L289"/>
    </row>
    <row r="290" spans="1:12" x14ac:dyDescent="0.2">
      <c r="A290" s="244">
        <v>289</v>
      </c>
      <c r="B290" s="249">
        <v>77</v>
      </c>
      <c r="C290" s="248" t="s">
        <v>1306</v>
      </c>
      <c r="D290" s="250" t="s">
        <v>1034</v>
      </c>
      <c r="E290" s="247" t="str">
        <f>'Bojakowska (2015)-jeziora'!AO33</f>
        <v>zanieczyszczony</v>
      </c>
      <c r="F290" s="247" t="str">
        <f>'Bojakowska et al.(1998)-jeziora'!O31</f>
        <v>klasa II</v>
      </c>
      <c r="G290" s="247" t="str">
        <f>'CSST (2013)-jeziora'!AY31</f>
        <v>Level 4</v>
      </c>
      <c r="I290"/>
      <c r="J290"/>
      <c r="K290"/>
      <c r="L290"/>
    </row>
    <row r="291" spans="1:12" x14ac:dyDescent="0.2">
      <c r="A291" s="244">
        <v>290</v>
      </c>
      <c r="B291" s="249">
        <v>78</v>
      </c>
      <c r="C291" s="248" t="s">
        <v>1306</v>
      </c>
      <c r="D291" s="250" t="s">
        <v>1035</v>
      </c>
      <c r="E291" s="247" t="str">
        <f>'Bojakowska (2015)-jeziora'!AO34</f>
        <v>zanieczyszczony</v>
      </c>
      <c r="F291" s="247" t="str">
        <f>'Bojakowska et al.(1998)-jeziora'!O32</f>
        <v>klasa I</v>
      </c>
      <c r="G291" s="247" t="str">
        <f>'CSST (2013)-jeziora'!AY32</f>
        <v>Level 2</v>
      </c>
      <c r="I291"/>
      <c r="J291"/>
      <c r="K291"/>
      <c r="L291"/>
    </row>
    <row r="292" spans="1:12" x14ac:dyDescent="0.2">
      <c r="A292" s="244">
        <v>291</v>
      </c>
      <c r="B292" s="249">
        <v>79</v>
      </c>
      <c r="C292" s="248" t="s">
        <v>1306</v>
      </c>
      <c r="D292" s="250" t="s">
        <v>1036</v>
      </c>
      <c r="E292" s="247" t="str">
        <f>'Bojakowska (2015)-jeziora'!AO35</f>
        <v>zanieczyszczony</v>
      </c>
      <c r="F292" s="247" t="str">
        <f>'Bojakowska et al.(1998)-jeziora'!O33</f>
        <v>klasa II</v>
      </c>
      <c r="G292" s="247" t="str">
        <f>'CSST (2013)-jeziora'!AY33</f>
        <v>Level 4</v>
      </c>
      <c r="I292"/>
      <c r="J292"/>
      <c r="K292"/>
      <c r="L292"/>
    </row>
    <row r="293" spans="1:12" x14ac:dyDescent="0.2">
      <c r="A293" s="244">
        <v>292</v>
      </c>
      <c r="B293" s="249">
        <v>80</v>
      </c>
      <c r="C293" s="248" t="s">
        <v>1306</v>
      </c>
      <c r="D293" s="250" t="s">
        <v>1037</v>
      </c>
      <c r="E293" s="247" t="str">
        <f>'Bojakowska (2015)-jeziora'!AO36</f>
        <v>zanieczyszczony</v>
      </c>
      <c r="F293" s="247" t="str">
        <f>'Bojakowska et al.(1998)-jeziora'!O34</f>
        <v>klasa I</v>
      </c>
      <c r="G293" s="247" t="str">
        <f>'CSST (2013)-jeziora'!AY34</f>
        <v>Level 4</v>
      </c>
      <c r="I293"/>
      <c r="J293"/>
      <c r="K293"/>
      <c r="L293"/>
    </row>
    <row r="294" spans="1:12" x14ac:dyDescent="0.2">
      <c r="A294" s="244">
        <v>293</v>
      </c>
      <c r="B294" s="249">
        <v>81</v>
      </c>
      <c r="C294" s="248" t="s">
        <v>1306</v>
      </c>
      <c r="D294" s="250" t="s">
        <v>1038</v>
      </c>
      <c r="E294" s="247" t="str">
        <f>'Bojakowska (2015)-jeziora'!AO37</f>
        <v>niezanieczyszczony</v>
      </c>
      <c r="F294" s="247" t="str">
        <f>'Bojakowska et al.(1998)-jeziora'!O35</f>
        <v>klasa II</v>
      </c>
      <c r="G294" s="247" t="str">
        <f>'CSST (2013)-jeziora'!AY35</f>
        <v>Level 1</v>
      </c>
      <c r="I294"/>
      <c r="J294"/>
      <c r="K294"/>
      <c r="L294"/>
    </row>
    <row r="295" spans="1:12" x14ac:dyDescent="0.2">
      <c r="A295" s="244">
        <v>294</v>
      </c>
      <c r="B295" s="249">
        <v>82</v>
      </c>
      <c r="C295" s="248" t="s">
        <v>1306</v>
      </c>
      <c r="D295" s="250" t="s">
        <v>1039</v>
      </c>
      <c r="E295" s="247" t="str">
        <f>'Bojakowska (2015)-jeziora'!AO38</f>
        <v>niezanieczyszczony</v>
      </c>
      <c r="F295" s="247" t="str">
        <f>'Bojakowska et al.(1998)-jeziora'!O36</f>
        <v>klasa I</v>
      </c>
      <c r="G295" s="247" t="str">
        <f>'CSST (2013)-jeziora'!AY36</f>
        <v>Level 2</v>
      </c>
      <c r="I295"/>
      <c r="J295"/>
      <c r="K295"/>
      <c r="L295"/>
    </row>
    <row r="296" spans="1:12" x14ac:dyDescent="0.2">
      <c r="A296" s="244">
        <v>295</v>
      </c>
      <c r="B296" s="249">
        <v>83</v>
      </c>
      <c r="C296" s="248" t="s">
        <v>1306</v>
      </c>
      <c r="D296" s="250" t="s">
        <v>1040</v>
      </c>
      <c r="E296" s="247" t="str">
        <f>'Bojakowska (2015)-jeziora'!AO39</f>
        <v>niezanieczyszczony</v>
      </c>
      <c r="F296" s="247" t="str">
        <f>'Bojakowska et al.(1998)-jeziora'!O37</f>
        <v>klasa II</v>
      </c>
      <c r="G296" s="247" t="str">
        <f>'CSST (2013)-jeziora'!AY37</f>
        <v>Level 4</v>
      </c>
      <c r="I296"/>
      <c r="J296"/>
      <c r="K296"/>
      <c r="L296"/>
    </row>
    <row r="297" spans="1:12" x14ac:dyDescent="0.2">
      <c r="A297" s="244">
        <v>296</v>
      </c>
      <c r="B297" s="249">
        <v>84</v>
      </c>
      <c r="C297" s="248" t="s">
        <v>1306</v>
      </c>
      <c r="D297" s="250" t="s">
        <v>224</v>
      </c>
      <c r="E297" s="247" t="str">
        <f>'Bojakowska (2015)-jeziora'!AO40</f>
        <v>zanieczyszczony</v>
      </c>
      <c r="F297" s="247" t="str">
        <f>'Bojakowska et al.(1998)-jeziora'!O38</f>
        <v>klasa III</v>
      </c>
      <c r="G297" s="247" t="str">
        <f>'CSST (2013)-jeziora'!AY38</f>
        <v>Level 4</v>
      </c>
      <c r="I297"/>
      <c r="J297"/>
      <c r="K297"/>
      <c r="L297"/>
    </row>
    <row r="298" spans="1:12" x14ac:dyDescent="0.2">
      <c r="A298" s="244">
        <v>297</v>
      </c>
      <c r="B298" s="249">
        <v>85</v>
      </c>
      <c r="C298" s="248" t="s">
        <v>1306</v>
      </c>
      <c r="D298" s="250" t="s">
        <v>1041</v>
      </c>
      <c r="E298" s="247" t="str">
        <f>'Bojakowska (2015)-jeziora'!AO41</f>
        <v>zanieczyszczony</v>
      </c>
      <c r="F298" s="247" t="str">
        <f>'Bojakowska et al.(1998)-jeziora'!O39</f>
        <v>klasa II</v>
      </c>
      <c r="G298" s="247" t="str">
        <f>'CSST (2013)-jeziora'!AY39</f>
        <v>Level 3</v>
      </c>
      <c r="I298"/>
      <c r="J298"/>
      <c r="K298"/>
      <c r="L298"/>
    </row>
    <row r="299" spans="1:12" x14ac:dyDescent="0.2">
      <c r="A299" s="244">
        <v>298</v>
      </c>
      <c r="B299" s="249">
        <v>86</v>
      </c>
      <c r="C299" s="248" t="s">
        <v>1306</v>
      </c>
      <c r="D299" s="250" t="s">
        <v>1042</v>
      </c>
      <c r="E299" s="247" t="str">
        <f>'Bojakowska (2015)-jeziora'!AO42</f>
        <v>zanieczyszczony</v>
      </c>
      <c r="F299" s="247" t="str">
        <f>'Bojakowska et al.(1998)-jeziora'!O40</f>
        <v>klasa I</v>
      </c>
      <c r="G299" s="247" t="str">
        <f>'CSST (2013)-jeziora'!AY40</f>
        <v>Level 3</v>
      </c>
      <c r="I299"/>
      <c r="J299"/>
      <c r="K299"/>
      <c r="L299"/>
    </row>
    <row r="300" spans="1:12" x14ac:dyDescent="0.2">
      <c r="A300" s="244">
        <v>299</v>
      </c>
      <c r="B300" s="249">
        <v>87</v>
      </c>
      <c r="C300" s="248" t="s">
        <v>1306</v>
      </c>
      <c r="D300" s="250" t="s">
        <v>1043</v>
      </c>
      <c r="E300" s="247" t="str">
        <f>'Bojakowska (2015)-jeziora'!AO43</f>
        <v>niezanieczyszczony</v>
      </c>
      <c r="F300" s="247" t="str">
        <f>'Bojakowska et al.(1998)-jeziora'!O41</f>
        <v>klasa II</v>
      </c>
      <c r="G300" s="247" t="str">
        <f>'CSST (2013)-jeziora'!AY41</f>
        <v>Level 2</v>
      </c>
      <c r="I300"/>
      <c r="J300"/>
      <c r="K300"/>
      <c r="L300"/>
    </row>
    <row r="301" spans="1:12" x14ac:dyDescent="0.2">
      <c r="A301" s="244">
        <v>300</v>
      </c>
      <c r="B301" s="249">
        <v>88</v>
      </c>
      <c r="C301" s="248" t="s">
        <v>1306</v>
      </c>
      <c r="D301" s="250" t="s">
        <v>220</v>
      </c>
      <c r="E301" s="247" t="str">
        <f>'Bojakowska (2015)-jeziora'!AO44</f>
        <v>zanieczyszczony</v>
      </c>
      <c r="F301" s="247" t="str">
        <f>'Bojakowska et al.(1998)-jeziora'!O42</f>
        <v>klasa I</v>
      </c>
      <c r="G301" s="247" t="str">
        <f>'CSST (2013)-jeziora'!AY42</f>
        <v>Level 3</v>
      </c>
      <c r="I301"/>
      <c r="J301"/>
      <c r="K301"/>
      <c r="L301"/>
    </row>
    <row r="302" spans="1:12" x14ac:dyDescent="0.2">
      <c r="A302" s="244">
        <v>301</v>
      </c>
      <c r="B302" s="249">
        <v>89</v>
      </c>
      <c r="C302" s="248" t="s">
        <v>1306</v>
      </c>
      <c r="D302" s="250" t="s">
        <v>1044</v>
      </c>
      <c r="E302" s="247" t="str">
        <f>'Bojakowska (2015)-jeziora'!AO45</f>
        <v>zanieczyszczony</v>
      </c>
      <c r="F302" s="247" t="str">
        <f>'Bojakowska et al.(1998)-jeziora'!O43</f>
        <v>klasa II</v>
      </c>
      <c r="G302" s="247" t="str">
        <f>'CSST (2013)-jeziora'!AY43</f>
        <v>Level 2</v>
      </c>
      <c r="I302"/>
      <c r="J302"/>
      <c r="K302"/>
      <c r="L302"/>
    </row>
    <row r="303" spans="1:12" x14ac:dyDescent="0.2">
      <c r="A303" s="244">
        <v>302</v>
      </c>
      <c r="B303" s="249">
        <v>90</v>
      </c>
      <c r="C303" s="248" t="s">
        <v>1306</v>
      </c>
      <c r="D303" s="250" t="s">
        <v>1045</v>
      </c>
      <c r="E303" s="247" t="str">
        <f>'Bojakowska (2015)-jeziora'!AO46</f>
        <v>niezanieczyszczony</v>
      </c>
      <c r="F303" s="247" t="str">
        <f>'Bojakowska et al.(1998)-jeziora'!O44</f>
        <v>klasa I</v>
      </c>
      <c r="G303" s="247" t="str">
        <f>'CSST (2013)-jeziora'!AY44</f>
        <v>Level 2</v>
      </c>
      <c r="I303"/>
      <c r="J303"/>
      <c r="K303"/>
      <c r="L303"/>
    </row>
    <row r="304" spans="1:12" x14ac:dyDescent="0.2">
      <c r="A304" s="244">
        <v>303</v>
      </c>
      <c r="B304" s="249">
        <v>91</v>
      </c>
      <c r="C304" s="248" t="s">
        <v>1306</v>
      </c>
      <c r="D304" s="250" t="s">
        <v>1046</v>
      </c>
      <c r="E304" s="247" t="str">
        <f>'Bojakowska (2015)-jeziora'!AO47</f>
        <v>niezanieczyszczony</v>
      </c>
      <c r="F304" s="247" t="str">
        <f>'Bojakowska et al.(1998)-jeziora'!O45</f>
        <v>klasa III</v>
      </c>
      <c r="G304" s="247" t="str">
        <f>'CSST (2013)-jeziora'!AY45</f>
        <v>Level 3</v>
      </c>
      <c r="I304"/>
      <c r="J304"/>
      <c r="K304"/>
      <c r="L304"/>
    </row>
    <row r="305" spans="1:12" x14ac:dyDescent="0.2">
      <c r="A305" s="244">
        <v>304</v>
      </c>
      <c r="B305" s="249">
        <v>92</v>
      </c>
      <c r="C305" s="248" t="s">
        <v>1306</v>
      </c>
      <c r="D305" s="250" t="s">
        <v>1047</v>
      </c>
      <c r="E305" s="247" t="str">
        <f>'Bojakowska (2015)-jeziora'!AO48</f>
        <v>zanieczyszczony</v>
      </c>
      <c r="F305" s="247" t="str">
        <f>'Bojakowska et al.(1998)-jeziora'!O46</f>
        <v>klasa III</v>
      </c>
      <c r="G305" s="247" t="str">
        <f>'CSST (2013)-jeziora'!AY46</f>
        <v>Level 4</v>
      </c>
      <c r="I305"/>
      <c r="J305"/>
      <c r="K305"/>
      <c r="L305"/>
    </row>
    <row r="306" spans="1:12" x14ac:dyDescent="0.2">
      <c r="A306" s="244">
        <v>305</v>
      </c>
      <c r="B306" s="249">
        <v>93</v>
      </c>
      <c r="C306" s="248" t="s">
        <v>1306</v>
      </c>
      <c r="D306" s="250" t="s">
        <v>1048</v>
      </c>
      <c r="E306" s="247" t="str">
        <f>'Bojakowska (2015)-jeziora'!AO49</f>
        <v>niezanieczyszczony</v>
      </c>
      <c r="F306" s="247" t="str">
        <f>'Bojakowska et al.(1998)-jeziora'!O47</f>
        <v>klasa II</v>
      </c>
      <c r="G306" s="247" t="str">
        <f>'CSST (2013)-jeziora'!AY47</f>
        <v>Level 4</v>
      </c>
      <c r="I306"/>
      <c r="J306"/>
      <c r="K306"/>
      <c r="L306"/>
    </row>
    <row r="307" spans="1:12" x14ac:dyDescent="0.2">
      <c r="A307" s="244">
        <v>306</v>
      </c>
      <c r="B307" s="249">
        <v>94</v>
      </c>
      <c r="C307" s="248" t="s">
        <v>1306</v>
      </c>
      <c r="D307" s="250" t="s">
        <v>211</v>
      </c>
      <c r="E307" s="247" t="str">
        <f>'Bojakowska (2015)-jeziora'!AO50</f>
        <v>zanieczyszczony</v>
      </c>
      <c r="F307" s="247" t="str">
        <f>'Bojakowska et al.(1998)-jeziora'!O48</f>
        <v>klasa III</v>
      </c>
      <c r="G307" s="247" t="str">
        <f>'CSST (2013)-jeziora'!AY48</f>
        <v>Level 4</v>
      </c>
      <c r="I307"/>
      <c r="J307"/>
      <c r="K307"/>
      <c r="L307"/>
    </row>
    <row r="308" spans="1:12" x14ac:dyDescent="0.2">
      <c r="A308" s="244">
        <v>307</v>
      </c>
      <c r="B308" s="249">
        <v>95</v>
      </c>
      <c r="C308" s="248" t="s">
        <v>1306</v>
      </c>
      <c r="D308" s="250" t="s">
        <v>1049</v>
      </c>
      <c r="E308" s="247" t="str">
        <f>'Bojakowska (2015)-jeziora'!AO51</f>
        <v>zanieczyszczony</v>
      </c>
      <c r="F308" s="247" t="str">
        <f>'Bojakowska et al.(1998)-jeziora'!O49</f>
        <v>klasa II</v>
      </c>
      <c r="G308" s="247" t="str">
        <f>'CSST (2013)-jeziora'!AY49</f>
        <v>Level 2</v>
      </c>
      <c r="I308"/>
      <c r="J308"/>
      <c r="K308"/>
      <c r="L308"/>
    </row>
    <row r="309" spans="1:12" x14ac:dyDescent="0.2">
      <c r="A309" s="244">
        <v>308</v>
      </c>
      <c r="B309" s="249">
        <v>96</v>
      </c>
      <c r="C309" s="248" t="s">
        <v>1306</v>
      </c>
      <c r="D309" s="250" t="s">
        <v>1050</v>
      </c>
      <c r="E309" s="247" t="str">
        <f>'Bojakowska (2015)-jeziora'!AO52</f>
        <v>zanieczyszczony</v>
      </c>
      <c r="F309" s="247" t="str">
        <f>'Bojakowska et al.(1998)-jeziora'!O50</f>
        <v>klasa III</v>
      </c>
      <c r="G309" s="247" t="str">
        <f>'CSST (2013)-jeziora'!AY50</f>
        <v>Level 3</v>
      </c>
      <c r="I309"/>
      <c r="J309"/>
      <c r="K309"/>
      <c r="L309"/>
    </row>
    <row r="310" spans="1:12" x14ac:dyDescent="0.2">
      <c r="A310" s="244">
        <v>309</v>
      </c>
      <c r="B310" s="249">
        <v>97</v>
      </c>
      <c r="C310" s="248" t="s">
        <v>1306</v>
      </c>
      <c r="D310" s="250" t="s">
        <v>1051</v>
      </c>
      <c r="E310" s="247" t="str">
        <f>'Bojakowska (2015)-jeziora'!AO53</f>
        <v>niezanieczyszczony</v>
      </c>
      <c r="F310" s="247" t="str">
        <f>'Bojakowska et al.(1998)-jeziora'!O51</f>
        <v>klasa I</v>
      </c>
      <c r="G310" s="247" t="str">
        <f>'CSST (2013)-jeziora'!AY51</f>
        <v>Level 1</v>
      </c>
      <c r="I310"/>
      <c r="J310"/>
      <c r="K310"/>
      <c r="L310"/>
    </row>
    <row r="311" spans="1:12" x14ac:dyDescent="0.2">
      <c r="A311" s="244">
        <v>310</v>
      </c>
      <c r="B311" s="249">
        <v>98</v>
      </c>
      <c r="C311" s="248" t="s">
        <v>1306</v>
      </c>
      <c r="D311" s="250" t="s">
        <v>1052</v>
      </c>
      <c r="E311" s="247" t="str">
        <f>'Bojakowska (2015)-jeziora'!AO54</f>
        <v>niezanieczyszczony</v>
      </c>
      <c r="F311" s="247" t="str">
        <f>'Bojakowska et al.(1998)-jeziora'!O52</f>
        <v>klasa I</v>
      </c>
      <c r="G311" s="247" t="str">
        <f>'CSST (2013)-jeziora'!AY52</f>
        <v>Level 3</v>
      </c>
      <c r="I311"/>
      <c r="J311"/>
      <c r="K311"/>
      <c r="L311"/>
    </row>
    <row r="312" spans="1:12" x14ac:dyDescent="0.2">
      <c r="A312" s="244">
        <v>311</v>
      </c>
      <c r="B312" s="249">
        <v>99</v>
      </c>
      <c r="C312" s="248" t="s">
        <v>1306</v>
      </c>
      <c r="D312" s="250" t="s">
        <v>1053</v>
      </c>
      <c r="E312" s="247" t="str">
        <f>'Bojakowska (2015)-jeziora'!AO55</f>
        <v>zanieczyszczony</v>
      </c>
      <c r="F312" s="247" t="str">
        <f>'Bojakowska et al.(1998)-jeziora'!O53</f>
        <v>klasa II</v>
      </c>
      <c r="G312" s="247" t="str">
        <f>'CSST (2013)-jeziora'!AY53</f>
        <v>Level 4</v>
      </c>
      <c r="I312"/>
      <c r="J312"/>
      <c r="K312"/>
      <c r="L312"/>
    </row>
    <row r="313" spans="1:12" x14ac:dyDescent="0.2">
      <c r="A313" s="244">
        <v>312</v>
      </c>
      <c r="B313" s="249">
        <v>100</v>
      </c>
      <c r="C313" s="248" t="s">
        <v>1306</v>
      </c>
      <c r="D313" s="250" t="s">
        <v>1054</v>
      </c>
      <c r="E313" s="247" t="str">
        <f>'Bojakowska (2015)-jeziora'!AO56</f>
        <v>niezanieczyszczony</v>
      </c>
      <c r="F313" s="247" t="str">
        <f>'Bojakowska et al.(1998)-jeziora'!O54</f>
        <v>klasa I</v>
      </c>
      <c r="G313" s="247" t="str">
        <f>'CSST (2013)-jeziora'!AY54</f>
        <v>Level 2</v>
      </c>
      <c r="I313"/>
      <c r="J313"/>
      <c r="K313"/>
      <c r="L313"/>
    </row>
    <row r="314" spans="1:12" x14ac:dyDescent="0.2">
      <c r="A314" s="244">
        <v>313</v>
      </c>
      <c r="B314" s="249">
        <v>101</v>
      </c>
      <c r="C314" s="248" t="s">
        <v>1306</v>
      </c>
      <c r="D314" s="250" t="s">
        <v>207</v>
      </c>
      <c r="E314" s="247" t="str">
        <f>'Bojakowska (2015)-jeziora'!AO57</f>
        <v>zanieczyszczony</v>
      </c>
      <c r="F314" s="247" t="str">
        <f>'Bojakowska et al.(1998)-jeziora'!O55</f>
        <v>klasa II</v>
      </c>
      <c r="G314" s="247" t="str">
        <f>'CSST (2013)-jeziora'!AY55</f>
        <v>Level 3</v>
      </c>
      <c r="I314"/>
      <c r="J314"/>
      <c r="K314"/>
      <c r="L314"/>
    </row>
    <row r="315" spans="1:12" x14ac:dyDescent="0.2">
      <c r="A315" s="244">
        <v>314</v>
      </c>
      <c r="B315" s="249">
        <v>102</v>
      </c>
      <c r="C315" s="248" t="s">
        <v>1306</v>
      </c>
      <c r="D315" s="250" t="s">
        <v>1055</v>
      </c>
      <c r="E315" s="247" t="str">
        <f>'Bojakowska (2015)-jeziora'!AO58</f>
        <v>zanieczyszczony</v>
      </c>
      <c r="F315" s="247" t="str">
        <f>'Bojakowska et al.(1998)-jeziora'!O56</f>
        <v>klasa II</v>
      </c>
      <c r="G315" s="247" t="str">
        <f>'CSST (2013)-jeziora'!AY56</f>
        <v>Level 4</v>
      </c>
      <c r="I315"/>
      <c r="J315"/>
      <c r="K315"/>
      <c r="L315"/>
    </row>
    <row r="316" spans="1:12" x14ac:dyDescent="0.2">
      <c r="A316" s="244">
        <v>315</v>
      </c>
      <c r="B316" s="249">
        <v>103</v>
      </c>
      <c r="C316" s="248" t="s">
        <v>1306</v>
      </c>
      <c r="D316" s="250" t="s">
        <v>1056</v>
      </c>
      <c r="E316" s="247" t="str">
        <f>'Bojakowska (2015)-jeziora'!AO59</f>
        <v>niezanieczyszczony</v>
      </c>
      <c r="F316" s="247" t="str">
        <f>'Bojakowska et al.(1998)-jeziora'!O57</f>
        <v>klasa I</v>
      </c>
      <c r="G316" s="247" t="str">
        <f>'CSST (2013)-jeziora'!AY57</f>
        <v>Level 1</v>
      </c>
      <c r="I316"/>
      <c r="J316"/>
      <c r="K316"/>
      <c r="L316"/>
    </row>
    <row r="317" spans="1:12" x14ac:dyDescent="0.2">
      <c r="A317" s="244">
        <v>316</v>
      </c>
      <c r="B317" s="249">
        <v>104</v>
      </c>
      <c r="C317" s="248" t="s">
        <v>1306</v>
      </c>
      <c r="D317" s="250" t="s">
        <v>1057</v>
      </c>
      <c r="E317" s="247" t="str">
        <f>'Bojakowska (2015)-jeziora'!AO60</f>
        <v>zanieczyszczony</v>
      </c>
      <c r="F317" s="247" t="str">
        <f>'Bojakowska et al.(1998)-jeziora'!O58</f>
        <v>klasa II</v>
      </c>
      <c r="G317" s="247" t="str">
        <f>'CSST (2013)-jeziora'!AY58</f>
        <v>Level 4</v>
      </c>
      <c r="I317"/>
      <c r="J317"/>
      <c r="K317"/>
      <c r="L317"/>
    </row>
    <row r="318" spans="1:12" x14ac:dyDescent="0.2">
      <c r="A318" s="244">
        <v>317</v>
      </c>
      <c r="B318" s="249">
        <v>105</v>
      </c>
      <c r="C318" s="248" t="s">
        <v>1306</v>
      </c>
      <c r="D318" s="250" t="s">
        <v>1058</v>
      </c>
      <c r="E318" s="247" t="str">
        <f>'Bojakowska (2015)-jeziora'!AO61</f>
        <v>niezanieczyszczony</v>
      </c>
      <c r="F318" s="247" t="str">
        <f>'Bojakowska et al.(1998)-jeziora'!O59</f>
        <v>Tło geochemiczne</v>
      </c>
      <c r="G318" s="247" t="str">
        <f>'CSST (2013)-jeziora'!AY59</f>
        <v>Level 1</v>
      </c>
      <c r="I318"/>
      <c r="J318"/>
      <c r="K318"/>
      <c r="L318"/>
    </row>
    <row r="319" spans="1:12" x14ac:dyDescent="0.2">
      <c r="A319" s="244">
        <v>318</v>
      </c>
      <c r="B319" s="249">
        <v>106</v>
      </c>
      <c r="C319" s="248" t="s">
        <v>1306</v>
      </c>
      <c r="D319" s="250" t="s">
        <v>1059</v>
      </c>
      <c r="E319" s="247" t="str">
        <f>'Bojakowska (2015)-jeziora'!AO62</f>
        <v>zanieczyszczony</v>
      </c>
      <c r="F319" s="247" t="str">
        <f>'Bojakowska et al.(1998)-jeziora'!O60</f>
        <v>klasa II</v>
      </c>
      <c r="G319" s="247" t="str">
        <f>'CSST (2013)-jeziora'!AY60</f>
        <v>Level 4</v>
      </c>
      <c r="I319"/>
      <c r="J319"/>
      <c r="K319"/>
      <c r="L319"/>
    </row>
    <row r="320" spans="1:12" x14ac:dyDescent="0.2">
      <c r="A320" s="244">
        <v>319</v>
      </c>
      <c r="B320" s="249">
        <v>107</v>
      </c>
      <c r="C320" s="248" t="s">
        <v>1306</v>
      </c>
      <c r="D320" s="250" t="s">
        <v>215</v>
      </c>
      <c r="E320" s="247" t="str">
        <f>'Bojakowska (2015)-jeziora'!AO63</f>
        <v>niezanieczyszczony</v>
      </c>
      <c r="F320" s="247" t="str">
        <f>'Bojakowska et al.(1998)-jeziora'!O61</f>
        <v>klasa II</v>
      </c>
      <c r="G320" s="247" t="str">
        <f>'CSST (2013)-jeziora'!AY61</f>
        <v>Level 4</v>
      </c>
      <c r="I320"/>
      <c r="J320"/>
      <c r="K320"/>
      <c r="L320"/>
    </row>
    <row r="321" spans="1:12" x14ac:dyDescent="0.2">
      <c r="A321" s="244">
        <v>320</v>
      </c>
      <c r="B321" s="249">
        <v>108</v>
      </c>
      <c r="C321" s="248" t="s">
        <v>1306</v>
      </c>
      <c r="D321" s="250" t="s">
        <v>1060</v>
      </c>
      <c r="E321" s="247" t="str">
        <f>'Bojakowska (2015)-jeziora'!AO64</f>
        <v>zanieczyszczony</v>
      </c>
      <c r="F321" s="247" t="str">
        <f>'Bojakowska et al.(1998)-jeziora'!O62</f>
        <v>klasa II</v>
      </c>
      <c r="G321" s="247" t="str">
        <f>'CSST (2013)-jeziora'!AY62</f>
        <v>Level 4</v>
      </c>
      <c r="I321"/>
      <c r="J321"/>
      <c r="K321"/>
      <c r="L321"/>
    </row>
    <row r="322" spans="1:12" x14ac:dyDescent="0.2">
      <c r="A322" s="244">
        <v>321</v>
      </c>
      <c r="B322" s="249">
        <v>109</v>
      </c>
      <c r="C322" s="248" t="s">
        <v>1306</v>
      </c>
      <c r="D322" s="250" t="s">
        <v>1061</v>
      </c>
      <c r="E322" s="247" t="str">
        <f>'Bojakowska (2015)-jeziora'!AO65</f>
        <v>zanieczyszczony</v>
      </c>
      <c r="F322" s="247" t="str">
        <f>'Bojakowska et al.(1998)-jeziora'!O63</f>
        <v>klasa II</v>
      </c>
      <c r="G322" s="247" t="str">
        <f>'CSST (2013)-jeziora'!AY63</f>
        <v>Level 3</v>
      </c>
      <c r="I322"/>
      <c r="J322"/>
      <c r="K322"/>
      <c r="L322"/>
    </row>
    <row r="323" spans="1:12" x14ac:dyDescent="0.2">
      <c r="A323" s="244">
        <v>322</v>
      </c>
      <c r="B323" s="249">
        <v>110</v>
      </c>
      <c r="C323" s="248" t="s">
        <v>1306</v>
      </c>
      <c r="D323" s="250" t="s">
        <v>1062</v>
      </c>
      <c r="E323" s="247" t="str">
        <f>'Bojakowska (2015)-jeziora'!AO66</f>
        <v>zanieczyszczony</v>
      </c>
      <c r="F323" s="247" t="str">
        <f>'Bojakowska et al.(1998)-jeziora'!O64</f>
        <v>klasa II</v>
      </c>
      <c r="G323" s="247" t="str">
        <f>'CSST (2013)-jeziora'!AY64</f>
        <v>Level 3</v>
      </c>
      <c r="I323"/>
      <c r="J323"/>
      <c r="K323"/>
      <c r="L323"/>
    </row>
    <row r="324" spans="1:12" x14ac:dyDescent="0.2">
      <c r="A324" s="244">
        <v>323</v>
      </c>
      <c r="B324" s="249">
        <v>111</v>
      </c>
      <c r="C324" s="248" t="s">
        <v>1306</v>
      </c>
      <c r="D324" s="250" t="s">
        <v>221</v>
      </c>
      <c r="E324" s="247" t="str">
        <f>'Bojakowska (2015)-jeziora'!AO67</f>
        <v>zanieczyszczony</v>
      </c>
      <c r="F324" s="247" t="str">
        <f>'Bojakowska et al.(1998)-jeziora'!O65</f>
        <v>klasa II</v>
      </c>
      <c r="G324" s="247" t="str">
        <f>'CSST (2013)-jeziora'!AY65</f>
        <v>Level 3</v>
      </c>
      <c r="I324"/>
      <c r="J324"/>
      <c r="K324"/>
      <c r="L324"/>
    </row>
    <row r="325" spans="1:12" x14ac:dyDescent="0.2">
      <c r="A325" s="244">
        <v>324</v>
      </c>
      <c r="B325" s="249">
        <v>112</v>
      </c>
      <c r="C325" s="248" t="s">
        <v>1306</v>
      </c>
      <c r="D325" s="250" t="s">
        <v>1063</v>
      </c>
      <c r="E325" s="247" t="str">
        <f>'Bojakowska (2015)-jeziora'!AO68</f>
        <v>niezanieczyszczony</v>
      </c>
      <c r="F325" s="247" t="str">
        <f>'Bojakowska et al.(1998)-jeziora'!O66</f>
        <v>klasa II</v>
      </c>
      <c r="G325" s="247" t="str">
        <f>'CSST (2013)-jeziora'!AY66</f>
        <v>Level 4</v>
      </c>
      <c r="I325"/>
      <c r="J325"/>
      <c r="K325"/>
      <c r="L325"/>
    </row>
    <row r="326" spans="1:12" x14ac:dyDescent="0.2">
      <c r="A326" s="244">
        <v>325</v>
      </c>
      <c r="B326" s="249">
        <v>113</v>
      </c>
      <c r="C326" s="248" t="s">
        <v>1306</v>
      </c>
      <c r="D326" s="250" t="s">
        <v>206</v>
      </c>
      <c r="E326" s="247" t="str">
        <f>'Bojakowska (2015)-jeziora'!AO69</f>
        <v>zanieczyszczony</v>
      </c>
      <c r="F326" s="247" t="str">
        <f>'Bojakowska et al.(1998)-jeziora'!O67</f>
        <v>klasa III</v>
      </c>
      <c r="G326" s="247" t="str">
        <f>'CSST (2013)-jeziora'!AY67</f>
        <v>Level 3</v>
      </c>
      <c r="I326"/>
      <c r="J326"/>
      <c r="K326"/>
      <c r="L326"/>
    </row>
    <row r="327" spans="1:12" x14ac:dyDescent="0.2">
      <c r="A327" s="244">
        <v>326</v>
      </c>
      <c r="B327" s="249">
        <v>114</v>
      </c>
      <c r="C327" s="248" t="s">
        <v>1306</v>
      </c>
      <c r="D327" s="250" t="s">
        <v>1064</v>
      </c>
      <c r="E327" s="247" t="str">
        <f>'Bojakowska (2015)-jeziora'!AO70</f>
        <v>niezanieczyszczony</v>
      </c>
      <c r="F327" s="247" t="str">
        <f>'Bojakowska et al.(1998)-jeziora'!O68</f>
        <v>Tło geochemiczne</v>
      </c>
      <c r="G327" s="247" t="str">
        <f>'CSST (2013)-jeziora'!AY68</f>
        <v>Level 1</v>
      </c>
      <c r="I327"/>
      <c r="J327"/>
      <c r="K327"/>
      <c r="L327"/>
    </row>
    <row r="328" spans="1:12" x14ac:dyDescent="0.2">
      <c r="A328" s="244">
        <v>327</v>
      </c>
      <c r="B328" s="249">
        <v>115</v>
      </c>
      <c r="C328" s="248" t="s">
        <v>1306</v>
      </c>
      <c r="D328" s="250" t="s">
        <v>1065</v>
      </c>
      <c r="E328" s="247" t="str">
        <f>'Bojakowska (2015)-jeziora'!AO71</f>
        <v>niezanieczyszczony</v>
      </c>
      <c r="F328" s="247" t="str">
        <f>'Bojakowska et al.(1998)-jeziora'!O69</f>
        <v>klasa I</v>
      </c>
      <c r="G328" s="247" t="str">
        <f>'CSST (2013)-jeziora'!AY69</f>
        <v>Level 1</v>
      </c>
      <c r="I328"/>
      <c r="J328"/>
      <c r="K328"/>
      <c r="L328"/>
    </row>
    <row r="329" spans="1:12" x14ac:dyDescent="0.2">
      <c r="A329" s="244">
        <v>328</v>
      </c>
      <c r="B329" s="249">
        <v>116</v>
      </c>
      <c r="C329" s="248" t="s">
        <v>1306</v>
      </c>
      <c r="D329" s="250" t="s">
        <v>1066</v>
      </c>
      <c r="E329" s="247" t="str">
        <f>'Bojakowska (2015)-jeziora'!AO72</f>
        <v>zanieczyszczony</v>
      </c>
      <c r="F329" s="247" t="str">
        <f>'Bojakowska et al.(1998)-jeziora'!O70</f>
        <v>poza klasą</v>
      </c>
      <c r="G329" s="247" t="str">
        <f>'CSST (2013)-jeziora'!AY70</f>
        <v>Level 4</v>
      </c>
      <c r="I329"/>
      <c r="J329"/>
      <c r="K329"/>
      <c r="L329"/>
    </row>
    <row r="330" spans="1:12" x14ac:dyDescent="0.2">
      <c r="A330" s="244">
        <v>329</v>
      </c>
      <c r="B330" s="249">
        <v>117</v>
      </c>
      <c r="C330" s="248" t="s">
        <v>1306</v>
      </c>
      <c r="D330" s="250" t="s">
        <v>1067</v>
      </c>
      <c r="E330" s="247" t="str">
        <f>'Bojakowska (2015)-jeziora'!AO73</f>
        <v>zanieczyszczony</v>
      </c>
      <c r="F330" s="247" t="str">
        <f>'Bojakowska et al.(1998)-jeziora'!O71</f>
        <v>klasa II</v>
      </c>
      <c r="G330" s="247" t="str">
        <f>'CSST (2013)-jeziora'!AY71</f>
        <v>Level 2</v>
      </c>
      <c r="I330"/>
      <c r="J330"/>
      <c r="K330"/>
      <c r="L330"/>
    </row>
    <row r="331" spans="1:12" x14ac:dyDescent="0.2">
      <c r="A331" s="244">
        <v>330</v>
      </c>
      <c r="B331" s="249">
        <v>118</v>
      </c>
      <c r="C331" s="248" t="s">
        <v>1306</v>
      </c>
      <c r="D331" s="250" t="s">
        <v>1068</v>
      </c>
      <c r="E331" s="247" t="str">
        <f>'Bojakowska (2015)-jeziora'!AO74</f>
        <v>niezanieczyszczony</v>
      </c>
      <c r="F331" s="247" t="str">
        <f>'Bojakowska et al.(1998)-jeziora'!O72</f>
        <v>klasa I</v>
      </c>
      <c r="G331" s="247" t="str">
        <f>'CSST (2013)-jeziora'!AY72</f>
        <v>Level 2</v>
      </c>
      <c r="I331"/>
      <c r="J331"/>
      <c r="K331"/>
      <c r="L331"/>
    </row>
    <row r="332" spans="1:12" x14ac:dyDescent="0.2">
      <c r="A332" s="244">
        <v>331</v>
      </c>
      <c r="B332" s="249">
        <v>119</v>
      </c>
      <c r="C332" s="248" t="s">
        <v>1306</v>
      </c>
      <c r="D332" s="250" t="s">
        <v>1069</v>
      </c>
      <c r="E332" s="247" t="str">
        <f>'Bojakowska (2015)-jeziora'!AO75</f>
        <v>zanieczyszczony</v>
      </c>
      <c r="F332" s="247" t="str">
        <f>'Bojakowska et al.(1998)-jeziora'!O73</f>
        <v>klasa II</v>
      </c>
      <c r="G332" s="247" t="str">
        <f>'CSST (2013)-jeziora'!AY73</f>
        <v>Level 4</v>
      </c>
      <c r="I332"/>
      <c r="J332"/>
      <c r="K332"/>
      <c r="L332"/>
    </row>
    <row r="333" spans="1:12" x14ac:dyDescent="0.2">
      <c r="A333" s="244">
        <v>332</v>
      </c>
      <c r="B333" s="249">
        <v>120</v>
      </c>
      <c r="C333" s="248" t="s">
        <v>1306</v>
      </c>
      <c r="D333" s="250" t="s">
        <v>1070</v>
      </c>
      <c r="E333" s="247" t="str">
        <f>'Bojakowska (2015)-jeziora'!AO76</f>
        <v>niezanieczyszczony</v>
      </c>
      <c r="F333" s="247" t="str">
        <f>'Bojakowska et al.(1998)-jeziora'!O74</f>
        <v>klasa I</v>
      </c>
      <c r="G333" s="247" t="str">
        <f>'CSST (2013)-jeziora'!AY74</f>
        <v>Level 1</v>
      </c>
      <c r="I333"/>
      <c r="J333"/>
      <c r="K333"/>
      <c r="L333"/>
    </row>
    <row r="334" spans="1:12" x14ac:dyDescent="0.2">
      <c r="A334" s="244">
        <v>333</v>
      </c>
      <c r="B334" s="249">
        <v>121</v>
      </c>
      <c r="C334" s="248" t="s">
        <v>1306</v>
      </c>
      <c r="D334" s="250" t="s">
        <v>1071</v>
      </c>
      <c r="E334" s="247" t="str">
        <f>'Bojakowska (2015)-jeziora'!AO77</f>
        <v>zanieczyszczony</v>
      </c>
      <c r="F334" s="247" t="str">
        <f>'Bojakowska et al.(1998)-jeziora'!O75</f>
        <v>klasa I</v>
      </c>
      <c r="G334" s="247" t="str">
        <f>'CSST (2013)-jeziora'!AY75</f>
        <v>Level 4</v>
      </c>
      <c r="I334"/>
      <c r="J334"/>
      <c r="K334"/>
      <c r="L334"/>
    </row>
    <row r="335" spans="1:12" x14ac:dyDescent="0.2">
      <c r="A335" s="244">
        <v>334</v>
      </c>
      <c r="B335" s="249">
        <v>122</v>
      </c>
      <c r="C335" s="248" t="s">
        <v>1306</v>
      </c>
      <c r="D335" s="250" t="s">
        <v>1072</v>
      </c>
      <c r="E335" s="247" t="str">
        <f>'Bojakowska (2015)-jeziora'!AO78</f>
        <v>zanieczyszczony</v>
      </c>
      <c r="F335" s="247" t="str">
        <f>'Bojakowska et al.(1998)-jeziora'!O76</f>
        <v>klasa II</v>
      </c>
      <c r="G335" s="247" t="str">
        <f>'CSST (2013)-jeziora'!AY76</f>
        <v>Level 2</v>
      </c>
      <c r="I335"/>
      <c r="J335"/>
      <c r="K335"/>
      <c r="L335"/>
    </row>
    <row r="336" spans="1:12" x14ac:dyDescent="0.2">
      <c r="A336" s="244">
        <v>335</v>
      </c>
      <c r="B336" s="249">
        <v>123</v>
      </c>
      <c r="C336" s="248" t="s">
        <v>1306</v>
      </c>
      <c r="D336" s="250" t="s">
        <v>1073</v>
      </c>
      <c r="E336" s="247" t="str">
        <f>'Bojakowska (2015)-jeziora'!AO79</f>
        <v>zanieczyszczony</v>
      </c>
      <c r="F336" s="247" t="str">
        <f>'Bojakowska et al.(1998)-jeziora'!O77</f>
        <v>klasa I</v>
      </c>
      <c r="G336" s="247" t="str">
        <f>'CSST (2013)-jeziora'!AY77</f>
        <v>Level 4</v>
      </c>
      <c r="I336"/>
      <c r="J336"/>
      <c r="K336"/>
      <c r="L336"/>
    </row>
    <row r="337" spans="1:12" x14ac:dyDescent="0.2">
      <c r="A337" s="244">
        <v>336</v>
      </c>
      <c r="B337" s="249">
        <v>124</v>
      </c>
      <c r="C337" s="248" t="s">
        <v>1306</v>
      </c>
      <c r="D337" s="250" t="s">
        <v>1074</v>
      </c>
      <c r="E337" s="247" t="str">
        <f>'Bojakowska (2015)-jeziora'!AO80</f>
        <v>niezanieczyszczony</v>
      </c>
      <c r="F337" s="247" t="str">
        <f>'Bojakowska et al.(1998)-jeziora'!O78</f>
        <v>klasa II</v>
      </c>
      <c r="G337" s="247" t="str">
        <f>'CSST (2013)-jeziora'!AY78</f>
        <v>Level 4</v>
      </c>
      <c r="I337"/>
      <c r="J337"/>
      <c r="K337"/>
      <c r="L337"/>
    </row>
    <row r="338" spans="1:12" x14ac:dyDescent="0.2">
      <c r="A338" s="244">
        <v>337</v>
      </c>
      <c r="B338" s="249">
        <v>125</v>
      </c>
      <c r="C338" s="248" t="s">
        <v>1306</v>
      </c>
      <c r="D338" s="250" t="s">
        <v>219</v>
      </c>
      <c r="E338" s="247" t="str">
        <f>'Bojakowska (2015)-jeziora'!AO81</f>
        <v>niezanieczyszczony</v>
      </c>
      <c r="F338" s="247" t="str">
        <f>'Bojakowska et al.(1998)-jeziora'!O79</f>
        <v>klasa I</v>
      </c>
      <c r="G338" s="247" t="str">
        <f>'CSST (2013)-jeziora'!AY79</f>
        <v>Level 1</v>
      </c>
      <c r="I338"/>
      <c r="J338"/>
      <c r="K338"/>
      <c r="L338"/>
    </row>
    <row r="339" spans="1:12" x14ac:dyDescent="0.2">
      <c r="A339" s="244">
        <v>338</v>
      </c>
      <c r="B339" s="249">
        <v>126</v>
      </c>
      <c r="C339" s="248" t="s">
        <v>1306</v>
      </c>
      <c r="D339" s="250" t="s">
        <v>1075</v>
      </c>
      <c r="E339" s="247" t="str">
        <f>'Bojakowska (2015)-jeziora'!AO82</f>
        <v>zanieczyszczony</v>
      </c>
      <c r="F339" s="247" t="str">
        <f>'Bojakowska et al.(1998)-jeziora'!O80</f>
        <v>Tło geochemiczne</v>
      </c>
      <c r="G339" s="247" t="str">
        <f>'CSST (2013)-jeziora'!AY80</f>
        <v>Level 1</v>
      </c>
      <c r="I339"/>
      <c r="J339"/>
      <c r="K339"/>
      <c r="L339"/>
    </row>
    <row r="340" spans="1:12" x14ac:dyDescent="0.2">
      <c r="A340" s="244">
        <v>339</v>
      </c>
      <c r="B340" s="249">
        <v>127</v>
      </c>
      <c r="C340" s="248" t="s">
        <v>1306</v>
      </c>
      <c r="D340" s="250" t="s">
        <v>1076</v>
      </c>
      <c r="E340" s="247" t="str">
        <f>'Bojakowska (2015)-jeziora'!AO83</f>
        <v>niezanieczyszczony</v>
      </c>
      <c r="F340" s="247" t="str">
        <f>'Bojakowska et al.(1998)-jeziora'!O81</f>
        <v>klasa II</v>
      </c>
      <c r="G340" s="247" t="str">
        <f>'CSST (2013)-jeziora'!AY81</f>
        <v>Level 4</v>
      </c>
      <c r="I340"/>
      <c r="J340"/>
      <c r="K340"/>
      <c r="L340"/>
    </row>
    <row r="341" spans="1:12" x14ac:dyDescent="0.2">
      <c r="A341" s="244">
        <v>340</v>
      </c>
      <c r="B341" s="249">
        <v>128</v>
      </c>
      <c r="C341" s="248" t="s">
        <v>1306</v>
      </c>
      <c r="D341" s="250" t="s">
        <v>1077</v>
      </c>
      <c r="E341" s="247" t="str">
        <f>'Bojakowska (2015)-jeziora'!AO84</f>
        <v>zanieczyszczony</v>
      </c>
      <c r="F341" s="247" t="str">
        <f>'Bojakowska et al.(1998)-jeziora'!O82</f>
        <v>poza klasą</v>
      </c>
      <c r="G341" s="247" t="str">
        <f>'CSST (2013)-jeziora'!AY82</f>
        <v>Level 4</v>
      </c>
      <c r="I341"/>
      <c r="J341"/>
      <c r="K341"/>
      <c r="L341"/>
    </row>
    <row r="342" spans="1:12" x14ac:dyDescent="0.2">
      <c r="A342" s="244">
        <v>341</v>
      </c>
      <c r="B342" s="249">
        <v>129</v>
      </c>
      <c r="C342" s="248" t="s">
        <v>1306</v>
      </c>
      <c r="D342" s="250" t="s">
        <v>223</v>
      </c>
      <c r="E342" s="247" t="str">
        <f>'Bojakowska (2015)-jeziora'!AO85</f>
        <v>zanieczyszczony</v>
      </c>
      <c r="F342" s="247" t="str">
        <f>'Bojakowska et al.(1998)-jeziora'!O83</f>
        <v>klasa II</v>
      </c>
      <c r="G342" s="247" t="str">
        <f>'CSST (2013)-jeziora'!AY83</f>
        <v>Level 4</v>
      </c>
      <c r="I342"/>
      <c r="J342"/>
      <c r="K342"/>
      <c r="L342"/>
    </row>
    <row r="343" spans="1:12" x14ac:dyDescent="0.2">
      <c r="A343" s="244">
        <v>342</v>
      </c>
      <c r="B343" s="249">
        <v>130</v>
      </c>
      <c r="C343" s="248" t="s">
        <v>1306</v>
      </c>
      <c r="D343" s="250" t="s">
        <v>1078</v>
      </c>
      <c r="E343" s="247" t="str">
        <f>'Bojakowska (2015)-jeziora'!AO86</f>
        <v>zanieczyszczony</v>
      </c>
      <c r="F343" s="247" t="str">
        <f>'Bojakowska et al.(1998)-jeziora'!O84</f>
        <v>klasa II</v>
      </c>
      <c r="G343" s="247" t="str">
        <f>'CSST (2013)-jeziora'!AY84</f>
        <v>Level 4</v>
      </c>
      <c r="I343"/>
      <c r="J343"/>
      <c r="K343"/>
      <c r="L343"/>
    </row>
    <row r="344" spans="1:12" x14ac:dyDescent="0.2">
      <c r="A344" s="244">
        <v>343</v>
      </c>
      <c r="B344" s="249">
        <v>131</v>
      </c>
      <c r="C344" s="248" t="s">
        <v>1306</v>
      </c>
      <c r="D344" s="250" t="s">
        <v>1079</v>
      </c>
      <c r="E344" s="247" t="str">
        <f>'Bojakowska (2015)-jeziora'!AO87</f>
        <v>zanieczyszczony</v>
      </c>
      <c r="F344" s="247" t="str">
        <f>'Bojakowska et al.(1998)-jeziora'!O85</f>
        <v>poza klasą</v>
      </c>
      <c r="G344" s="247" t="str">
        <f>'CSST (2013)-jeziora'!AY85</f>
        <v>Level 4</v>
      </c>
      <c r="I344"/>
      <c r="J344"/>
      <c r="K344"/>
      <c r="L344"/>
    </row>
    <row r="345" spans="1:12" x14ac:dyDescent="0.2">
      <c r="A345" s="244">
        <v>344</v>
      </c>
      <c r="B345" s="249">
        <v>132</v>
      </c>
      <c r="C345" s="248" t="s">
        <v>1306</v>
      </c>
      <c r="D345" s="250" t="s">
        <v>1080</v>
      </c>
      <c r="E345" s="247" t="str">
        <f>'Bojakowska (2015)-jeziora'!AO88</f>
        <v>zanieczyszczony</v>
      </c>
      <c r="F345" s="247" t="str">
        <f>'Bojakowska et al.(1998)-jeziora'!O86</f>
        <v>klasa II</v>
      </c>
      <c r="G345" s="247" t="str">
        <f>'CSST (2013)-jeziora'!AY86</f>
        <v>Level 4</v>
      </c>
      <c r="I345"/>
      <c r="J345"/>
      <c r="K345"/>
      <c r="L345"/>
    </row>
    <row r="346" spans="1:12" x14ac:dyDescent="0.2">
      <c r="A346" s="244">
        <v>345</v>
      </c>
      <c r="B346" s="249">
        <v>133</v>
      </c>
      <c r="C346" s="248" t="s">
        <v>1306</v>
      </c>
      <c r="D346" s="250" t="s">
        <v>1081</v>
      </c>
      <c r="E346" s="247" t="str">
        <f>'Bojakowska (2015)-jeziora'!AO89</f>
        <v>zanieczyszczony</v>
      </c>
      <c r="F346" s="247" t="str">
        <f>'Bojakowska et al.(1998)-jeziora'!O87</f>
        <v>klasa III</v>
      </c>
      <c r="G346" s="247" t="str">
        <f>'CSST (2013)-jeziora'!AY87</f>
        <v>Level 3</v>
      </c>
      <c r="I346"/>
      <c r="J346"/>
      <c r="K346"/>
      <c r="L346"/>
    </row>
    <row r="347" spans="1:12" x14ac:dyDescent="0.2">
      <c r="A347" s="244">
        <v>346</v>
      </c>
      <c r="B347" s="249">
        <v>134</v>
      </c>
      <c r="C347" s="248" t="s">
        <v>1306</v>
      </c>
      <c r="D347" s="250" t="s">
        <v>1082</v>
      </c>
      <c r="E347" s="247" t="str">
        <f>'Bojakowska (2015)-jeziora'!AO90</f>
        <v>zanieczyszczony</v>
      </c>
      <c r="F347" s="247" t="str">
        <f>'Bojakowska et al.(1998)-jeziora'!O88</f>
        <v>klasa III</v>
      </c>
      <c r="G347" s="247" t="str">
        <f>'CSST (2013)-jeziora'!AY88</f>
        <v>Level 3</v>
      </c>
      <c r="I347"/>
      <c r="J347"/>
      <c r="K347"/>
      <c r="L347"/>
    </row>
    <row r="348" spans="1:12" x14ac:dyDescent="0.2">
      <c r="A348" s="244">
        <v>347</v>
      </c>
      <c r="B348" s="249">
        <v>135</v>
      </c>
      <c r="C348" s="248" t="s">
        <v>1306</v>
      </c>
      <c r="D348" s="250" t="s">
        <v>230</v>
      </c>
      <c r="E348" s="247" t="str">
        <f>'Bojakowska (2015)-jeziora'!AO91</f>
        <v>zanieczyszczony</v>
      </c>
      <c r="F348" s="247" t="str">
        <f>'Bojakowska et al.(1998)-jeziora'!O89</f>
        <v>klasa II</v>
      </c>
      <c r="G348" s="247" t="str">
        <f>'CSST (2013)-jeziora'!AY89</f>
        <v>Level 2</v>
      </c>
      <c r="I348"/>
      <c r="J348"/>
      <c r="K348"/>
      <c r="L348"/>
    </row>
    <row r="349" spans="1:12" x14ac:dyDescent="0.2">
      <c r="A349" s="244">
        <v>348</v>
      </c>
      <c r="B349" s="249">
        <v>136</v>
      </c>
      <c r="C349" s="248" t="s">
        <v>1306</v>
      </c>
      <c r="D349" s="250" t="s">
        <v>1083</v>
      </c>
      <c r="E349" s="247" t="str">
        <f>'Bojakowska (2015)-jeziora'!AO92</f>
        <v>zanieczyszczony</v>
      </c>
      <c r="F349" s="247" t="str">
        <f>'Bojakowska et al.(1998)-jeziora'!O90</f>
        <v>klasa II</v>
      </c>
      <c r="G349" s="247" t="str">
        <f>'CSST (2013)-jeziora'!AY90</f>
        <v>Level 3</v>
      </c>
      <c r="I349"/>
      <c r="J349"/>
      <c r="K349"/>
      <c r="L349"/>
    </row>
    <row r="350" spans="1:12" x14ac:dyDescent="0.2">
      <c r="A350" s="244">
        <v>349</v>
      </c>
      <c r="B350" s="249">
        <v>137</v>
      </c>
      <c r="C350" s="248" t="s">
        <v>1306</v>
      </c>
      <c r="D350" s="250" t="s">
        <v>1084</v>
      </c>
      <c r="E350" s="247" t="str">
        <f>'Bojakowska (2015)-jeziora'!AO93</f>
        <v>niezanieczyszczony</v>
      </c>
      <c r="F350" s="247" t="str">
        <f>'Bojakowska et al.(1998)-jeziora'!O91</f>
        <v>klasa II</v>
      </c>
      <c r="G350" s="247" t="str">
        <f>'CSST (2013)-jeziora'!AY91</f>
        <v>Level 1</v>
      </c>
      <c r="I350"/>
      <c r="J350"/>
      <c r="K350"/>
      <c r="L350"/>
    </row>
    <row r="351" spans="1:12" x14ac:dyDescent="0.2">
      <c r="A351" s="244">
        <v>350</v>
      </c>
      <c r="B351" s="249">
        <v>138</v>
      </c>
      <c r="C351" s="248" t="s">
        <v>1306</v>
      </c>
      <c r="D351" s="250" t="s">
        <v>1085</v>
      </c>
      <c r="E351" s="247" t="str">
        <f>'Bojakowska (2015)-jeziora'!AO94</f>
        <v>zanieczyszczony</v>
      </c>
      <c r="F351" s="247" t="str">
        <f>'Bojakowska et al.(1998)-jeziora'!O92</f>
        <v>klasa II</v>
      </c>
      <c r="G351" s="247" t="str">
        <f>'CSST (2013)-jeziora'!AY92</f>
        <v>Level 3</v>
      </c>
      <c r="I351"/>
      <c r="J351"/>
      <c r="K351"/>
      <c r="L351"/>
    </row>
    <row r="352" spans="1:12" x14ac:dyDescent="0.2">
      <c r="A352" s="244">
        <v>351</v>
      </c>
      <c r="B352" s="249">
        <v>139</v>
      </c>
      <c r="C352" s="248" t="s">
        <v>1306</v>
      </c>
      <c r="D352" s="250" t="s">
        <v>1086</v>
      </c>
      <c r="E352" s="247" t="str">
        <f>'Bojakowska (2015)-jeziora'!AO95</f>
        <v>zanieczyszczony</v>
      </c>
      <c r="F352" s="247" t="str">
        <f>'Bojakowska et al.(1998)-jeziora'!O93</f>
        <v>klasa I</v>
      </c>
      <c r="G352" s="247" t="str">
        <f>'CSST (2013)-jeziora'!AY93</f>
        <v>Level 2</v>
      </c>
      <c r="I352"/>
      <c r="J352"/>
      <c r="K352"/>
      <c r="L352"/>
    </row>
    <row r="353" spans="1:12" x14ac:dyDescent="0.2">
      <c r="A353" s="244">
        <v>352</v>
      </c>
      <c r="B353" s="249">
        <v>140</v>
      </c>
      <c r="C353" s="248" t="s">
        <v>1306</v>
      </c>
      <c r="D353" s="250" t="s">
        <v>213</v>
      </c>
      <c r="E353" s="247" t="str">
        <f>'Bojakowska (2015)-jeziora'!AO96</f>
        <v>zanieczyszczony</v>
      </c>
      <c r="F353" s="247" t="str">
        <f>'Bojakowska et al.(1998)-jeziora'!O94</f>
        <v>klasa III</v>
      </c>
      <c r="G353" s="247" t="str">
        <f>'CSST (2013)-jeziora'!AY94</f>
        <v>Level 4</v>
      </c>
      <c r="I353"/>
      <c r="J353"/>
      <c r="K353"/>
      <c r="L353"/>
    </row>
    <row r="354" spans="1:12" x14ac:dyDescent="0.2">
      <c r="A354" s="244">
        <v>353</v>
      </c>
      <c r="B354" s="249">
        <v>141</v>
      </c>
      <c r="C354" s="248" t="s">
        <v>1306</v>
      </c>
      <c r="D354" s="250" t="s">
        <v>222</v>
      </c>
      <c r="E354" s="247" t="str">
        <f>'Bojakowska (2015)-jeziora'!AO97</f>
        <v>zanieczyszczony</v>
      </c>
      <c r="F354" s="247" t="str">
        <f>'Bojakowska et al.(1998)-jeziora'!O95</f>
        <v>klasa III</v>
      </c>
      <c r="G354" s="247" t="str">
        <f>'CSST (2013)-jeziora'!AY95</f>
        <v>Level 4</v>
      </c>
      <c r="I354"/>
      <c r="J354"/>
      <c r="K354"/>
      <c r="L354"/>
    </row>
    <row r="355" spans="1:12" x14ac:dyDescent="0.2">
      <c r="A355" s="244">
        <v>354</v>
      </c>
      <c r="B355" s="249">
        <v>142</v>
      </c>
      <c r="C355" s="248" t="s">
        <v>1306</v>
      </c>
      <c r="D355" s="250" t="s">
        <v>1087</v>
      </c>
      <c r="E355" s="247" t="str">
        <f>'Bojakowska (2015)-jeziora'!AO98</f>
        <v>zanieczyszczony</v>
      </c>
      <c r="F355" s="247" t="str">
        <f>'Bojakowska et al.(1998)-jeziora'!O96</f>
        <v>Tło geochemiczne</v>
      </c>
      <c r="G355" s="247" t="str">
        <f>'CSST (2013)-jeziora'!AY96</f>
        <v>Level 4</v>
      </c>
      <c r="I355"/>
      <c r="J355"/>
      <c r="K355"/>
      <c r="L355"/>
    </row>
    <row r="356" spans="1:12" x14ac:dyDescent="0.2">
      <c r="A356" s="244">
        <v>355</v>
      </c>
      <c r="B356" s="249">
        <v>143</v>
      </c>
      <c r="C356" s="248" t="s">
        <v>1306</v>
      </c>
      <c r="D356" s="250" t="s">
        <v>1088</v>
      </c>
      <c r="E356" s="247" t="str">
        <f>'Bojakowska (2015)-jeziora'!AO99</f>
        <v>zanieczyszczony</v>
      </c>
      <c r="F356" s="247" t="str">
        <f>'Bojakowska et al.(1998)-jeziora'!O97</f>
        <v>klasa II</v>
      </c>
      <c r="G356" s="247" t="str">
        <f>'CSST (2013)-jeziora'!AY97</f>
        <v>Level 4</v>
      </c>
      <c r="I356"/>
      <c r="J356"/>
      <c r="K356"/>
      <c r="L356"/>
    </row>
    <row r="357" spans="1:12" x14ac:dyDescent="0.2">
      <c r="A357" s="244">
        <v>356</v>
      </c>
      <c r="B357" s="249">
        <v>144</v>
      </c>
      <c r="C357" s="248" t="s">
        <v>1306</v>
      </c>
      <c r="D357" s="250" t="s">
        <v>227</v>
      </c>
      <c r="E357" s="247" t="str">
        <f>'Bojakowska (2015)-jeziora'!AO100</f>
        <v>zanieczyszczony</v>
      </c>
      <c r="F357" s="247" t="str">
        <f>'Bojakowska et al.(1998)-jeziora'!O98</f>
        <v>klasa I</v>
      </c>
      <c r="G357" s="247" t="str">
        <f>'CSST (2013)-jeziora'!AY98</f>
        <v>Level 3</v>
      </c>
      <c r="I357"/>
      <c r="J357"/>
      <c r="K357"/>
      <c r="L357"/>
    </row>
    <row r="358" spans="1:12" x14ac:dyDescent="0.2">
      <c r="A358" s="244">
        <v>357</v>
      </c>
      <c r="B358" s="249">
        <v>145</v>
      </c>
      <c r="C358" s="248" t="s">
        <v>1306</v>
      </c>
      <c r="D358" s="250" t="s">
        <v>1089</v>
      </c>
      <c r="E358" s="247" t="str">
        <f>'Bojakowska (2015)-jeziora'!AO101</f>
        <v>zanieczyszczony</v>
      </c>
      <c r="F358" s="247" t="str">
        <f>'Bojakowska et al.(1998)-jeziora'!O99</f>
        <v>klasa II</v>
      </c>
      <c r="G358" s="247" t="str">
        <f>'CSST (2013)-jeziora'!AY99</f>
        <v>Level 3</v>
      </c>
      <c r="I358"/>
      <c r="J358"/>
      <c r="K358"/>
      <c r="L358"/>
    </row>
    <row r="359" spans="1:12" x14ac:dyDescent="0.2">
      <c r="A359" s="244">
        <v>358</v>
      </c>
      <c r="B359" s="249">
        <v>146</v>
      </c>
      <c r="C359" s="248" t="s">
        <v>1306</v>
      </c>
      <c r="D359" s="250" t="s">
        <v>208</v>
      </c>
      <c r="E359" s="247" t="str">
        <f>'Bojakowska (2015)-jeziora'!AO102</f>
        <v>niezanieczyszczony</v>
      </c>
      <c r="F359" s="247" t="str">
        <f>'Bojakowska et al.(1998)-jeziora'!O100</f>
        <v>klasa I</v>
      </c>
      <c r="G359" s="247" t="str">
        <f>'CSST (2013)-jeziora'!AY100</f>
        <v>Level 3</v>
      </c>
      <c r="I359"/>
      <c r="J359"/>
      <c r="K359"/>
      <c r="L359"/>
    </row>
    <row r="360" spans="1:12" x14ac:dyDescent="0.2">
      <c r="A360" s="244">
        <v>359</v>
      </c>
      <c r="B360" s="249">
        <v>147</v>
      </c>
      <c r="C360" s="248" t="s">
        <v>1306</v>
      </c>
      <c r="D360" s="250" t="s">
        <v>1090</v>
      </c>
      <c r="E360" s="247" t="str">
        <f>'Bojakowska (2015)-jeziora'!AO103</f>
        <v>zanieczyszczony</v>
      </c>
      <c r="F360" s="247" t="str">
        <f>'Bojakowska et al.(1998)-jeziora'!O101</f>
        <v>klasa I</v>
      </c>
      <c r="G360" s="247" t="str">
        <f>'CSST (2013)-jeziora'!AY101</f>
        <v>Level 3</v>
      </c>
      <c r="I360"/>
      <c r="J360"/>
      <c r="K360"/>
      <c r="L360"/>
    </row>
    <row r="361" spans="1:12" x14ac:dyDescent="0.2">
      <c r="A361" s="244">
        <v>360</v>
      </c>
      <c r="B361" s="249">
        <v>148</v>
      </c>
      <c r="C361" s="248" t="s">
        <v>1306</v>
      </c>
      <c r="D361" s="250" t="s">
        <v>1091</v>
      </c>
      <c r="E361" s="247" t="str">
        <f>'Bojakowska (2015)-jeziora'!AO104</f>
        <v>niezanieczyszczony</v>
      </c>
      <c r="F361" s="247" t="str">
        <f>'Bojakowska et al.(1998)-jeziora'!O102</f>
        <v>klasa I</v>
      </c>
      <c r="G361" s="247" t="str">
        <f>'CSST (2013)-jeziora'!AY102</f>
        <v>Level 1</v>
      </c>
      <c r="I361"/>
      <c r="J361"/>
      <c r="K361"/>
      <c r="L361"/>
    </row>
    <row r="362" spans="1:12" x14ac:dyDescent="0.2">
      <c r="A362" s="244">
        <v>361</v>
      </c>
      <c r="B362" s="249">
        <v>149</v>
      </c>
      <c r="C362" s="248" t="s">
        <v>1306</v>
      </c>
      <c r="D362" s="250" t="s">
        <v>1092</v>
      </c>
      <c r="E362" s="247" t="str">
        <f>'Bojakowska (2015)-jeziora'!AO105</f>
        <v>niezanieczyszczony</v>
      </c>
      <c r="F362" s="247" t="str">
        <f>'Bojakowska et al.(1998)-jeziora'!O103</f>
        <v>klasa I</v>
      </c>
      <c r="G362" s="247" t="str">
        <f>'CSST (2013)-jeziora'!AY103</f>
        <v>Level 4</v>
      </c>
      <c r="I362"/>
      <c r="J362"/>
      <c r="K362"/>
      <c r="L362"/>
    </row>
    <row r="363" spans="1:12" x14ac:dyDescent="0.2">
      <c r="A363" s="244">
        <v>362</v>
      </c>
      <c r="B363" s="249">
        <v>150</v>
      </c>
      <c r="C363" s="248" t="s">
        <v>1306</v>
      </c>
      <c r="D363" s="250" t="s">
        <v>216</v>
      </c>
      <c r="E363" s="247" t="str">
        <f>'Bojakowska (2015)-jeziora'!AO106</f>
        <v>niezanieczyszczony</v>
      </c>
      <c r="F363" s="247" t="str">
        <f>'Bojakowska et al.(1998)-jeziora'!O104</f>
        <v>klasa I</v>
      </c>
      <c r="G363" s="247" t="str">
        <f>'CSST (2013)-jeziora'!AY104</f>
        <v>Level 4</v>
      </c>
      <c r="I363"/>
      <c r="J363"/>
      <c r="K363"/>
      <c r="L363"/>
    </row>
    <row r="364" spans="1:12" x14ac:dyDescent="0.2">
      <c r="A364" s="244">
        <v>363</v>
      </c>
      <c r="B364" s="249">
        <v>151</v>
      </c>
      <c r="C364" s="248" t="s">
        <v>1306</v>
      </c>
      <c r="D364" s="250" t="s">
        <v>1093</v>
      </c>
      <c r="E364" s="247" t="str">
        <f>'Bojakowska (2015)-jeziora'!AO107</f>
        <v>zanieczyszczony</v>
      </c>
      <c r="F364" s="247" t="str">
        <f>'Bojakowska et al.(1998)-jeziora'!O105</f>
        <v>klasa II</v>
      </c>
      <c r="G364" s="247" t="str">
        <f>'CSST (2013)-jeziora'!AY105</f>
        <v>Level 2</v>
      </c>
      <c r="I364"/>
      <c r="J364"/>
      <c r="K364"/>
      <c r="L364"/>
    </row>
    <row r="365" spans="1:12" x14ac:dyDescent="0.2">
      <c r="A365" s="244">
        <v>364</v>
      </c>
      <c r="B365" s="249">
        <v>152</v>
      </c>
      <c r="C365" s="248" t="s">
        <v>1306</v>
      </c>
      <c r="D365" s="250" t="s">
        <v>1094</v>
      </c>
      <c r="E365" s="247" t="str">
        <f>'Bojakowska (2015)-jeziora'!AO108</f>
        <v>zanieczyszczony</v>
      </c>
      <c r="F365" s="247" t="str">
        <f>'Bojakowska et al.(1998)-jeziora'!O106</f>
        <v>klasa II</v>
      </c>
      <c r="G365" s="247" t="str">
        <f>'CSST (2013)-jeziora'!AY106</f>
        <v>Level 2</v>
      </c>
      <c r="I365"/>
      <c r="J365"/>
      <c r="K365"/>
      <c r="L365"/>
    </row>
    <row r="366" spans="1:12" x14ac:dyDescent="0.2">
      <c r="A366" s="244">
        <v>365</v>
      </c>
      <c r="B366" s="249">
        <v>153</v>
      </c>
      <c r="C366" s="248" t="s">
        <v>1306</v>
      </c>
      <c r="D366" s="250" t="s">
        <v>1095</v>
      </c>
      <c r="E366" s="247" t="str">
        <f>'Bojakowska (2015)-jeziora'!AO109</f>
        <v>niezanieczyszczony</v>
      </c>
      <c r="F366" s="247" t="str">
        <f>'Bojakowska et al.(1998)-jeziora'!O107</f>
        <v>klasa I</v>
      </c>
      <c r="G366" s="247" t="str">
        <f>'CSST (2013)-jeziora'!AY107</f>
        <v>Level 3</v>
      </c>
      <c r="I366"/>
      <c r="J366"/>
      <c r="K366"/>
      <c r="L366"/>
    </row>
    <row r="367" spans="1:12" x14ac:dyDescent="0.2">
      <c r="A367" s="244">
        <v>366</v>
      </c>
      <c r="B367" s="249">
        <v>154</v>
      </c>
      <c r="C367" s="248" t="s">
        <v>1306</v>
      </c>
      <c r="D367" s="250" t="s">
        <v>226</v>
      </c>
      <c r="E367" s="247" t="str">
        <f>'Bojakowska (2015)-jeziora'!AO110</f>
        <v>zanieczyszczony</v>
      </c>
      <c r="F367" s="247" t="str">
        <f>'Bojakowska et al.(1998)-jeziora'!O108</f>
        <v>klasa II</v>
      </c>
      <c r="G367" s="247" t="str">
        <f>'CSST (2013)-jeziora'!AY108</f>
        <v>Level 4</v>
      </c>
      <c r="I367"/>
      <c r="J367"/>
      <c r="K367"/>
      <c r="L367"/>
    </row>
    <row r="368" spans="1:12" x14ac:dyDescent="0.2">
      <c r="A368" s="244">
        <v>367</v>
      </c>
      <c r="B368" s="249">
        <v>155</v>
      </c>
      <c r="C368" s="248" t="s">
        <v>1306</v>
      </c>
      <c r="D368" s="250" t="s">
        <v>231</v>
      </c>
      <c r="E368" s="247" t="str">
        <f>'Bojakowska (2015)-jeziora'!AO111</f>
        <v>zanieczyszczony</v>
      </c>
      <c r="F368" s="247" t="str">
        <f>'Bojakowska et al.(1998)-jeziora'!O109</f>
        <v>klasa II</v>
      </c>
      <c r="G368" s="247" t="str">
        <f>'CSST (2013)-jeziora'!AY109</f>
        <v>Level 4</v>
      </c>
      <c r="I368"/>
      <c r="J368"/>
      <c r="K368"/>
      <c r="L368"/>
    </row>
    <row r="369" spans="1:12" x14ac:dyDescent="0.2">
      <c r="A369" s="244">
        <v>368</v>
      </c>
      <c r="B369" s="249">
        <v>156</v>
      </c>
      <c r="C369" s="248" t="s">
        <v>1306</v>
      </c>
      <c r="D369" s="250" t="s">
        <v>1096</v>
      </c>
      <c r="E369" s="247" t="str">
        <f>'Bojakowska (2015)-jeziora'!AO112</f>
        <v>niezanieczyszczony</v>
      </c>
      <c r="F369" s="247" t="str">
        <f>'Bojakowska et al.(1998)-jeziora'!O110</f>
        <v>klasa II</v>
      </c>
      <c r="G369" s="247" t="str">
        <f>'CSST (2013)-jeziora'!AY110</f>
        <v>Level 4</v>
      </c>
      <c r="I369"/>
      <c r="J369"/>
      <c r="K369"/>
      <c r="L369"/>
    </row>
    <row r="370" spans="1:12" x14ac:dyDescent="0.2">
      <c r="A370" s="244">
        <v>369</v>
      </c>
      <c r="B370" s="249">
        <v>157</v>
      </c>
      <c r="C370" s="248" t="s">
        <v>1306</v>
      </c>
      <c r="D370" s="250" t="s">
        <v>1097</v>
      </c>
      <c r="E370" s="247" t="str">
        <f>'Bojakowska (2015)-jeziora'!AO113</f>
        <v>zanieczyszczony</v>
      </c>
      <c r="F370" s="247" t="str">
        <f>'Bojakowska et al.(1998)-jeziora'!O111</f>
        <v>klasa II</v>
      </c>
      <c r="G370" s="247" t="str">
        <f>'CSST (2013)-jeziora'!AY111</f>
        <v>Level 4</v>
      </c>
      <c r="I370"/>
      <c r="J370"/>
      <c r="K370"/>
      <c r="L370"/>
    </row>
    <row r="371" spans="1:12" x14ac:dyDescent="0.2">
      <c r="A371" s="244">
        <v>370</v>
      </c>
      <c r="B371" s="249">
        <v>158</v>
      </c>
      <c r="C371" s="248" t="s">
        <v>1306</v>
      </c>
      <c r="D371" s="250" t="s">
        <v>1098</v>
      </c>
      <c r="E371" s="247" t="str">
        <f>'Bojakowska (2015)-jeziora'!AO114</f>
        <v>niezanieczyszczony</v>
      </c>
      <c r="F371" s="247" t="str">
        <f>'Bojakowska et al.(1998)-jeziora'!O112</f>
        <v>klasa II</v>
      </c>
      <c r="G371" s="247" t="str">
        <f>'CSST (2013)-jeziora'!AY112</f>
        <v>Level 2</v>
      </c>
      <c r="I371"/>
      <c r="J371"/>
      <c r="K371"/>
      <c r="L371"/>
    </row>
    <row r="372" spans="1:12" x14ac:dyDescent="0.2">
      <c r="A372" s="244">
        <v>371</v>
      </c>
      <c r="B372" s="249">
        <v>159</v>
      </c>
      <c r="C372" s="248" t="s">
        <v>1306</v>
      </c>
      <c r="D372" s="250" t="s">
        <v>1099</v>
      </c>
      <c r="E372" s="247" t="str">
        <f>'Bojakowska (2015)-jeziora'!AO115</f>
        <v>zanieczyszczony</v>
      </c>
      <c r="F372" s="247" t="str">
        <f>'Bojakowska et al.(1998)-jeziora'!O113</f>
        <v>klasa III</v>
      </c>
      <c r="G372" s="247" t="str">
        <f>'CSST (2013)-jeziora'!AY113</f>
        <v>Level 3</v>
      </c>
      <c r="I372"/>
      <c r="J372"/>
      <c r="K372"/>
      <c r="L372"/>
    </row>
    <row r="373" spans="1:12" x14ac:dyDescent="0.2">
      <c r="A373" s="244">
        <v>372</v>
      </c>
      <c r="B373" s="249">
        <v>160</v>
      </c>
      <c r="C373" s="248" t="s">
        <v>1306</v>
      </c>
      <c r="D373" s="250" t="s">
        <v>1100</v>
      </c>
      <c r="E373" s="247" t="str">
        <f>'Bojakowska (2015)-jeziora'!AO116</f>
        <v>zanieczyszczony</v>
      </c>
      <c r="F373" s="247" t="str">
        <f>'Bojakowska et al.(1998)-jeziora'!O114</f>
        <v>klasa III</v>
      </c>
      <c r="G373" s="247" t="str">
        <f>'CSST (2013)-jeziora'!AY114</f>
        <v>Level 4</v>
      </c>
      <c r="I373"/>
      <c r="J373"/>
      <c r="K373"/>
      <c r="L373"/>
    </row>
    <row r="374" spans="1:12" x14ac:dyDescent="0.2">
      <c r="A374" s="244">
        <v>373</v>
      </c>
      <c r="B374" s="249">
        <v>161</v>
      </c>
      <c r="C374" s="248" t="s">
        <v>1306</v>
      </c>
      <c r="D374" s="250" t="s">
        <v>1101</v>
      </c>
      <c r="E374" s="247" t="str">
        <f>'Bojakowska (2015)-jeziora'!AO117</f>
        <v>zanieczyszczony</v>
      </c>
      <c r="F374" s="247" t="str">
        <f>'Bojakowska et al.(1998)-jeziora'!O115</f>
        <v>klasa II</v>
      </c>
      <c r="G374" s="247" t="str">
        <f>'CSST (2013)-jeziora'!AY115</f>
        <v>Level 4</v>
      </c>
      <c r="I374"/>
      <c r="J374"/>
      <c r="K374"/>
      <c r="L374"/>
    </row>
    <row r="375" spans="1:12" x14ac:dyDescent="0.2">
      <c r="A375" s="244">
        <v>374</v>
      </c>
      <c r="B375" s="249">
        <v>162</v>
      </c>
      <c r="C375" s="248" t="s">
        <v>1306</v>
      </c>
      <c r="D375" s="250" t="s">
        <v>1102</v>
      </c>
      <c r="E375" s="247" t="str">
        <f>'Bojakowska (2015)-jeziora'!AO118</f>
        <v>zanieczyszczony</v>
      </c>
      <c r="F375" s="247" t="str">
        <f>'Bojakowska et al.(1998)-jeziora'!O116</f>
        <v>klasa II</v>
      </c>
      <c r="G375" s="247" t="str">
        <f>'CSST (2013)-jeziora'!AY116</f>
        <v>Level 4</v>
      </c>
      <c r="I375"/>
      <c r="J375"/>
      <c r="K375"/>
      <c r="L375"/>
    </row>
    <row r="376" spans="1:12" x14ac:dyDescent="0.2">
      <c r="A376" s="244">
        <v>375</v>
      </c>
      <c r="B376" s="249">
        <v>163</v>
      </c>
      <c r="C376" s="248" t="s">
        <v>1306</v>
      </c>
      <c r="D376" s="250" t="s">
        <v>1103</v>
      </c>
      <c r="E376" s="247" t="str">
        <f>'Bojakowska (2015)-jeziora'!AO119</f>
        <v>niezanieczyszczony</v>
      </c>
      <c r="F376" s="247" t="str">
        <f>'Bojakowska et al.(1998)-jeziora'!O117</f>
        <v>klasa I</v>
      </c>
      <c r="G376" s="247" t="str">
        <f>'CSST (2013)-jeziora'!AY117</f>
        <v>Level 1</v>
      </c>
      <c r="I376"/>
      <c r="J376"/>
      <c r="K376"/>
      <c r="L376"/>
    </row>
    <row r="377" spans="1:12" x14ac:dyDescent="0.2">
      <c r="A377" s="244">
        <v>376</v>
      </c>
      <c r="B377" s="249">
        <v>164</v>
      </c>
      <c r="C377" s="248" t="s">
        <v>1306</v>
      </c>
      <c r="D377" s="250" t="s">
        <v>1104</v>
      </c>
      <c r="E377" s="247" t="str">
        <f>'Bojakowska (2015)-jeziora'!AO120</f>
        <v>niezanieczyszczony</v>
      </c>
      <c r="F377" s="247" t="str">
        <f>'Bojakowska et al.(1998)-jeziora'!O118</f>
        <v>klasa I</v>
      </c>
      <c r="G377" s="247" t="str">
        <f>'CSST (2013)-jeziora'!AY118</f>
        <v>Level 1</v>
      </c>
      <c r="I377"/>
      <c r="J377"/>
      <c r="K377"/>
      <c r="L377"/>
    </row>
    <row r="378" spans="1:12" x14ac:dyDescent="0.2">
      <c r="A378" s="244">
        <v>377</v>
      </c>
      <c r="B378" s="249">
        <v>165</v>
      </c>
      <c r="C378" s="248" t="s">
        <v>1306</v>
      </c>
      <c r="D378" s="250" t="s">
        <v>1105</v>
      </c>
      <c r="E378" s="247" t="str">
        <f>'Bojakowska (2015)-jeziora'!AO121</f>
        <v>niezanieczyszczony</v>
      </c>
      <c r="F378" s="247" t="str">
        <f>'Bojakowska et al.(1998)-jeziora'!O119</f>
        <v>klasa I</v>
      </c>
      <c r="G378" s="247" t="str">
        <f>'CSST (2013)-jeziora'!AY119</f>
        <v>Level 1</v>
      </c>
      <c r="I378"/>
      <c r="J378"/>
      <c r="K378"/>
      <c r="L378"/>
    </row>
    <row r="379" spans="1:12" x14ac:dyDescent="0.2">
      <c r="A379" s="244">
        <v>378</v>
      </c>
      <c r="B379" s="249">
        <v>166</v>
      </c>
      <c r="C379" s="248" t="s">
        <v>1306</v>
      </c>
      <c r="D379" s="250" t="s">
        <v>1106</v>
      </c>
      <c r="E379" s="247" t="str">
        <f>'Bojakowska (2015)-jeziora'!AO122</f>
        <v>zanieczyszczony</v>
      </c>
      <c r="F379" s="247" t="str">
        <f>'Bojakowska et al.(1998)-jeziora'!O120</f>
        <v>klasa II</v>
      </c>
      <c r="G379" s="247" t="str">
        <f>'CSST (2013)-jeziora'!AY120</f>
        <v>Level 3</v>
      </c>
      <c r="I379"/>
      <c r="J379"/>
      <c r="K379"/>
      <c r="L379"/>
    </row>
    <row r="380" spans="1:12" x14ac:dyDescent="0.2">
      <c r="A380" s="244">
        <v>379</v>
      </c>
      <c r="B380" s="249">
        <v>167</v>
      </c>
      <c r="C380" s="248" t="s">
        <v>1306</v>
      </c>
      <c r="D380" s="250" t="s">
        <v>1107</v>
      </c>
      <c r="E380" s="247" t="str">
        <f>'Bojakowska (2015)-jeziora'!AO123</f>
        <v>zanieczyszczony</v>
      </c>
      <c r="F380" s="247" t="str">
        <f>'Bojakowska et al.(1998)-jeziora'!O121</f>
        <v>poza klasą</v>
      </c>
      <c r="G380" s="247" t="str">
        <f>'CSST (2013)-jeziora'!AY121</f>
        <v>Level 4</v>
      </c>
      <c r="I380"/>
      <c r="J380"/>
      <c r="K380"/>
      <c r="L380"/>
    </row>
    <row r="381" spans="1:12" x14ac:dyDescent="0.2">
      <c r="A381" s="244">
        <v>380</v>
      </c>
      <c r="B381" s="249">
        <v>168</v>
      </c>
      <c r="C381" s="248" t="s">
        <v>1306</v>
      </c>
      <c r="D381" s="256" t="s">
        <v>1108</v>
      </c>
      <c r="E381" s="247" t="str">
        <f>'Bojakowska (2015)-jeziora'!AO124</f>
        <v>niezanieczyszczony</v>
      </c>
      <c r="F381" s="247" t="str">
        <f>'Bojakowska et al.(1998)-jeziora'!O122</f>
        <v>klasa I</v>
      </c>
      <c r="G381" s="247" t="str">
        <f>'CSST (2013)-jeziora'!AY122</f>
        <v>Level 1</v>
      </c>
      <c r="I381"/>
      <c r="J381"/>
      <c r="K381"/>
      <c r="L381"/>
    </row>
    <row r="382" spans="1:12" x14ac:dyDescent="0.2">
      <c r="A382" s="244">
        <v>381</v>
      </c>
      <c r="B382" s="249">
        <v>169</v>
      </c>
      <c r="C382" s="248" t="s">
        <v>1306</v>
      </c>
      <c r="D382" s="256" t="s">
        <v>1109</v>
      </c>
      <c r="E382" s="247" t="str">
        <f>'Bojakowska (2015)-jeziora'!AO125</f>
        <v>zanieczyszczony</v>
      </c>
      <c r="F382" s="247" t="str">
        <f>'Bojakowska et al.(1998)-jeziora'!O123</f>
        <v>klasa II</v>
      </c>
      <c r="G382" s="247" t="str">
        <f>'CSST (2013)-jeziora'!AY123</f>
        <v>Level 4</v>
      </c>
      <c r="I382"/>
      <c r="J382"/>
      <c r="K382"/>
      <c r="L382"/>
    </row>
    <row r="383" spans="1:12" x14ac:dyDescent="0.2">
      <c r="A383" s="244">
        <v>382</v>
      </c>
      <c r="B383" s="249">
        <v>170</v>
      </c>
      <c r="C383" s="248" t="s">
        <v>1306</v>
      </c>
      <c r="D383" s="256" t="s">
        <v>1110</v>
      </c>
      <c r="E383" s="247" t="str">
        <f>'Bojakowska (2015)-jeziora'!AO126</f>
        <v>zanieczyszczony</v>
      </c>
      <c r="F383" s="247" t="str">
        <f>'Bojakowska et al.(1998)-jeziora'!O124</f>
        <v>poza klasą</v>
      </c>
      <c r="G383" s="247" t="str">
        <f>'CSST (2013)-jeziora'!AY124</f>
        <v>Level 4</v>
      </c>
      <c r="I383"/>
      <c r="J383"/>
      <c r="K383"/>
      <c r="L383"/>
    </row>
    <row r="384" spans="1:12" x14ac:dyDescent="0.2">
      <c r="A384" s="244">
        <v>383</v>
      </c>
      <c r="B384" s="249">
        <v>171</v>
      </c>
      <c r="C384" s="248" t="s">
        <v>1306</v>
      </c>
      <c r="D384" s="256" t="s">
        <v>1111</v>
      </c>
      <c r="E384" s="247" t="str">
        <f>'Bojakowska (2015)-jeziora'!AO127</f>
        <v>zanieczyszczony</v>
      </c>
      <c r="F384" s="247" t="str">
        <f>'Bojakowska et al.(1998)-jeziora'!O125</f>
        <v>klasa II</v>
      </c>
      <c r="G384" s="247" t="str">
        <f>'CSST (2013)-jeziora'!AY125</f>
        <v>Level 4</v>
      </c>
      <c r="I384"/>
      <c r="J384"/>
      <c r="K384"/>
      <c r="L384"/>
    </row>
    <row r="385" spans="1:12" x14ac:dyDescent="0.2">
      <c r="A385" s="244">
        <v>384</v>
      </c>
      <c r="B385" s="249">
        <v>172</v>
      </c>
      <c r="C385" s="248" t="s">
        <v>1306</v>
      </c>
      <c r="D385" s="256" t="s">
        <v>232</v>
      </c>
      <c r="E385" s="247" t="str">
        <f>'Bojakowska (2015)-jeziora'!AO128</f>
        <v>niezanieczyszczony</v>
      </c>
      <c r="F385" s="247" t="str">
        <f>'Bojakowska et al.(1998)-jeziora'!O126</f>
        <v>klasa I</v>
      </c>
      <c r="G385" s="247" t="str">
        <f>'CSST (2013)-jeziora'!AY126</f>
        <v>Level 2</v>
      </c>
      <c r="I385"/>
      <c r="J385"/>
      <c r="K385"/>
      <c r="L385"/>
    </row>
    <row r="386" spans="1:12" x14ac:dyDescent="0.2">
      <c r="A386" s="244">
        <v>385</v>
      </c>
      <c r="B386" s="249">
        <v>173</v>
      </c>
      <c r="C386" s="248" t="s">
        <v>1306</v>
      </c>
      <c r="D386" s="256" t="s">
        <v>1112</v>
      </c>
      <c r="E386" s="247" t="str">
        <f>'Bojakowska (2015)-jeziora'!AO129</f>
        <v>zanieczyszczony</v>
      </c>
      <c r="F386" s="247" t="str">
        <f>'Bojakowska et al.(1998)-jeziora'!O127</f>
        <v>klasa II</v>
      </c>
      <c r="G386" s="247" t="str">
        <f>'CSST (2013)-jeziora'!AY127</f>
        <v>Level 4</v>
      </c>
      <c r="I386"/>
      <c r="J386"/>
      <c r="K386"/>
      <c r="L386"/>
    </row>
    <row r="387" spans="1:12" x14ac:dyDescent="0.2">
      <c r="A387" s="244">
        <v>386</v>
      </c>
      <c r="B387" s="249">
        <v>174</v>
      </c>
      <c r="C387" s="248" t="s">
        <v>1306</v>
      </c>
      <c r="D387" s="256" t="s">
        <v>1113</v>
      </c>
      <c r="E387" s="247" t="str">
        <f>'Bojakowska (2015)-jeziora'!AO130</f>
        <v>niezanieczyszczony</v>
      </c>
      <c r="F387" s="247" t="str">
        <f>'Bojakowska et al.(1998)-jeziora'!O128</f>
        <v>klasa III</v>
      </c>
      <c r="G387" s="247" t="str">
        <f>'CSST (2013)-jeziora'!AY128</f>
        <v>Level 1</v>
      </c>
      <c r="I387"/>
      <c r="J387"/>
      <c r="K387"/>
      <c r="L387"/>
    </row>
    <row r="388" spans="1:12" x14ac:dyDescent="0.2">
      <c r="A388" s="244">
        <v>387</v>
      </c>
      <c r="B388" s="249">
        <v>175</v>
      </c>
      <c r="C388" s="248" t="s">
        <v>1306</v>
      </c>
      <c r="D388" s="256" t="s">
        <v>228</v>
      </c>
      <c r="E388" s="247" t="str">
        <f>'Bojakowska (2015)-jeziora'!AO131</f>
        <v>zanieczyszczony</v>
      </c>
      <c r="F388" s="247" t="str">
        <f>'Bojakowska et al.(1998)-jeziora'!O129</f>
        <v>klasa III</v>
      </c>
      <c r="G388" s="247" t="str">
        <f>'CSST (2013)-jeziora'!AY129</f>
        <v>Level 2</v>
      </c>
      <c r="I388"/>
      <c r="J388"/>
      <c r="K388"/>
      <c r="L388"/>
    </row>
    <row r="389" spans="1:12" x14ac:dyDescent="0.2">
      <c r="A389" s="244">
        <v>388</v>
      </c>
      <c r="B389" s="249">
        <v>176</v>
      </c>
      <c r="C389" s="248" t="s">
        <v>1306</v>
      </c>
      <c r="D389" s="256" t="s">
        <v>1114</v>
      </c>
      <c r="E389" s="247" t="str">
        <f>'Bojakowska (2015)-jeziora'!AO132</f>
        <v>niezanieczyszczony</v>
      </c>
      <c r="F389" s="247" t="str">
        <f>'Bojakowska et al.(1998)-jeziora'!O130</f>
        <v>klasa I</v>
      </c>
      <c r="G389" s="247" t="str">
        <f>'CSST (2013)-jeziora'!AY130</f>
        <v>Level 2</v>
      </c>
      <c r="I389"/>
      <c r="J389"/>
      <c r="K389"/>
      <c r="L389"/>
    </row>
    <row r="390" spans="1:12" x14ac:dyDescent="0.2">
      <c r="A390" s="244">
        <v>389</v>
      </c>
      <c r="B390" s="249">
        <v>177</v>
      </c>
      <c r="C390" s="248" t="s">
        <v>1306</v>
      </c>
      <c r="D390" s="256" t="s">
        <v>225</v>
      </c>
      <c r="E390" s="247" t="str">
        <f>'Bojakowska (2015)-jeziora'!AO133</f>
        <v>niezanieczyszczony</v>
      </c>
      <c r="F390" s="247" t="str">
        <f>'Bojakowska et al.(1998)-jeziora'!O131</f>
        <v>klasa II</v>
      </c>
      <c r="G390" s="247" t="str">
        <f>'CSST (2013)-jeziora'!AY131</f>
        <v>Level 4</v>
      </c>
      <c r="I390"/>
      <c r="J390"/>
      <c r="K390"/>
      <c r="L390"/>
    </row>
    <row r="391" spans="1:12" x14ac:dyDescent="0.2">
      <c r="A391" s="244">
        <v>390</v>
      </c>
      <c r="B391" s="249">
        <v>178</v>
      </c>
      <c r="C391" s="248" t="s">
        <v>1306</v>
      </c>
      <c r="D391" s="256" t="s">
        <v>1115</v>
      </c>
      <c r="E391" s="247" t="str">
        <f>'Bojakowska (2015)-jeziora'!AO134</f>
        <v>niezanieczyszczony</v>
      </c>
      <c r="F391" s="247" t="str">
        <f>'Bojakowska et al.(1998)-jeziora'!O132</f>
        <v>klasa II</v>
      </c>
      <c r="G391" s="247" t="str">
        <f>'CSST (2013)-jeziora'!AY132</f>
        <v>Level 2</v>
      </c>
      <c r="I391"/>
      <c r="J391"/>
      <c r="K391"/>
      <c r="L391"/>
    </row>
    <row r="392" spans="1:12" x14ac:dyDescent="0.2">
      <c r="A392" s="244">
        <v>391</v>
      </c>
      <c r="B392" s="249">
        <v>179</v>
      </c>
      <c r="C392" s="248" t="s">
        <v>1306</v>
      </c>
      <c r="D392" s="256" t="s">
        <v>1116</v>
      </c>
      <c r="E392" s="247" t="str">
        <f>'Bojakowska (2015)-jeziora'!AO135</f>
        <v>niezanieczyszczony</v>
      </c>
      <c r="F392" s="247" t="str">
        <f>'Bojakowska et al.(1998)-jeziora'!O133</f>
        <v>klasa I</v>
      </c>
      <c r="G392" s="247" t="str">
        <f>'CSST (2013)-jeziora'!AY133</f>
        <v>Level 2</v>
      </c>
      <c r="I392"/>
      <c r="J392"/>
      <c r="K392"/>
      <c r="L392"/>
    </row>
    <row r="393" spans="1:12" x14ac:dyDescent="0.2">
      <c r="A393" s="244">
        <v>392</v>
      </c>
      <c r="B393" s="249">
        <v>180</v>
      </c>
      <c r="C393" s="248" t="s">
        <v>1306</v>
      </c>
      <c r="D393" s="256" t="s">
        <v>1117</v>
      </c>
      <c r="E393" s="247" t="str">
        <f>'Bojakowska (2015)-jeziora'!AO136</f>
        <v>zanieczyszczony</v>
      </c>
      <c r="F393" s="247" t="str">
        <f>'Bojakowska et al.(1998)-jeziora'!O134</f>
        <v>poza klasą</v>
      </c>
      <c r="G393" s="247" t="str">
        <f>'CSST (2013)-jeziora'!AY134</f>
        <v>Level 4</v>
      </c>
      <c r="I393"/>
      <c r="J393"/>
      <c r="K393"/>
      <c r="L393"/>
    </row>
    <row r="394" spans="1:12" x14ac:dyDescent="0.2">
      <c r="A394" s="244">
        <v>393</v>
      </c>
      <c r="B394" s="249">
        <v>181</v>
      </c>
      <c r="C394" s="248" t="s">
        <v>1306</v>
      </c>
      <c r="D394" s="256" t="s">
        <v>1118</v>
      </c>
      <c r="E394" s="247" t="str">
        <f>'Bojakowska (2015)-jeziora'!AO137</f>
        <v>zanieczyszczony</v>
      </c>
      <c r="F394" s="247" t="str">
        <f>'Bojakowska et al.(1998)-jeziora'!O135</f>
        <v>klasa I</v>
      </c>
      <c r="G394" s="247" t="str">
        <f>'CSST (2013)-jeziora'!AY135</f>
        <v>Level 4</v>
      </c>
      <c r="I394"/>
      <c r="J394"/>
      <c r="K394"/>
      <c r="L394"/>
    </row>
    <row r="395" spans="1:12" x14ac:dyDescent="0.2">
      <c r="A395" s="244">
        <v>394</v>
      </c>
      <c r="B395" s="249">
        <v>182</v>
      </c>
      <c r="C395" s="248" t="s">
        <v>1306</v>
      </c>
      <c r="D395" s="256" t="s">
        <v>1119</v>
      </c>
      <c r="E395" s="247" t="str">
        <f>'Bojakowska (2015)-jeziora'!AO138</f>
        <v>zanieczyszczony</v>
      </c>
      <c r="F395" s="247" t="str">
        <f>'Bojakowska et al.(1998)-jeziora'!O136</f>
        <v>klasa II</v>
      </c>
      <c r="G395" s="247" t="str">
        <f>'CSST (2013)-jeziora'!AY136</f>
        <v>Level 4</v>
      </c>
      <c r="I395"/>
      <c r="J395"/>
      <c r="K395"/>
      <c r="L395"/>
    </row>
    <row r="396" spans="1:12" x14ac:dyDescent="0.2">
      <c r="A396" s="244">
        <v>395</v>
      </c>
      <c r="B396" s="249">
        <v>183</v>
      </c>
      <c r="C396" s="248" t="s">
        <v>1306</v>
      </c>
      <c r="D396" s="256" t="s">
        <v>229</v>
      </c>
      <c r="E396" s="247" t="str">
        <f>'Bojakowska (2015)-jeziora'!AO139</f>
        <v>zanieczyszczony</v>
      </c>
      <c r="F396" s="247" t="str">
        <f>'Bojakowska et al.(1998)-jeziora'!O137</f>
        <v>klasa II</v>
      </c>
      <c r="G396" s="247" t="str">
        <f>'CSST (2013)-jeziora'!AY137</f>
        <v>Level 2</v>
      </c>
      <c r="I396"/>
      <c r="J396"/>
      <c r="K396"/>
      <c r="L396"/>
    </row>
    <row r="397" spans="1:12" x14ac:dyDescent="0.2">
      <c r="A397" s="244">
        <v>396</v>
      </c>
      <c r="B397" s="249">
        <v>184</v>
      </c>
      <c r="C397" s="248" t="s">
        <v>1306</v>
      </c>
      <c r="D397" s="256" t="s">
        <v>1120</v>
      </c>
      <c r="E397" s="247" t="str">
        <f>'Bojakowska (2015)-jeziora'!AO140</f>
        <v>zanieczyszczony</v>
      </c>
      <c r="F397" s="247" t="str">
        <f>'Bojakowska et al.(1998)-jeziora'!O138</f>
        <v>klasa II</v>
      </c>
      <c r="G397" s="247" t="str">
        <f>'CSST (2013)-jeziora'!AY138</f>
        <v>Level 3</v>
      </c>
      <c r="I397"/>
      <c r="J397"/>
      <c r="K397"/>
      <c r="L397"/>
    </row>
    <row r="398" spans="1:12" x14ac:dyDescent="0.2">
      <c r="A398" s="244">
        <v>397</v>
      </c>
      <c r="B398" s="249">
        <v>185</v>
      </c>
      <c r="C398" s="248" t="s">
        <v>1306</v>
      </c>
      <c r="D398" s="256" t="s">
        <v>1121</v>
      </c>
      <c r="E398" s="247" t="str">
        <f>'Bojakowska (2015)-jeziora'!AO141</f>
        <v>zanieczyszczony</v>
      </c>
      <c r="F398" s="247" t="str">
        <f>'Bojakowska et al.(1998)-jeziora'!O139</f>
        <v>klasa II</v>
      </c>
      <c r="G398" s="247" t="str">
        <f>'CSST (2013)-jeziora'!AY139</f>
        <v>Level 3</v>
      </c>
      <c r="I398"/>
      <c r="J398"/>
      <c r="K398"/>
      <c r="L398"/>
    </row>
    <row r="399" spans="1:12" x14ac:dyDescent="0.2">
      <c r="A399" s="244">
        <v>398</v>
      </c>
      <c r="B399" s="249">
        <v>186</v>
      </c>
      <c r="C399" s="248" t="s">
        <v>1306</v>
      </c>
      <c r="D399" s="256" t="s">
        <v>1122</v>
      </c>
      <c r="E399" s="247" t="str">
        <f>'Bojakowska (2015)-jeziora'!AO142</f>
        <v>zanieczyszczony</v>
      </c>
      <c r="F399" s="247" t="str">
        <f>'Bojakowska et al.(1998)-jeziora'!O140</f>
        <v>klasa II</v>
      </c>
      <c r="G399" s="247" t="str">
        <f>'CSST (2013)-jeziora'!AY140</f>
        <v>Level 4</v>
      </c>
      <c r="I399"/>
      <c r="J399"/>
      <c r="K399"/>
      <c r="L399"/>
    </row>
    <row r="400" spans="1:12" x14ac:dyDescent="0.2">
      <c r="A400" s="244">
        <v>399</v>
      </c>
      <c r="B400" s="249">
        <v>187</v>
      </c>
      <c r="C400" s="248" t="s">
        <v>1306</v>
      </c>
      <c r="D400" s="256" t="s">
        <v>1123</v>
      </c>
      <c r="E400" s="247" t="str">
        <f>'Bojakowska (2015)-jeziora'!AO143</f>
        <v>zanieczyszczony</v>
      </c>
      <c r="F400" s="247" t="str">
        <f>'Bojakowska et al.(1998)-jeziora'!O141</f>
        <v>klasa II</v>
      </c>
      <c r="G400" s="247" t="str">
        <f>'CSST (2013)-jeziora'!AY141</f>
        <v>Level 3</v>
      </c>
      <c r="I400"/>
      <c r="J400"/>
      <c r="K400"/>
      <c r="L400"/>
    </row>
    <row r="401" spans="1:12" x14ac:dyDescent="0.2">
      <c r="A401" s="244">
        <v>400</v>
      </c>
      <c r="B401" s="249">
        <v>188</v>
      </c>
      <c r="C401" s="248" t="s">
        <v>1306</v>
      </c>
      <c r="D401" s="256" t="s">
        <v>1124</v>
      </c>
      <c r="E401" s="247" t="str">
        <f>'Bojakowska (2015)-jeziora'!AO144</f>
        <v>niezanieczyszczony</v>
      </c>
      <c r="F401" s="247" t="str">
        <f>'Bojakowska et al.(1998)-jeziora'!O142</f>
        <v>klasa I</v>
      </c>
      <c r="G401" s="247" t="str">
        <f>'CSST (2013)-jeziora'!AY142</f>
        <v>Level 1</v>
      </c>
      <c r="I401"/>
      <c r="J401"/>
      <c r="K401"/>
      <c r="L401"/>
    </row>
    <row r="402" spans="1:12" x14ac:dyDescent="0.2">
      <c r="A402" s="244">
        <v>401</v>
      </c>
      <c r="B402" s="249">
        <v>189</v>
      </c>
      <c r="C402" s="248" t="s">
        <v>1306</v>
      </c>
      <c r="D402" s="256" t="s">
        <v>1125</v>
      </c>
      <c r="E402" s="247" t="str">
        <f>'Bojakowska (2015)-jeziora'!AO145</f>
        <v>niezanieczyszczony</v>
      </c>
      <c r="F402" s="247" t="str">
        <f>'Bojakowska et al.(1998)-jeziora'!O143</f>
        <v>klasa I</v>
      </c>
      <c r="G402" s="247" t="str">
        <f>'CSST (2013)-jeziora'!AY143</f>
        <v>Level 2</v>
      </c>
      <c r="I402"/>
      <c r="J402"/>
      <c r="K402"/>
      <c r="L402"/>
    </row>
    <row r="403" spans="1:12" x14ac:dyDescent="0.2">
      <c r="A403" s="244">
        <v>402</v>
      </c>
      <c r="B403" s="249">
        <v>190</v>
      </c>
      <c r="C403" s="248" t="s">
        <v>1306</v>
      </c>
      <c r="D403" s="256" t="s">
        <v>1126</v>
      </c>
      <c r="E403" s="247" t="str">
        <f>'Bojakowska (2015)-jeziora'!AO146</f>
        <v>zanieczyszczony</v>
      </c>
      <c r="F403" s="247" t="str">
        <f>'Bojakowska et al.(1998)-jeziora'!O144</f>
        <v>klasa III</v>
      </c>
      <c r="G403" s="247" t="str">
        <f>'CSST (2013)-jeziora'!AY144</f>
        <v>Level 4</v>
      </c>
      <c r="I403"/>
      <c r="J403"/>
      <c r="K403"/>
      <c r="L403"/>
    </row>
    <row r="404" spans="1:12" x14ac:dyDescent="0.2">
      <c r="A404" s="244">
        <v>403</v>
      </c>
      <c r="B404" s="249">
        <v>191</v>
      </c>
      <c r="C404" s="248" t="s">
        <v>1306</v>
      </c>
      <c r="D404" s="256" t="s">
        <v>1127</v>
      </c>
      <c r="E404" s="247" t="str">
        <f>'Bojakowska (2015)-jeziora'!AO147</f>
        <v>zanieczyszczony</v>
      </c>
      <c r="F404" s="247" t="str">
        <f>'Bojakowska et al.(1998)-jeziora'!O145</f>
        <v>klasa II</v>
      </c>
      <c r="G404" s="247" t="str">
        <f>'CSST (2013)-jeziora'!AY145</f>
        <v>Level 2</v>
      </c>
      <c r="I404"/>
      <c r="J404"/>
      <c r="K404"/>
      <c r="L404"/>
    </row>
    <row r="405" spans="1:12" x14ac:dyDescent="0.2">
      <c r="A405" s="244">
        <v>404</v>
      </c>
      <c r="B405" s="249">
        <v>192</v>
      </c>
      <c r="C405" s="248" t="s">
        <v>1306</v>
      </c>
      <c r="D405" s="256" t="s">
        <v>1128</v>
      </c>
      <c r="E405" s="247" t="str">
        <f>'Bojakowska (2015)-jeziora'!AO148</f>
        <v>niezanieczyszczony</v>
      </c>
      <c r="F405" s="247" t="str">
        <f>'Bojakowska et al.(1998)-jeziora'!O146</f>
        <v>klasa I</v>
      </c>
      <c r="G405" s="247" t="str">
        <f>'CSST (2013)-jeziora'!AY146</f>
        <v>Level 1</v>
      </c>
      <c r="I405"/>
      <c r="J405"/>
      <c r="K405"/>
      <c r="L405"/>
    </row>
    <row r="406" spans="1:12" x14ac:dyDescent="0.2">
      <c r="A406" s="244">
        <v>405</v>
      </c>
      <c r="B406" s="249">
        <v>193</v>
      </c>
      <c r="C406" s="248" t="s">
        <v>1306</v>
      </c>
      <c r="D406" s="256" t="s">
        <v>1129</v>
      </c>
      <c r="E406" s="247" t="str">
        <f>'Bojakowska (2015)-jeziora'!AO149</f>
        <v>niezanieczyszczony</v>
      </c>
      <c r="F406" s="247" t="str">
        <f>'Bojakowska et al.(1998)-jeziora'!O147</f>
        <v>klasa II</v>
      </c>
      <c r="G406" s="247" t="str">
        <f>'CSST (2013)-jeziora'!AY147</f>
        <v>Level 2</v>
      </c>
      <c r="I406"/>
      <c r="J406"/>
      <c r="K406"/>
      <c r="L406"/>
    </row>
    <row r="407" spans="1:12" x14ac:dyDescent="0.2">
      <c r="A407" s="244">
        <v>406</v>
      </c>
      <c r="B407" s="249">
        <v>194</v>
      </c>
      <c r="C407" s="248" t="s">
        <v>1306</v>
      </c>
      <c r="D407" s="250" t="s">
        <v>1130</v>
      </c>
      <c r="E407" s="247" t="str">
        <f>'Bojakowska (2015)-jeziora'!AO150</f>
        <v>niezanieczyszczony</v>
      </c>
      <c r="F407" s="247" t="str">
        <f>'Bojakowska et al.(1998)-jeziora'!O148</f>
        <v>klasa I</v>
      </c>
      <c r="G407" s="247" t="str">
        <f>'CSST (2013)-jeziora'!AY148</f>
        <v>Level 1</v>
      </c>
      <c r="I407"/>
      <c r="J407"/>
      <c r="K407"/>
      <c r="L407"/>
    </row>
    <row r="408" spans="1:12" x14ac:dyDescent="0.2">
      <c r="A408" s="244">
        <v>407</v>
      </c>
      <c r="B408" s="249">
        <v>195</v>
      </c>
      <c r="C408" s="248" t="s">
        <v>1306</v>
      </c>
      <c r="D408" s="250" t="s">
        <v>1131</v>
      </c>
      <c r="E408" s="247" t="str">
        <f>'Bojakowska (2015)-jeziora'!AO151</f>
        <v>niezanieczyszczony</v>
      </c>
      <c r="F408" s="247" t="str">
        <f>'Bojakowska et al.(1998)-jeziora'!O149</f>
        <v>klasa I</v>
      </c>
      <c r="G408" s="247" t="str">
        <f>'CSST (2013)-jeziora'!AY149</f>
        <v>Level 1</v>
      </c>
      <c r="I408"/>
      <c r="J408"/>
      <c r="K408"/>
      <c r="L408"/>
    </row>
    <row r="409" spans="1:12" x14ac:dyDescent="0.2">
      <c r="A409" s="244">
        <v>408</v>
      </c>
      <c r="B409" s="249">
        <v>196</v>
      </c>
      <c r="C409" s="248" t="s">
        <v>1306</v>
      </c>
      <c r="D409" s="250" t="s">
        <v>1132</v>
      </c>
      <c r="E409" s="247" t="str">
        <f>'Bojakowska (2015)-jeziora'!AO152</f>
        <v>zanieczyszczony</v>
      </c>
      <c r="F409" s="247" t="str">
        <f>'Bojakowska et al.(1998)-jeziora'!O150</f>
        <v>klasa I</v>
      </c>
      <c r="G409" s="247" t="str">
        <f>'CSST (2013)-jeziora'!AY150</f>
        <v>Level 2</v>
      </c>
      <c r="I409"/>
      <c r="J409"/>
      <c r="K409"/>
      <c r="L409"/>
    </row>
    <row r="410" spans="1:12" x14ac:dyDescent="0.2">
      <c r="A410" s="244">
        <v>409</v>
      </c>
      <c r="B410" s="249">
        <v>197</v>
      </c>
      <c r="C410" s="248" t="s">
        <v>1306</v>
      </c>
      <c r="D410" s="250" t="s">
        <v>1133</v>
      </c>
      <c r="E410" s="247" t="str">
        <f>'Bojakowska (2015)-jeziora'!AO153</f>
        <v>zanieczyszczony</v>
      </c>
      <c r="F410" s="247" t="str">
        <f>'Bojakowska et al.(1998)-jeziora'!O151</f>
        <v>klasa I</v>
      </c>
      <c r="G410" s="247" t="str">
        <f>'CSST (2013)-jeziora'!AY151</f>
        <v>Level 4</v>
      </c>
      <c r="I410"/>
      <c r="J410"/>
      <c r="K410"/>
      <c r="L410"/>
    </row>
    <row r="411" spans="1:12" x14ac:dyDescent="0.2">
      <c r="A411" s="244">
        <v>410</v>
      </c>
      <c r="B411" s="249">
        <v>198</v>
      </c>
      <c r="C411" s="248" t="s">
        <v>1306</v>
      </c>
      <c r="D411" s="250" t="s">
        <v>1134</v>
      </c>
      <c r="E411" s="247" t="str">
        <f>'Bojakowska (2015)-jeziora'!AO154</f>
        <v>zanieczyszczony</v>
      </c>
      <c r="F411" s="247" t="str">
        <f>'Bojakowska et al.(1998)-jeziora'!O152</f>
        <v>klasa I</v>
      </c>
      <c r="G411" s="247" t="str">
        <f>'CSST (2013)-jeziora'!AY152</f>
        <v>Level 4</v>
      </c>
      <c r="I411"/>
      <c r="J411"/>
      <c r="K411"/>
      <c r="L411"/>
    </row>
    <row r="412" spans="1:12" x14ac:dyDescent="0.2">
      <c r="A412" s="244">
        <v>411</v>
      </c>
      <c r="B412" s="249">
        <v>199</v>
      </c>
      <c r="C412" s="248" t="s">
        <v>1306</v>
      </c>
      <c r="D412" s="250" t="s">
        <v>1135</v>
      </c>
      <c r="E412" s="247" t="str">
        <f>'Bojakowska (2015)-jeziora'!AO155</f>
        <v>zanieczyszczony</v>
      </c>
      <c r="F412" s="247" t="str">
        <f>'Bojakowska et al.(1998)-jeziora'!O153</f>
        <v>klasa I</v>
      </c>
      <c r="G412" s="247" t="str">
        <f>'CSST (2013)-jeziora'!AY153</f>
        <v>Level 4</v>
      </c>
      <c r="I412"/>
      <c r="J412"/>
      <c r="K412"/>
      <c r="L412"/>
    </row>
    <row r="413" spans="1:12" x14ac:dyDescent="0.2">
      <c r="A413" s="244">
        <v>412</v>
      </c>
      <c r="B413" s="249">
        <v>200</v>
      </c>
      <c r="C413" s="248" t="s">
        <v>1306</v>
      </c>
      <c r="D413" s="250" t="s">
        <v>1136</v>
      </c>
      <c r="E413" s="247" t="str">
        <f>'Bojakowska (2015)-jeziora'!AO156</f>
        <v>zanieczyszczony</v>
      </c>
      <c r="F413" s="247" t="str">
        <f>'Bojakowska et al.(1998)-jeziora'!O154</f>
        <v>klasa III</v>
      </c>
      <c r="G413" s="247" t="str">
        <f>'CSST (2013)-jeziora'!AY154</f>
        <v>Level 4</v>
      </c>
      <c r="I413"/>
      <c r="J413"/>
      <c r="K413"/>
      <c r="L413"/>
    </row>
    <row r="414" spans="1:12" x14ac:dyDescent="0.2">
      <c r="A414" s="244">
        <v>413</v>
      </c>
      <c r="B414" s="249">
        <v>201</v>
      </c>
      <c r="C414" s="248" t="s">
        <v>1306</v>
      </c>
      <c r="D414" s="250" t="s">
        <v>1137</v>
      </c>
      <c r="E414" s="247" t="str">
        <f>'Bojakowska (2015)-jeziora'!AO157</f>
        <v>niezanieczyszczony</v>
      </c>
      <c r="F414" s="247" t="str">
        <f>'Bojakowska et al.(1998)-jeziora'!O155</f>
        <v>klasa I</v>
      </c>
      <c r="G414" s="247" t="str">
        <f>'CSST (2013)-jeziora'!AY155</f>
        <v>Level 2</v>
      </c>
      <c r="I414"/>
      <c r="J414"/>
      <c r="K414"/>
      <c r="L414"/>
    </row>
    <row r="415" spans="1:12" x14ac:dyDescent="0.2">
      <c r="A415" s="244">
        <v>414</v>
      </c>
      <c r="B415" s="249">
        <v>202</v>
      </c>
      <c r="C415" s="248" t="s">
        <v>1306</v>
      </c>
      <c r="D415" s="250" t="s">
        <v>1138</v>
      </c>
      <c r="E415" s="247" t="str">
        <f>'Bojakowska (2015)-jeziora'!AO158</f>
        <v>niezanieczyszczony</v>
      </c>
      <c r="F415" s="247" t="str">
        <f>'Bojakowska et al.(1998)-jeziora'!O156</f>
        <v>klasa II</v>
      </c>
      <c r="G415" s="247" t="str">
        <f>'CSST (2013)-jeziora'!AY156</f>
        <v>Level 1</v>
      </c>
      <c r="I415"/>
      <c r="J415"/>
      <c r="K415"/>
      <c r="L415"/>
    </row>
    <row r="416" spans="1:12" x14ac:dyDescent="0.2">
      <c r="A416" s="244">
        <v>415</v>
      </c>
      <c r="B416" s="249">
        <v>203</v>
      </c>
      <c r="C416" s="248" t="s">
        <v>1306</v>
      </c>
      <c r="D416" s="250" t="s">
        <v>217</v>
      </c>
      <c r="E416" s="247" t="str">
        <f>'Bojakowska (2015)-jeziora'!AO159</f>
        <v>niezanieczyszczony</v>
      </c>
      <c r="F416" s="247" t="str">
        <f>'Bojakowska et al.(1998)-jeziora'!O157</f>
        <v>klasa I</v>
      </c>
      <c r="G416" s="247" t="str">
        <f>'CSST (2013)-jeziora'!AY157</f>
        <v>Level 1</v>
      </c>
      <c r="I416"/>
      <c r="J416"/>
      <c r="K416"/>
      <c r="L416"/>
    </row>
    <row r="417" spans="1:12" x14ac:dyDescent="0.2">
      <c r="A417" s="244">
        <v>416</v>
      </c>
      <c r="B417" s="249">
        <v>204</v>
      </c>
      <c r="C417" s="248" t="s">
        <v>1306</v>
      </c>
      <c r="D417" s="250" t="s">
        <v>1139</v>
      </c>
      <c r="E417" s="247" t="str">
        <f>'Bojakowska (2015)-jeziora'!AO160</f>
        <v>niezanieczyszczony</v>
      </c>
      <c r="F417" s="247" t="str">
        <f>'Bojakowska et al.(1998)-jeziora'!O158</f>
        <v>klasa I</v>
      </c>
      <c r="G417" s="247" t="str">
        <f>'CSST (2013)-jeziora'!AY158</f>
        <v>Level 1</v>
      </c>
      <c r="I417"/>
      <c r="J417"/>
      <c r="K417"/>
      <c r="L417"/>
    </row>
    <row r="418" spans="1:12" x14ac:dyDescent="0.2">
      <c r="A418" s="244">
        <v>417</v>
      </c>
      <c r="B418" s="249">
        <v>205</v>
      </c>
      <c r="C418" s="248" t="s">
        <v>1306</v>
      </c>
      <c r="D418" s="250" t="s">
        <v>218</v>
      </c>
      <c r="E418" s="247" t="str">
        <f>'Bojakowska (2015)-jeziora'!AO161</f>
        <v>niezanieczyszczony</v>
      </c>
      <c r="F418" s="247" t="str">
        <f>'Bojakowska et al.(1998)-jeziora'!O159</f>
        <v>klasa I</v>
      </c>
      <c r="G418" s="247" t="str">
        <f>'CSST (2013)-jeziora'!AY159</f>
        <v>Level 2</v>
      </c>
      <c r="I418"/>
      <c r="J418"/>
      <c r="K418"/>
      <c r="L418"/>
    </row>
    <row r="419" spans="1:12" x14ac:dyDescent="0.2">
      <c r="A419" s="244">
        <v>418</v>
      </c>
      <c r="B419" s="249">
        <v>206</v>
      </c>
      <c r="C419" s="248" t="s">
        <v>1306</v>
      </c>
      <c r="D419" s="250" t="s">
        <v>1140</v>
      </c>
      <c r="E419" s="247" t="str">
        <f>'Bojakowska (2015)-jeziora'!AO162</f>
        <v>zanieczyszczony</v>
      </c>
      <c r="F419" s="247" t="str">
        <f>'Bojakowska et al.(1998)-jeziora'!O160</f>
        <v>klasa II</v>
      </c>
      <c r="G419" s="247" t="str">
        <f>'CSST (2013)-jeziora'!AY160</f>
        <v>Level 4</v>
      </c>
      <c r="I419"/>
      <c r="J419"/>
      <c r="K419"/>
      <c r="L419"/>
    </row>
    <row r="420" spans="1:12" x14ac:dyDescent="0.2">
      <c r="A420" s="244">
        <v>419</v>
      </c>
      <c r="B420" s="249">
        <v>207</v>
      </c>
      <c r="C420" s="248" t="s">
        <v>1306</v>
      </c>
      <c r="D420" s="250" t="s">
        <v>1141</v>
      </c>
      <c r="E420" s="247" t="str">
        <f>'Bojakowska (2015)-jeziora'!AO163</f>
        <v>zanieczyszczony</v>
      </c>
      <c r="F420" s="247" t="str">
        <f>'Bojakowska et al.(1998)-jeziora'!O161</f>
        <v>klasa II</v>
      </c>
      <c r="G420" s="247" t="str">
        <f>'CSST (2013)-jeziora'!AY161</f>
        <v>Level 3</v>
      </c>
      <c r="I420"/>
      <c r="J420"/>
      <c r="K420"/>
      <c r="L420"/>
    </row>
    <row r="421" spans="1:12" x14ac:dyDescent="0.2">
      <c r="A421" s="244">
        <v>420</v>
      </c>
      <c r="B421" s="249">
        <v>277</v>
      </c>
      <c r="C421" s="248" t="s">
        <v>1306</v>
      </c>
      <c r="D421" s="250" t="s">
        <v>1142</v>
      </c>
      <c r="E421" s="247" t="str">
        <f>'Bojakowska (2015)-jeziora'!AO164</f>
        <v>zanieczyszczony</v>
      </c>
      <c r="F421" s="247" t="str">
        <f>'Bojakowska et al.(1998)-jeziora'!O162</f>
        <v>poza klasą</v>
      </c>
      <c r="G421" s="247" t="str">
        <f>'CSST (2013)-jeziora'!AY162</f>
        <v>Level 4</v>
      </c>
      <c r="I421"/>
      <c r="J421"/>
      <c r="K421"/>
      <c r="L421"/>
    </row>
    <row r="422" spans="1:12" x14ac:dyDescent="0.2">
      <c r="A422" s="244">
        <v>421</v>
      </c>
      <c r="B422" s="249">
        <v>297</v>
      </c>
      <c r="C422" s="248" t="s">
        <v>1306</v>
      </c>
      <c r="D422" s="250" t="s">
        <v>1143</v>
      </c>
      <c r="E422" s="247" t="str">
        <f>'Bojakowska (2015)-jeziora'!AO165</f>
        <v>zanieczyszczony</v>
      </c>
      <c r="F422" s="247" t="str">
        <f>'Bojakowska et al.(1998)-jeziora'!O163</f>
        <v>klasa I</v>
      </c>
      <c r="G422" s="247" t="str">
        <f>'CSST (2013)-jeziora'!AY163</f>
        <v>Level 4</v>
      </c>
      <c r="I422"/>
      <c r="J422"/>
      <c r="K422"/>
      <c r="L422"/>
    </row>
    <row r="423" spans="1:12" x14ac:dyDescent="0.2">
      <c r="A423" s="244">
        <v>422</v>
      </c>
      <c r="B423" s="249">
        <v>331</v>
      </c>
      <c r="C423" s="248" t="s">
        <v>1306</v>
      </c>
      <c r="D423" s="250" t="s">
        <v>1144</v>
      </c>
      <c r="E423" s="247" t="str">
        <f>'Bojakowska (2015)-jeziora'!AO166</f>
        <v>zanieczyszczony</v>
      </c>
      <c r="F423" s="247" t="str">
        <f>'Bojakowska et al.(1998)-jeziora'!O164</f>
        <v>klasa II</v>
      </c>
      <c r="G423" s="247" t="str">
        <f>'CSST (2013)-jeziora'!AY164</f>
        <v>Level 2</v>
      </c>
      <c r="I423"/>
      <c r="J423"/>
      <c r="K423"/>
      <c r="L423"/>
    </row>
    <row r="424" spans="1:12" x14ac:dyDescent="0.2">
      <c r="I424"/>
      <c r="J424"/>
      <c r="K424"/>
      <c r="L424"/>
    </row>
    <row r="425" spans="1:12" x14ac:dyDescent="0.2">
      <c r="I425"/>
      <c r="J425"/>
      <c r="K425"/>
      <c r="L425"/>
    </row>
    <row r="426" spans="1:12" x14ac:dyDescent="0.2">
      <c r="I426"/>
      <c r="J426"/>
      <c r="K426"/>
      <c r="L426"/>
    </row>
    <row r="427" spans="1:12" x14ac:dyDescent="0.2">
      <c r="I427"/>
      <c r="J427"/>
      <c r="K427"/>
      <c r="L427"/>
    </row>
  </sheetData>
  <conditionalFormatting sqref="E2:E423">
    <cfRule type="cellIs" dxfId="11" priority="10" operator="equal">
      <formula>"niezanieczyszczony"</formula>
    </cfRule>
    <cfRule type="cellIs" dxfId="10" priority="11" operator="equal">
      <formula>"zanieczyszczony"</formula>
    </cfRule>
  </conditionalFormatting>
  <conditionalFormatting sqref="F2:F423">
    <cfRule type="cellIs" dxfId="9" priority="5" operator="equal">
      <formula>"tło geochemiczne"</formula>
    </cfRule>
    <cfRule type="cellIs" dxfId="8" priority="6" operator="equal">
      <formula>"klasa I"</formula>
    </cfRule>
    <cfRule type="cellIs" dxfId="7" priority="7" operator="equal">
      <formula>"klasa II"</formula>
    </cfRule>
    <cfRule type="cellIs" dxfId="6" priority="8" operator="equal">
      <formula>"klasa III"</formula>
    </cfRule>
    <cfRule type="cellIs" dxfId="5" priority="9" operator="equal">
      <formula>"poza klasą"</formula>
    </cfRule>
  </conditionalFormatting>
  <conditionalFormatting sqref="G2:G423">
    <cfRule type="cellIs" dxfId="4" priority="1" operator="equal">
      <formula>"Level 1"</formula>
    </cfRule>
    <cfRule type="cellIs" dxfId="3" priority="2" operator="equal">
      <formula>"Level 2"</formula>
    </cfRule>
    <cfRule type="cellIs" dxfId="2" priority="3" operator="equal">
      <formula>"Level 3"</formula>
    </cfRule>
    <cfRule type="cellIs" dxfId="1" priority="4" operator="equal">
      <formula>"Level 4"</formula>
    </cfRule>
  </conditionalFormatting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DL390"/>
  <sheetViews>
    <sheetView zoomScale="85" zoomScaleNormal="85" workbookViewId="0">
      <pane xSplit="6" ySplit="6" topLeftCell="G7" activePane="bottomRight" state="frozen"/>
      <selection pane="topRight" activeCell="F1" sqref="F1"/>
      <selection pane="bottomLeft" activeCell="A7" sqref="A7"/>
      <selection pane="bottomRight" activeCell="A6" sqref="A6:XFD6"/>
    </sheetView>
  </sheetViews>
  <sheetFormatPr defaultRowHeight="12.75" x14ac:dyDescent="0.2"/>
  <cols>
    <col min="1" max="1" width="3.7109375" style="17" bestFit="1" customWidth="1"/>
    <col min="2" max="2" width="5.28515625" style="197" bestFit="1" customWidth="1"/>
    <col min="3" max="3" width="13.85546875" style="17" bestFit="1" customWidth="1"/>
    <col min="4" max="4" width="41.28515625" style="257" bestFit="1" customWidth="1"/>
    <col min="5" max="5" width="9.28515625" bestFit="1" customWidth="1"/>
    <col min="6" max="6" width="41.140625" style="126" bestFit="1" customWidth="1"/>
    <col min="7" max="7" width="4.140625" style="126" bestFit="1" customWidth="1"/>
    <col min="8" max="8" width="12.28515625" style="126" bestFit="1" customWidth="1"/>
    <col min="9" max="9" width="10.28515625" style="126" bestFit="1" customWidth="1"/>
    <col min="10" max="10" width="10.5703125" style="126" bestFit="1" customWidth="1"/>
    <col min="11" max="11" width="14.85546875" style="126" bestFit="1" customWidth="1"/>
    <col min="12" max="12" width="10.5703125" style="126" bestFit="1" customWidth="1"/>
    <col min="13" max="13" width="10.42578125" style="126" bestFit="1" customWidth="1"/>
    <col min="14" max="15" width="12.140625" style="126" bestFit="1" customWidth="1"/>
    <col min="16" max="16" width="12.7109375" style="126" bestFit="1" customWidth="1"/>
    <col min="17" max="18" width="7.85546875" style="126" bestFit="1" customWidth="1"/>
    <col min="19" max="19" width="10.42578125" style="126" bestFit="1" customWidth="1"/>
    <col min="20" max="20" width="13.140625" style="126" bestFit="1" customWidth="1"/>
    <col min="21" max="22" width="7.85546875" style="126" bestFit="1" customWidth="1"/>
    <col min="23" max="23" width="17.85546875" style="126" bestFit="1" customWidth="1"/>
    <col min="24" max="24" width="7.85546875" style="126" bestFit="1" customWidth="1"/>
    <col min="25" max="25" width="14.85546875" style="126" bestFit="1" customWidth="1"/>
    <col min="26" max="26" width="7.85546875" style="126" bestFit="1" customWidth="1"/>
    <col min="27" max="27" width="9.7109375" style="126" bestFit="1" customWidth="1"/>
    <col min="28" max="28" width="16.5703125" style="126" bestFit="1" customWidth="1"/>
    <col min="29" max="29" width="12.140625" style="126" bestFit="1" customWidth="1"/>
    <col min="30" max="34" width="7.85546875" style="126" bestFit="1" customWidth="1"/>
    <col min="35" max="35" width="11.28515625" style="126" bestFit="1" customWidth="1"/>
    <col min="36" max="36" width="12.140625" style="126" bestFit="1" customWidth="1"/>
    <col min="37" max="37" width="11.7109375" style="126" bestFit="1" customWidth="1"/>
    <col min="38" max="38" width="13.140625" style="126" bestFit="1" customWidth="1"/>
    <col min="39" max="39" width="12.140625" style="126" bestFit="1" customWidth="1"/>
    <col min="40" max="40" width="14.5703125" style="126" bestFit="1" customWidth="1"/>
    <col min="41" max="41" width="12.140625" style="126" bestFit="1" customWidth="1"/>
    <col min="42" max="42" width="11.5703125" style="126" bestFit="1" customWidth="1"/>
    <col min="43" max="43" width="16.42578125" style="126" bestFit="1" customWidth="1"/>
    <col min="44" max="44" width="10" style="126" bestFit="1" customWidth="1"/>
    <col min="45" max="45" width="9.28515625" style="126" bestFit="1" customWidth="1"/>
    <col min="46" max="46" width="11.7109375" style="126" bestFit="1" customWidth="1"/>
    <col min="47" max="47" width="12.140625" style="126" bestFit="1" customWidth="1"/>
    <col min="48" max="48" width="16.140625" style="126" bestFit="1" customWidth="1"/>
    <col min="49" max="49" width="16" style="126" bestFit="1" customWidth="1"/>
    <col min="50" max="50" width="12.140625" style="126" bestFit="1" customWidth="1"/>
    <col min="51" max="51" width="13.140625" style="126" bestFit="1" customWidth="1"/>
    <col min="52" max="52" width="15.7109375" style="126" bestFit="1" customWidth="1"/>
    <col min="53" max="53" width="7.7109375" style="126" bestFit="1" customWidth="1"/>
    <col min="54" max="54" width="15.7109375" style="126" bestFit="1" customWidth="1"/>
    <col min="55" max="56" width="13.140625" style="126" bestFit="1" customWidth="1"/>
    <col min="57" max="61" width="13.5703125" style="126" bestFit="1" customWidth="1"/>
    <col min="62" max="62" width="18.140625" style="126" bestFit="1" customWidth="1"/>
    <col min="63" max="63" width="14.28515625" style="126" bestFit="1" customWidth="1"/>
    <col min="64" max="64" width="10.7109375" style="126" bestFit="1" customWidth="1"/>
    <col min="65" max="65" width="8.7109375" style="126" bestFit="1" customWidth="1"/>
    <col min="66" max="66" width="9.5703125" style="126" bestFit="1" customWidth="1"/>
    <col min="67" max="67" width="7.7109375" style="126" bestFit="1" customWidth="1"/>
    <col min="68" max="68" width="9" style="126" bestFit="1" customWidth="1"/>
    <col min="69" max="69" width="7.7109375" style="126" bestFit="1" customWidth="1"/>
    <col min="70" max="70" width="10.5703125" style="126" bestFit="1" customWidth="1"/>
    <col min="71" max="71" width="9.28515625" style="126" bestFit="1" customWidth="1"/>
    <col min="72" max="72" width="7.85546875" style="126" bestFit="1" customWidth="1"/>
    <col min="73" max="73" width="12.28515625" style="126" bestFit="1" customWidth="1"/>
    <col min="74" max="74" width="9.28515625" style="126" bestFit="1" customWidth="1"/>
    <col min="75" max="75" width="10.5703125" style="126" bestFit="1" customWidth="1"/>
    <col min="76" max="76" width="12.85546875" style="126" bestFit="1" customWidth="1"/>
    <col min="77" max="77" width="9.85546875" style="126" bestFit="1" customWidth="1"/>
    <col min="78" max="78" width="14.85546875" style="126" bestFit="1" customWidth="1"/>
    <col min="79" max="79" width="11" style="126" bestFit="1" customWidth="1"/>
    <col min="80" max="80" width="7.7109375" style="126" bestFit="1" customWidth="1"/>
    <col min="81" max="81" width="11" style="126" bestFit="1" customWidth="1"/>
    <col min="82" max="87" width="11.85546875" style="126" bestFit="1" customWidth="1"/>
    <col min="88" max="88" width="12.28515625" style="126" bestFit="1" customWidth="1"/>
    <col min="89" max="89" width="12.7109375" style="126" bestFit="1" customWidth="1"/>
    <col min="90" max="90" width="15.7109375" style="126" bestFit="1" customWidth="1"/>
    <col min="91" max="91" width="12.42578125" style="126" bestFit="1" customWidth="1"/>
    <col min="92" max="92" width="13.5703125" style="126" bestFit="1" customWidth="1"/>
    <col min="93" max="93" width="10.7109375" style="126" bestFit="1" customWidth="1"/>
    <col min="94" max="94" width="9.28515625" style="126" bestFit="1" customWidth="1"/>
    <col min="95" max="95" width="10.5703125" style="126" bestFit="1" customWidth="1"/>
    <col min="96" max="96" width="13.7109375" style="126" bestFit="1" customWidth="1"/>
    <col min="97" max="97" width="14.42578125" style="126" bestFit="1" customWidth="1"/>
    <col min="98" max="98" width="9.5703125" style="126" bestFit="1" customWidth="1"/>
    <col min="99" max="99" width="7.7109375" style="126" bestFit="1" customWidth="1"/>
    <col min="100" max="100" width="22" style="126" bestFit="1" customWidth="1"/>
    <col min="101" max="101" width="10.7109375" style="126" bestFit="1" customWidth="1"/>
    <col min="102" max="102" width="15.42578125" style="126" bestFit="1" customWidth="1"/>
    <col min="103" max="103" width="12.7109375" style="126" bestFit="1" customWidth="1"/>
    <col min="104" max="104" width="11" style="126" bestFit="1" customWidth="1"/>
    <col min="105" max="105" width="17.140625" style="126" bestFit="1" customWidth="1"/>
    <col min="106" max="106" width="10.28515625" style="126" bestFit="1" customWidth="1"/>
    <col min="107" max="107" width="13.85546875" style="126" bestFit="1" customWidth="1"/>
    <col min="108" max="108" width="7.85546875" style="126" bestFit="1" customWidth="1"/>
    <col min="109" max="109" width="12.28515625" style="126" bestFit="1" customWidth="1"/>
    <col min="110" max="111" width="7.85546875" style="126" bestFit="1" customWidth="1"/>
    <col min="112" max="112" width="7.7109375" style="126" bestFit="1" customWidth="1"/>
    <col min="113" max="113" width="10.85546875" style="126" bestFit="1" customWidth="1"/>
    <col min="114" max="114" width="8.5703125" style="126" bestFit="1" customWidth="1"/>
    <col min="115" max="115" width="7.85546875" style="126" bestFit="1" customWidth="1"/>
    <col min="116" max="116" width="9" style="126" bestFit="1" customWidth="1"/>
    <col min="117" max="117" width="8.85546875" style="126" bestFit="1" customWidth="1"/>
    <col min="118" max="16384" width="9.140625" style="126"/>
  </cols>
  <sheetData>
    <row r="1" spans="1:116" s="18" customFormat="1" x14ac:dyDescent="0.2">
      <c r="A1" s="17"/>
      <c r="B1" s="197"/>
      <c r="C1" s="17"/>
      <c r="D1" s="257"/>
      <c r="E1" s="17"/>
      <c r="F1" s="26" t="s">
        <v>160</v>
      </c>
      <c r="I1" s="19">
        <v>1</v>
      </c>
      <c r="J1" s="19">
        <v>9.8000000000000007</v>
      </c>
      <c r="L1" s="19">
        <v>2.2999999999999998</v>
      </c>
      <c r="N1" s="19">
        <v>43</v>
      </c>
      <c r="O1" s="19">
        <v>32</v>
      </c>
      <c r="S1" s="19">
        <v>43</v>
      </c>
      <c r="T1" s="19">
        <v>41</v>
      </c>
      <c r="Y1" s="19">
        <v>120</v>
      </c>
      <c r="AI1" s="19">
        <v>138</v>
      </c>
      <c r="AK1" s="19">
        <v>129</v>
      </c>
      <c r="BB1" s="19">
        <v>1600</v>
      </c>
      <c r="BJ1" s="19">
        <v>60</v>
      </c>
      <c r="BK1" s="19">
        <v>5.5</v>
      </c>
      <c r="BM1" s="2"/>
      <c r="BN1" s="2"/>
      <c r="BO1" s="2"/>
      <c r="BP1" s="2"/>
      <c r="BQ1" s="19">
        <v>1</v>
      </c>
      <c r="BS1" s="19">
        <v>53</v>
      </c>
      <c r="BT1" s="19">
        <v>144</v>
      </c>
      <c r="BU1" s="19">
        <v>494.2</v>
      </c>
      <c r="BY1" s="19">
        <v>2.7</v>
      </c>
      <c r="CA1" s="19">
        <v>3991</v>
      </c>
      <c r="CC1" s="19">
        <v>6.2</v>
      </c>
      <c r="CK1" s="19">
        <v>1.0999999999999999E-2</v>
      </c>
      <c r="CM1" s="2"/>
      <c r="CN1" s="2"/>
      <c r="CO1" s="2"/>
      <c r="CP1" s="19">
        <v>41</v>
      </c>
      <c r="CQ1" s="19">
        <v>695</v>
      </c>
      <c r="CR1" s="19">
        <v>11</v>
      </c>
      <c r="CS1" s="19">
        <v>229</v>
      </c>
      <c r="CT1" s="19">
        <v>4.7</v>
      </c>
      <c r="CW1" s="19">
        <v>177</v>
      </c>
      <c r="CZ1" s="19">
        <v>1.4</v>
      </c>
      <c r="DB1" s="19">
        <v>120</v>
      </c>
      <c r="DC1" s="19">
        <v>60</v>
      </c>
      <c r="DD1" s="19">
        <v>6</v>
      </c>
      <c r="DE1" s="19">
        <v>12.9</v>
      </c>
      <c r="DF1" s="19">
        <v>9.3000000000000007</v>
      </c>
      <c r="DH1" s="19">
        <v>5.2</v>
      </c>
      <c r="DI1" s="19">
        <v>12.1</v>
      </c>
      <c r="DJ1" s="19">
        <v>43</v>
      </c>
      <c r="DK1" s="19">
        <v>4.3</v>
      </c>
      <c r="DL1" s="19">
        <v>0.2</v>
      </c>
    </row>
    <row r="2" spans="1:116" x14ac:dyDescent="0.2">
      <c r="E2" s="17"/>
      <c r="F2" s="125" t="s">
        <v>198</v>
      </c>
      <c r="I2" s="127" t="s">
        <v>184</v>
      </c>
      <c r="J2" s="127" t="s">
        <v>186</v>
      </c>
      <c r="K2" s="127" t="s">
        <v>187</v>
      </c>
      <c r="L2" s="127" t="s">
        <v>188</v>
      </c>
      <c r="M2" s="127" t="s">
        <v>189</v>
      </c>
      <c r="N2" s="127" t="s">
        <v>190</v>
      </c>
      <c r="O2" s="127" t="s">
        <v>191</v>
      </c>
      <c r="P2" s="127" t="s">
        <v>192</v>
      </c>
      <c r="S2" s="127" t="s">
        <v>193</v>
      </c>
      <c r="T2" s="127" t="s">
        <v>194</v>
      </c>
      <c r="W2" s="127" t="s">
        <v>107</v>
      </c>
      <c r="Y2" s="127" t="s">
        <v>195</v>
      </c>
    </row>
    <row r="3" spans="1:116" x14ac:dyDescent="0.2">
      <c r="E3" s="17"/>
      <c r="F3" s="40" t="s">
        <v>108</v>
      </c>
      <c r="I3" s="128" t="s">
        <v>118</v>
      </c>
      <c r="J3" s="128" t="s">
        <v>109</v>
      </c>
      <c r="L3" s="128" t="s">
        <v>111</v>
      </c>
      <c r="N3" s="128" t="s">
        <v>112</v>
      </c>
      <c r="O3" s="128" t="s">
        <v>113</v>
      </c>
      <c r="P3" s="128" t="s">
        <v>117</v>
      </c>
      <c r="S3" s="128" t="s">
        <v>110</v>
      </c>
      <c r="T3" s="128" t="s">
        <v>115</v>
      </c>
      <c r="Y3" s="128" t="s">
        <v>119</v>
      </c>
      <c r="AB3" s="128" t="s">
        <v>114</v>
      </c>
      <c r="AC3" s="128" t="s">
        <v>116</v>
      </c>
      <c r="AI3" s="128" t="s">
        <v>125</v>
      </c>
      <c r="AJ3" s="128" t="s">
        <v>126</v>
      </c>
      <c r="AK3" s="128" t="s">
        <v>123</v>
      </c>
      <c r="AL3" s="128" t="s">
        <v>133</v>
      </c>
      <c r="AM3" s="128" t="s">
        <v>131</v>
      </c>
      <c r="AN3" s="128" t="s">
        <v>127</v>
      </c>
      <c r="AO3" s="128" t="s">
        <v>128</v>
      </c>
      <c r="AQ3" s="128" t="s">
        <v>130</v>
      </c>
      <c r="AR3" s="128" t="s">
        <v>122</v>
      </c>
      <c r="AS3" s="128" t="s">
        <v>121</v>
      </c>
      <c r="AT3" s="128" t="s">
        <v>124</v>
      </c>
      <c r="AU3" s="128" t="s">
        <v>135</v>
      </c>
      <c r="AV3" s="128" t="s">
        <v>129</v>
      </c>
      <c r="AW3" s="128" t="s">
        <v>129</v>
      </c>
      <c r="AX3" s="128" t="s">
        <v>128</v>
      </c>
      <c r="AY3" s="128" t="s">
        <v>134</v>
      </c>
      <c r="AZ3" s="128" t="s">
        <v>132</v>
      </c>
      <c r="BB3" s="128" t="s">
        <v>166</v>
      </c>
      <c r="BJ3" s="128" t="s">
        <v>136</v>
      </c>
      <c r="BL3" s="128" t="s">
        <v>167</v>
      </c>
      <c r="BM3" s="128" t="s">
        <v>143</v>
      </c>
      <c r="BN3" s="128" t="s">
        <v>144</v>
      </c>
      <c r="BO3" s="128" t="s">
        <v>145</v>
      </c>
      <c r="BR3" s="128" t="s">
        <v>149</v>
      </c>
      <c r="BS3" s="128" t="s">
        <v>138</v>
      </c>
      <c r="BU3" s="128" t="s">
        <v>148</v>
      </c>
      <c r="BV3" s="128" t="s">
        <v>147</v>
      </c>
      <c r="BW3" s="128" t="s">
        <v>146</v>
      </c>
      <c r="BX3" s="128" t="s">
        <v>168</v>
      </c>
      <c r="BZ3" s="128" t="s">
        <v>152</v>
      </c>
      <c r="CK3" s="128" t="s">
        <v>151</v>
      </c>
      <c r="CN3" s="128" t="s">
        <v>142</v>
      </c>
      <c r="CS3" s="128" t="s">
        <v>141</v>
      </c>
      <c r="CY3" s="128" t="s">
        <v>150</v>
      </c>
      <c r="DD3" s="128" t="s">
        <v>140</v>
      </c>
      <c r="DE3" s="128" t="s">
        <v>139</v>
      </c>
      <c r="DF3" s="128" t="s">
        <v>137</v>
      </c>
    </row>
    <row r="4" spans="1:116" s="7" customFormat="1" x14ac:dyDescent="0.2">
      <c r="A4" s="6"/>
      <c r="B4" s="170"/>
      <c r="C4" s="102"/>
      <c r="D4" s="173"/>
      <c r="E4" s="159"/>
      <c r="F4" s="13"/>
      <c r="G4" s="103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>
        <v>11</v>
      </c>
      <c r="R4" s="6">
        <v>12</v>
      </c>
      <c r="S4" s="6">
        <v>13</v>
      </c>
      <c r="T4" s="6">
        <v>14</v>
      </c>
      <c r="U4" s="6">
        <v>15</v>
      </c>
      <c r="V4" s="6">
        <v>16</v>
      </c>
      <c r="W4" s="6"/>
      <c r="X4" s="6">
        <v>17</v>
      </c>
      <c r="Y4" s="6">
        <v>18</v>
      </c>
      <c r="Z4" s="6">
        <v>19</v>
      </c>
      <c r="AA4" s="6">
        <v>20</v>
      </c>
      <c r="AB4" s="6">
        <v>21</v>
      </c>
      <c r="AC4" s="6">
        <v>22</v>
      </c>
      <c r="AD4" s="6">
        <v>23</v>
      </c>
      <c r="AE4" s="6">
        <v>24</v>
      </c>
      <c r="AF4" s="6">
        <v>25</v>
      </c>
      <c r="AG4" s="6">
        <v>26</v>
      </c>
      <c r="AH4" s="6">
        <v>27</v>
      </c>
      <c r="AI4" s="43">
        <v>28</v>
      </c>
      <c r="AJ4" s="44">
        <v>29</v>
      </c>
      <c r="AK4" s="44">
        <v>30</v>
      </c>
      <c r="AL4" s="44">
        <v>31</v>
      </c>
      <c r="AM4" s="44">
        <v>32</v>
      </c>
      <c r="AN4" s="44">
        <v>33</v>
      </c>
      <c r="AO4" s="44">
        <v>34</v>
      </c>
      <c r="AP4" s="6">
        <v>35</v>
      </c>
      <c r="AQ4" s="6">
        <v>36</v>
      </c>
      <c r="AR4" s="44">
        <v>37</v>
      </c>
      <c r="AS4" s="44">
        <v>38</v>
      </c>
      <c r="AT4" s="44">
        <v>39</v>
      </c>
      <c r="AU4" s="44">
        <v>40</v>
      </c>
      <c r="AV4" s="44">
        <v>41</v>
      </c>
      <c r="AW4" s="44">
        <v>42</v>
      </c>
      <c r="AX4" s="6">
        <v>43</v>
      </c>
      <c r="AY4" s="6">
        <v>44</v>
      </c>
      <c r="AZ4" s="6">
        <v>45</v>
      </c>
      <c r="BA4" s="6">
        <v>46</v>
      </c>
      <c r="BB4" s="45"/>
      <c r="BC4" s="273">
        <v>47</v>
      </c>
      <c r="BD4" s="274"/>
      <c r="BE4" s="274"/>
      <c r="BF4" s="274"/>
      <c r="BG4" s="274"/>
      <c r="BH4" s="274"/>
      <c r="BI4" s="274"/>
      <c r="BJ4" s="275"/>
      <c r="BK4" s="6">
        <v>48</v>
      </c>
      <c r="BL4" s="6">
        <v>49</v>
      </c>
      <c r="BM4" s="6">
        <v>50</v>
      </c>
      <c r="BN4" s="6">
        <v>51</v>
      </c>
      <c r="BO4" s="6">
        <v>52</v>
      </c>
      <c r="BP4" s="6">
        <v>53</v>
      </c>
      <c r="BQ4" s="6"/>
      <c r="BR4" s="6">
        <v>54</v>
      </c>
      <c r="BS4" s="6">
        <v>55</v>
      </c>
      <c r="BT4" s="6">
        <v>56</v>
      </c>
      <c r="BU4" s="43">
        <v>57</v>
      </c>
      <c r="BV4" s="44">
        <v>58</v>
      </c>
      <c r="BW4" s="44">
        <v>59</v>
      </c>
      <c r="BX4" s="45"/>
      <c r="BY4" s="6">
        <v>60</v>
      </c>
      <c r="BZ4" s="6">
        <v>61</v>
      </c>
      <c r="CA4" s="6">
        <v>62</v>
      </c>
      <c r="CB4" s="6">
        <v>63</v>
      </c>
      <c r="CC4" s="6">
        <v>64</v>
      </c>
      <c r="CD4" s="273">
        <v>65</v>
      </c>
      <c r="CE4" s="274"/>
      <c r="CF4" s="274"/>
      <c r="CG4" s="274"/>
      <c r="CH4" s="274"/>
      <c r="CI4" s="274"/>
      <c r="CJ4" s="275"/>
      <c r="CK4" s="6">
        <v>66</v>
      </c>
      <c r="CL4" s="6">
        <v>67</v>
      </c>
      <c r="CM4" s="6">
        <v>68</v>
      </c>
      <c r="CN4" s="6">
        <v>69</v>
      </c>
      <c r="CO4" s="6">
        <v>70</v>
      </c>
      <c r="CP4" s="6"/>
      <c r="CQ4" s="6">
        <v>71</v>
      </c>
      <c r="CR4" s="6">
        <v>72</v>
      </c>
      <c r="CS4" s="6">
        <v>73</v>
      </c>
      <c r="CT4" s="6">
        <v>74</v>
      </c>
      <c r="CU4" s="6">
        <v>75</v>
      </c>
      <c r="CV4" s="6">
        <v>76</v>
      </c>
      <c r="CW4" s="6">
        <v>77</v>
      </c>
      <c r="CX4" s="102">
        <v>78</v>
      </c>
      <c r="CY4" s="103"/>
      <c r="CZ4" s="6">
        <v>79</v>
      </c>
      <c r="DA4" s="6">
        <v>80</v>
      </c>
      <c r="DB4" s="6">
        <v>81</v>
      </c>
      <c r="DC4" s="6">
        <v>82</v>
      </c>
      <c r="DD4" s="6">
        <v>83</v>
      </c>
      <c r="DE4" s="6">
        <v>84</v>
      </c>
      <c r="DF4" s="6">
        <v>85</v>
      </c>
      <c r="DG4" s="6">
        <v>86</v>
      </c>
      <c r="DH4" s="6">
        <v>87</v>
      </c>
      <c r="DI4" s="6">
        <v>88</v>
      </c>
      <c r="DJ4" s="6">
        <v>89</v>
      </c>
      <c r="DK4" s="6">
        <v>90</v>
      </c>
      <c r="DL4" s="6">
        <v>91</v>
      </c>
    </row>
    <row r="5" spans="1:116" s="7" customFormat="1" ht="63.75" x14ac:dyDescent="0.2">
      <c r="A5" s="8" t="s">
        <v>1</v>
      </c>
      <c r="B5" s="104" t="s">
        <v>201</v>
      </c>
      <c r="C5" s="104" t="s">
        <v>200</v>
      </c>
      <c r="D5" s="104" t="s">
        <v>1468</v>
      </c>
      <c r="E5" s="104" t="s">
        <v>759</v>
      </c>
      <c r="F5" s="14" t="s">
        <v>1013</v>
      </c>
      <c r="G5" s="12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106</v>
      </c>
      <c r="X5" s="8" t="s">
        <v>18</v>
      </c>
      <c r="Y5" s="8" t="s">
        <v>19</v>
      </c>
      <c r="Z5" s="8" t="s">
        <v>20</v>
      </c>
      <c r="AA5" s="8" t="s">
        <v>21</v>
      </c>
      <c r="AB5" s="8" t="s">
        <v>22</v>
      </c>
      <c r="AC5" s="8" t="s">
        <v>23</v>
      </c>
      <c r="AD5" s="8" t="s">
        <v>24</v>
      </c>
      <c r="AE5" s="8" t="s">
        <v>25</v>
      </c>
      <c r="AF5" s="8" t="s">
        <v>26</v>
      </c>
      <c r="AG5" s="8" t="s">
        <v>27</v>
      </c>
      <c r="AH5" s="8" t="s">
        <v>28</v>
      </c>
      <c r="AI5" s="8" t="s">
        <v>29</v>
      </c>
      <c r="AJ5" s="8" t="s">
        <v>30</v>
      </c>
      <c r="AK5" s="8" t="s">
        <v>31</v>
      </c>
      <c r="AL5" s="8" t="s">
        <v>32</v>
      </c>
      <c r="AM5" s="8" t="s">
        <v>33</v>
      </c>
      <c r="AN5" s="8" t="s">
        <v>34</v>
      </c>
      <c r="AO5" s="8" t="s">
        <v>35</v>
      </c>
      <c r="AP5" s="8" t="s">
        <v>36</v>
      </c>
      <c r="AQ5" s="8" t="s">
        <v>37</v>
      </c>
      <c r="AR5" s="8" t="s">
        <v>38</v>
      </c>
      <c r="AS5" s="8" t="s">
        <v>39</v>
      </c>
      <c r="AT5" s="8" t="s">
        <v>40</v>
      </c>
      <c r="AU5" s="8" t="s">
        <v>41</v>
      </c>
      <c r="AV5" s="8" t="s">
        <v>42</v>
      </c>
      <c r="AW5" s="8" t="s">
        <v>43</v>
      </c>
      <c r="AX5" s="8" t="s">
        <v>44</v>
      </c>
      <c r="AY5" s="8" t="s">
        <v>45</v>
      </c>
      <c r="AZ5" s="8" t="s">
        <v>46</v>
      </c>
      <c r="BA5" s="8" t="s">
        <v>47</v>
      </c>
      <c r="BB5" s="8" t="s">
        <v>165</v>
      </c>
      <c r="BC5" s="3" t="s">
        <v>92</v>
      </c>
      <c r="BD5" s="3" t="s">
        <v>93</v>
      </c>
      <c r="BE5" s="3" t="s">
        <v>94</v>
      </c>
      <c r="BF5" s="3" t="s">
        <v>95</v>
      </c>
      <c r="BG5" s="3" t="s">
        <v>96</v>
      </c>
      <c r="BH5" s="3" t="s">
        <v>97</v>
      </c>
      <c r="BI5" s="3" t="s">
        <v>98</v>
      </c>
      <c r="BJ5" s="8" t="s">
        <v>105</v>
      </c>
      <c r="BK5" s="8" t="s">
        <v>48</v>
      </c>
      <c r="BL5" s="8" t="s">
        <v>49</v>
      </c>
      <c r="BM5" s="8" t="s">
        <v>50</v>
      </c>
      <c r="BN5" s="8" t="s">
        <v>51</v>
      </c>
      <c r="BO5" s="8" t="s">
        <v>52</v>
      </c>
      <c r="BP5" s="8" t="s">
        <v>53</v>
      </c>
      <c r="BQ5" s="8" t="s">
        <v>159</v>
      </c>
      <c r="BR5" s="8" t="s">
        <v>54</v>
      </c>
      <c r="BS5" s="8" t="s">
        <v>55</v>
      </c>
      <c r="BT5" s="8" t="s">
        <v>56</v>
      </c>
      <c r="BU5" s="8" t="s">
        <v>57</v>
      </c>
      <c r="BV5" s="8" t="s">
        <v>58</v>
      </c>
      <c r="BW5" s="8" t="s">
        <v>59</v>
      </c>
      <c r="BX5" s="8" t="s">
        <v>169</v>
      </c>
      <c r="BY5" s="8" t="s">
        <v>60</v>
      </c>
      <c r="BZ5" s="8" t="s">
        <v>61</v>
      </c>
      <c r="CA5" s="8" t="s">
        <v>62</v>
      </c>
      <c r="CB5" s="8" t="s">
        <v>63</v>
      </c>
      <c r="CC5" s="8" t="s">
        <v>64</v>
      </c>
      <c r="CD5" s="3" t="s">
        <v>99</v>
      </c>
      <c r="CE5" s="3" t="s">
        <v>100</v>
      </c>
      <c r="CF5" s="3" t="s">
        <v>101</v>
      </c>
      <c r="CG5" s="3" t="s">
        <v>102</v>
      </c>
      <c r="CH5" s="3" t="s">
        <v>103</v>
      </c>
      <c r="CI5" s="3" t="s">
        <v>104</v>
      </c>
      <c r="CJ5" s="8" t="s">
        <v>65</v>
      </c>
      <c r="CK5" s="8" t="s">
        <v>66</v>
      </c>
      <c r="CL5" s="8" t="s">
        <v>67</v>
      </c>
      <c r="CM5" s="8" t="s">
        <v>68</v>
      </c>
      <c r="CN5" s="8" t="s">
        <v>69</v>
      </c>
      <c r="CO5" s="8" t="s">
        <v>70</v>
      </c>
      <c r="CP5" s="8" t="s">
        <v>162</v>
      </c>
      <c r="CQ5" s="8" t="s">
        <v>71</v>
      </c>
      <c r="CR5" s="8" t="s">
        <v>72</v>
      </c>
      <c r="CS5" s="8" t="s">
        <v>73</v>
      </c>
      <c r="CT5" s="8" t="s">
        <v>74</v>
      </c>
      <c r="CU5" s="8" t="s">
        <v>75</v>
      </c>
      <c r="CV5" s="8" t="s">
        <v>76</v>
      </c>
      <c r="CW5" s="8" t="s">
        <v>77</v>
      </c>
      <c r="CX5" s="8" t="s">
        <v>78</v>
      </c>
      <c r="CY5" s="8" t="s">
        <v>199</v>
      </c>
      <c r="CZ5" s="8" t="s">
        <v>79</v>
      </c>
      <c r="DA5" s="8" t="s">
        <v>80</v>
      </c>
      <c r="DB5" s="8" t="s">
        <v>81</v>
      </c>
      <c r="DC5" s="8" t="s">
        <v>82</v>
      </c>
      <c r="DD5" s="8" t="s">
        <v>83</v>
      </c>
      <c r="DE5" s="8" t="s">
        <v>84</v>
      </c>
      <c r="DF5" s="8" t="s">
        <v>85</v>
      </c>
      <c r="DG5" s="8" t="s">
        <v>86</v>
      </c>
      <c r="DH5" s="8" t="s">
        <v>87</v>
      </c>
      <c r="DI5" s="8" t="s">
        <v>88</v>
      </c>
      <c r="DJ5" s="8" t="s">
        <v>89</v>
      </c>
      <c r="DK5" s="8" t="s">
        <v>90</v>
      </c>
      <c r="DL5" s="8" t="s">
        <v>91</v>
      </c>
    </row>
    <row r="6" spans="1:116" s="97" customFormat="1" ht="13.5" x14ac:dyDescent="0.2">
      <c r="A6" s="94"/>
      <c r="B6" s="105"/>
      <c r="C6" s="105"/>
      <c r="D6" s="258"/>
      <c r="E6" s="105"/>
      <c r="F6" s="95"/>
      <c r="G6" s="96"/>
      <c r="H6" s="265" t="s">
        <v>180</v>
      </c>
      <c r="I6" s="265" t="s">
        <v>181</v>
      </c>
      <c r="J6" s="265" t="s">
        <v>181</v>
      </c>
      <c r="K6" s="265" t="s">
        <v>181</v>
      </c>
      <c r="L6" s="265" t="s">
        <v>181</v>
      </c>
      <c r="M6" s="265" t="s">
        <v>181</v>
      </c>
      <c r="N6" s="265" t="s">
        <v>181</v>
      </c>
      <c r="O6" s="265" t="s">
        <v>181</v>
      </c>
      <c r="P6" s="265" t="s">
        <v>181</v>
      </c>
      <c r="Q6" s="265" t="s">
        <v>181</v>
      </c>
      <c r="R6" s="265" t="s">
        <v>181</v>
      </c>
      <c r="S6" s="265" t="s">
        <v>181</v>
      </c>
      <c r="T6" s="265" t="s">
        <v>181</v>
      </c>
      <c r="U6" s="265" t="s">
        <v>181</v>
      </c>
      <c r="V6" s="265" t="s">
        <v>181</v>
      </c>
      <c r="W6" s="265" t="s">
        <v>181</v>
      </c>
      <c r="X6" s="265" t="s">
        <v>181</v>
      </c>
      <c r="Y6" s="265" t="s">
        <v>181</v>
      </c>
      <c r="Z6" s="265" t="s">
        <v>181</v>
      </c>
      <c r="AA6" s="265" t="s">
        <v>182</v>
      </c>
      <c r="AB6" s="265" t="s">
        <v>181</v>
      </c>
      <c r="AC6" s="265" t="s">
        <v>181</v>
      </c>
      <c r="AD6" s="265" t="s">
        <v>181</v>
      </c>
      <c r="AE6" s="265" t="s">
        <v>181</v>
      </c>
      <c r="AF6" s="265" t="s">
        <v>181</v>
      </c>
      <c r="AG6" s="265" t="s">
        <v>181</v>
      </c>
      <c r="AH6" s="265" t="s">
        <v>181</v>
      </c>
      <c r="AI6" s="265" t="s">
        <v>183</v>
      </c>
      <c r="AJ6" s="265" t="s">
        <v>183</v>
      </c>
      <c r="AK6" s="265" t="s">
        <v>183</v>
      </c>
      <c r="AL6" s="265" t="s">
        <v>183</v>
      </c>
      <c r="AM6" s="265" t="s">
        <v>183</v>
      </c>
      <c r="AN6" s="265" t="s">
        <v>183</v>
      </c>
      <c r="AO6" s="265" t="s">
        <v>183</v>
      </c>
      <c r="AP6" s="265" t="s">
        <v>183</v>
      </c>
      <c r="AQ6" s="265" t="s">
        <v>183</v>
      </c>
      <c r="AR6" s="265" t="s">
        <v>183</v>
      </c>
      <c r="AS6" s="265" t="s">
        <v>183</v>
      </c>
      <c r="AT6" s="265" t="s">
        <v>183</v>
      </c>
      <c r="AU6" s="265" t="s">
        <v>183</v>
      </c>
      <c r="AV6" s="265" t="s">
        <v>183</v>
      </c>
      <c r="AW6" s="265" t="s">
        <v>183</v>
      </c>
      <c r="AX6" s="265" t="s">
        <v>183</v>
      </c>
      <c r="AY6" s="265" t="s">
        <v>183</v>
      </c>
      <c r="AZ6" s="265" t="s">
        <v>183</v>
      </c>
      <c r="BA6" s="265" t="s">
        <v>183</v>
      </c>
      <c r="BB6" s="265" t="s">
        <v>183</v>
      </c>
      <c r="BC6" s="267" t="s">
        <v>183</v>
      </c>
      <c r="BD6" s="267" t="s">
        <v>183</v>
      </c>
      <c r="BE6" s="267" t="s">
        <v>183</v>
      </c>
      <c r="BF6" s="267" t="s">
        <v>183</v>
      </c>
      <c r="BG6" s="267" t="s">
        <v>183</v>
      </c>
      <c r="BH6" s="267" t="s">
        <v>183</v>
      </c>
      <c r="BI6" s="267" t="s">
        <v>183</v>
      </c>
      <c r="BJ6" s="267" t="s">
        <v>183</v>
      </c>
      <c r="BK6" s="265" t="s">
        <v>183</v>
      </c>
      <c r="BL6" s="265" t="s">
        <v>183</v>
      </c>
      <c r="BM6" s="265" t="s">
        <v>183</v>
      </c>
      <c r="BN6" s="265" t="s">
        <v>183</v>
      </c>
      <c r="BO6" s="265" t="s">
        <v>183</v>
      </c>
      <c r="BP6" s="265" t="s">
        <v>183</v>
      </c>
      <c r="BQ6" s="265" t="s">
        <v>183</v>
      </c>
      <c r="BR6" s="265" t="s">
        <v>183</v>
      </c>
      <c r="BS6" s="265" t="s">
        <v>183</v>
      </c>
      <c r="BT6" s="265" t="s">
        <v>183</v>
      </c>
      <c r="BU6" s="265" t="s">
        <v>183</v>
      </c>
      <c r="BV6" s="265" t="s">
        <v>183</v>
      </c>
      <c r="BW6" s="265" t="s">
        <v>183</v>
      </c>
      <c r="BX6" s="265" t="s">
        <v>183</v>
      </c>
      <c r="BY6" s="267" t="s">
        <v>183</v>
      </c>
      <c r="BZ6" s="265" t="s">
        <v>183</v>
      </c>
      <c r="CA6" s="265" t="s">
        <v>183</v>
      </c>
      <c r="CB6" s="265" t="s">
        <v>183</v>
      </c>
      <c r="CC6" s="265" t="s">
        <v>183</v>
      </c>
      <c r="CD6" s="265" t="s">
        <v>183</v>
      </c>
      <c r="CE6" s="265" t="s">
        <v>183</v>
      </c>
      <c r="CF6" s="265" t="s">
        <v>183</v>
      </c>
      <c r="CG6" s="265" t="s">
        <v>183</v>
      </c>
      <c r="CH6" s="265" t="s">
        <v>183</v>
      </c>
      <c r="CI6" s="265" t="s">
        <v>183</v>
      </c>
      <c r="CJ6" s="265" t="s">
        <v>183</v>
      </c>
      <c r="CK6" s="265" t="s">
        <v>183</v>
      </c>
      <c r="CL6" s="265" t="s">
        <v>183</v>
      </c>
      <c r="CM6" s="265" t="s">
        <v>183</v>
      </c>
      <c r="CN6" s="265" t="s">
        <v>183</v>
      </c>
      <c r="CO6" s="265" t="s">
        <v>183</v>
      </c>
      <c r="CP6" s="265" t="s">
        <v>183</v>
      </c>
      <c r="CQ6" s="265" t="s">
        <v>183</v>
      </c>
      <c r="CR6" s="265" t="s">
        <v>183</v>
      </c>
      <c r="CS6" s="265" t="s">
        <v>183</v>
      </c>
      <c r="CT6" s="265" t="s">
        <v>183</v>
      </c>
      <c r="CU6" s="265" t="s">
        <v>183</v>
      </c>
      <c r="CV6" s="265" t="s">
        <v>183</v>
      </c>
      <c r="CW6" s="265" t="s">
        <v>183</v>
      </c>
      <c r="CX6" s="265" t="s">
        <v>183</v>
      </c>
      <c r="CY6" s="265" t="s">
        <v>183</v>
      </c>
      <c r="CZ6" s="265" t="s">
        <v>183</v>
      </c>
      <c r="DA6" s="265" t="s">
        <v>183</v>
      </c>
      <c r="DB6" s="265" t="s">
        <v>183</v>
      </c>
      <c r="DC6" s="265" t="s">
        <v>183</v>
      </c>
      <c r="DD6" s="265" t="s">
        <v>183</v>
      </c>
      <c r="DE6" s="265" t="s">
        <v>183</v>
      </c>
      <c r="DF6" s="265" t="s">
        <v>183</v>
      </c>
      <c r="DG6" s="265" t="s">
        <v>181</v>
      </c>
      <c r="DH6" s="265" t="s">
        <v>183</v>
      </c>
      <c r="DI6" s="265" t="s">
        <v>183</v>
      </c>
      <c r="DJ6" s="265" t="s">
        <v>183</v>
      </c>
      <c r="DK6" s="265" t="s">
        <v>183</v>
      </c>
      <c r="DL6" s="265" t="s">
        <v>183</v>
      </c>
    </row>
    <row r="7" spans="1:116" x14ac:dyDescent="0.2">
      <c r="A7" s="108">
        <v>1</v>
      </c>
      <c r="B7" s="199">
        <v>7</v>
      </c>
      <c r="C7" s="106" t="s">
        <v>1015</v>
      </c>
      <c r="D7" s="259" t="s">
        <v>1469</v>
      </c>
      <c r="E7" s="183" t="s">
        <v>1145</v>
      </c>
      <c r="F7" s="184" t="s">
        <v>1313</v>
      </c>
      <c r="G7" s="209">
        <v>7.1</v>
      </c>
      <c r="H7" s="209">
        <v>184.7</v>
      </c>
      <c r="I7" s="210">
        <f t="shared" ref="I7:I42" si="0">0.5*0.1</f>
        <v>0.05</v>
      </c>
      <c r="J7" s="209">
        <v>23.9</v>
      </c>
      <c r="K7" s="209">
        <v>114</v>
      </c>
      <c r="L7" s="209">
        <v>0.89900000000000002</v>
      </c>
      <c r="M7" s="209">
        <v>7.36</v>
      </c>
      <c r="N7" s="209">
        <v>18.2</v>
      </c>
      <c r="O7" s="209">
        <v>6.71</v>
      </c>
      <c r="P7" s="209">
        <v>0.13100000000000001</v>
      </c>
      <c r="Q7" s="209">
        <v>590</v>
      </c>
      <c r="R7" s="210">
        <f>0.5*0.4</f>
        <v>0.2</v>
      </c>
      <c r="S7" s="209">
        <v>9.66</v>
      </c>
      <c r="T7" s="209">
        <v>52</v>
      </c>
      <c r="U7" s="210">
        <f t="shared" ref="U7:U38" si="1">0.5*2</f>
        <v>1</v>
      </c>
      <c r="V7" s="209">
        <v>52.2</v>
      </c>
      <c r="W7" s="211">
        <f>V7/Z7</f>
        <v>1.1934156378600824E-3</v>
      </c>
      <c r="X7" s="209">
        <v>14.8</v>
      </c>
      <c r="Y7" s="209">
        <v>107</v>
      </c>
      <c r="Z7" s="209">
        <v>43740</v>
      </c>
      <c r="AA7" s="210">
        <v>5.68</v>
      </c>
      <c r="AB7" s="210">
        <v>47480</v>
      </c>
      <c r="AC7" s="210">
        <v>7175</v>
      </c>
      <c r="AD7" s="209">
        <v>4031</v>
      </c>
      <c r="AE7" s="209">
        <v>4365</v>
      </c>
      <c r="AF7" s="209">
        <v>47.8</v>
      </c>
      <c r="AG7" s="210">
        <v>4211</v>
      </c>
      <c r="AH7" s="209">
        <v>413</v>
      </c>
      <c r="AI7" s="212">
        <v>2.5</v>
      </c>
      <c r="AJ7" s="212">
        <v>261</v>
      </c>
      <c r="AK7" s="212">
        <v>2.5</v>
      </c>
      <c r="AL7" s="212">
        <v>733</v>
      </c>
      <c r="AM7" s="212">
        <v>350</v>
      </c>
      <c r="AN7" s="212">
        <v>175</v>
      </c>
      <c r="AO7" s="212">
        <v>210</v>
      </c>
      <c r="AP7" s="212">
        <v>2.5</v>
      </c>
      <c r="AQ7" s="212">
        <v>259</v>
      </c>
      <c r="AR7" s="212">
        <v>1.5</v>
      </c>
      <c r="AS7" s="212">
        <v>2.5</v>
      </c>
      <c r="AT7" s="212">
        <v>58</v>
      </c>
      <c r="AU7" s="212">
        <v>389</v>
      </c>
      <c r="AV7" s="212">
        <v>472</v>
      </c>
      <c r="AW7" s="212">
        <v>177</v>
      </c>
      <c r="AX7" s="212">
        <v>198</v>
      </c>
      <c r="AY7" s="212">
        <v>341</v>
      </c>
      <c r="AZ7" s="212">
        <v>2.5</v>
      </c>
      <c r="BA7" s="212">
        <v>2.5</v>
      </c>
      <c r="BB7" s="213">
        <f>SUM(AI7:AO7,AR7:AW7)</f>
        <v>2834</v>
      </c>
      <c r="BC7" s="214">
        <v>0.5</v>
      </c>
      <c r="BD7" s="214">
        <v>0.5</v>
      </c>
      <c r="BE7" s="214">
        <v>0.5</v>
      </c>
      <c r="BF7" s="214">
        <v>0.5</v>
      </c>
      <c r="BG7" s="214">
        <v>0.5</v>
      </c>
      <c r="BH7" s="214">
        <v>0.5</v>
      </c>
      <c r="BI7" s="214">
        <v>0.5</v>
      </c>
      <c r="BJ7" s="214">
        <v>0.5</v>
      </c>
      <c r="BK7" s="214">
        <v>5.0000000000000001E-3</v>
      </c>
      <c r="BL7" s="214">
        <v>0.5</v>
      </c>
      <c r="BM7" s="214">
        <v>0.05</v>
      </c>
      <c r="BN7" s="214">
        <v>0.05</v>
      </c>
      <c r="BO7" s="214">
        <v>0.05</v>
      </c>
      <c r="BP7" s="214">
        <v>0.05</v>
      </c>
      <c r="BQ7" s="215">
        <f>SUM(BM7:BP7)</f>
        <v>0.2</v>
      </c>
      <c r="BR7" s="214">
        <v>0.4</v>
      </c>
      <c r="BS7" s="214">
        <v>0.05</v>
      </c>
      <c r="BT7" s="214">
        <v>0.05</v>
      </c>
      <c r="BU7" s="214">
        <v>0.05</v>
      </c>
      <c r="BV7" s="214">
        <v>0.05</v>
      </c>
      <c r="BW7" s="214">
        <v>0.05</v>
      </c>
      <c r="BX7" s="214">
        <v>0.1</v>
      </c>
      <c r="BY7" s="214">
        <v>0.15</v>
      </c>
      <c r="BZ7" s="216">
        <v>25</v>
      </c>
      <c r="CA7" s="216">
        <v>50</v>
      </c>
      <c r="CB7" s="216">
        <v>500</v>
      </c>
      <c r="CC7" s="216">
        <v>0.01</v>
      </c>
      <c r="CD7" s="216">
        <v>2.5000000000000001E-2</v>
      </c>
      <c r="CE7" s="216">
        <v>2.5000000000000001E-2</v>
      </c>
      <c r="CF7" s="216">
        <v>2.5000000000000001E-2</v>
      </c>
      <c r="CG7" s="216">
        <v>2.5000000000000001E-2</v>
      </c>
      <c r="CH7" s="216">
        <v>2.5000000000000001E-2</v>
      </c>
      <c r="CI7" s="216">
        <v>2.5000000000000001E-2</v>
      </c>
      <c r="CJ7" s="216">
        <v>2.5000000000000001E-2</v>
      </c>
      <c r="CK7" s="216">
        <f>0.5*0.01</f>
        <v>5.0000000000000001E-3</v>
      </c>
      <c r="CL7" s="216">
        <v>0.15</v>
      </c>
      <c r="CM7" s="216">
        <v>0.5</v>
      </c>
      <c r="CN7" s="216">
        <v>0.5</v>
      </c>
      <c r="CO7" s="216">
        <v>0.5</v>
      </c>
      <c r="CP7" s="216">
        <v>0.5</v>
      </c>
      <c r="CQ7" s="216">
        <v>0.3</v>
      </c>
      <c r="CR7" s="216">
        <v>5</v>
      </c>
      <c r="CS7" s="216">
        <v>0.5</v>
      </c>
      <c r="CT7" s="216">
        <v>0.5</v>
      </c>
      <c r="CU7" s="216">
        <v>0.05</v>
      </c>
      <c r="CV7" s="216">
        <v>0.05</v>
      </c>
      <c r="CW7" s="216">
        <v>0.05</v>
      </c>
      <c r="CX7" s="217"/>
      <c r="CY7" s="216">
        <v>0.51900000000000002</v>
      </c>
      <c r="CZ7" s="216">
        <v>0.05</v>
      </c>
      <c r="DA7" s="216">
        <v>0.05</v>
      </c>
      <c r="DB7" s="216">
        <v>0.05</v>
      </c>
      <c r="DC7" s="216">
        <v>0.05</v>
      </c>
      <c r="DD7" s="216">
        <v>0.05</v>
      </c>
      <c r="DE7" s="216">
        <v>0.05</v>
      </c>
      <c r="DF7" s="216">
        <v>0.05</v>
      </c>
      <c r="DG7" s="218">
        <v>223900</v>
      </c>
      <c r="DH7" s="216">
        <v>0.5</v>
      </c>
      <c r="DI7" s="216">
        <v>0.05</v>
      </c>
      <c r="DJ7" s="216">
        <v>0.25</v>
      </c>
      <c r="DK7" s="216">
        <v>0.25</v>
      </c>
      <c r="DL7" s="216">
        <v>0.05</v>
      </c>
    </row>
    <row r="8" spans="1:116" x14ac:dyDescent="0.2">
      <c r="A8" s="108">
        <v>2</v>
      </c>
      <c r="B8" s="200">
        <v>52</v>
      </c>
      <c r="C8" s="107" t="s">
        <v>1016</v>
      </c>
      <c r="D8" s="260" t="s">
        <v>1470</v>
      </c>
      <c r="E8" s="183" t="s">
        <v>1146</v>
      </c>
      <c r="F8" s="185" t="s">
        <v>1314</v>
      </c>
      <c r="G8" s="209">
        <v>7.3</v>
      </c>
      <c r="H8" s="209">
        <v>219</v>
      </c>
      <c r="I8" s="210">
        <f t="shared" si="0"/>
        <v>0.05</v>
      </c>
      <c r="J8" s="209">
        <v>5.7</v>
      </c>
      <c r="K8" s="209">
        <v>156</v>
      </c>
      <c r="L8" s="209">
        <v>0.151</v>
      </c>
      <c r="M8" s="209">
        <v>11.3</v>
      </c>
      <c r="N8" s="209">
        <v>8.0299999999999994</v>
      </c>
      <c r="O8" s="209">
        <v>7.03</v>
      </c>
      <c r="P8" s="209">
        <v>4.36E-2</v>
      </c>
      <c r="Q8" s="209">
        <v>1450</v>
      </c>
      <c r="R8" s="209">
        <v>0.48399999999999999</v>
      </c>
      <c r="S8" s="209">
        <v>10.8</v>
      </c>
      <c r="T8" s="209">
        <v>10.5</v>
      </c>
      <c r="U8" s="210">
        <f t="shared" si="1"/>
        <v>1</v>
      </c>
      <c r="V8" s="209">
        <v>41.1</v>
      </c>
      <c r="W8" s="211">
        <f t="shared" ref="W8:W71" si="2">V8/Z8</f>
        <v>5.5428186109238034E-4</v>
      </c>
      <c r="X8" s="209">
        <v>8.91</v>
      </c>
      <c r="Y8" s="209">
        <v>37.700000000000003</v>
      </c>
      <c r="Z8" s="209">
        <v>74150</v>
      </c>
      <c r="AA8" s="210">
        <v>5.1100000000000003</v>
      </c>
      <c r="AB8" s="209">
        <v>13000</v>
      </c>
      <c r="AC8" s="210">
        <v>10740</v>
      </c>
      <c r="AD8" s="209">
        <v>1160</v>
      </c>
      <c r="AE8" s="209">
        <v>97.5</v>
      </c>
      <c r="AF8" s="209">
        <v>89.6</v>
      </c>
      <c r="AG8" s="210">
        <v>3110</v>
      </c>
      <c r="AH8" s="209">
        <v>701</v>
      </c>
      <c r="AI8" s="212">
        <v>2.5</v>
      </c>
      <c r="AJ8" s="212">
        <v>13</v>
      </c>
      <c r="AK8" s="212">
        <v>2.5</v>
      </c>
      <c r="AL8" s="212">
        <v>42</v>
      </c>
      <c r="AM8" s="212">
        <v>27</v>
      </c>
      <c r="AN8" s="212">
        <v>17</v>
      </c>
      <c r="AO8" s="212">
        <v>22</v>
      </c>
      <c r="AP8" s="212">
        <v>2.5</v>
      </c>
      <c r="AQ8" s="212">
        <v>22</v>
      </c>
      <c r="AR8" s="212">
        <v>1.5</v>
      </c>
      <c r="AS8" s="212">
        <v>2.5</v>
      </c>
      <c r="AT8" s="212">
        <v>51</v>
      </c>
      <c r="AU8" s="212">
        <v>37</v>
      </c>
      <c r="AV8" s="212">
        <v>43</v>
      </c>
      <c r="AW8" s="212">
        <v>16</v>
      </c>
      <c r="AX8" s="212">
        <v>18</v>
      </c>
      <c r="AY8" s="212">
        <v>33</v>
      </c>
      <c r="AZ8" s="212">
        <v>2.5</v>
      </c>
      <c r="BA8" s="212">
        <v>2.5</v>
      </c>
      <c r="BB8" s="213">
        <f t="shared" ref="BB8:BB71" si="3">SUM(AI8:AO8,AR8:AW8)</f>
        <v>277</v>
      </c>
      <c r="BC8" s="214">
        <v>0.5</v>
      </c>
      <c r="BD8" s="214">
        <v>0.5</v>
      </c>
      <c r="BE8" s="214">
        <v>0.5</v>
      </c>
      <c r="BF8" s="214">
        <v>0.5</v>
      </c>
      <c r="BG8" s="214">
        <v>0.5</v>
      </c>
      <c r="BH8" s="214">
        <v>0.5</v>
      </c>
      <c r="BI8" s="214">
        <v>0.5</v>
      </c>
      <c r="BJ8" s="214">
        <v>0.5</v>
      </c>
      <c r="BK8" s="214">
        <v>5.0000000000000001E-3</v>
      </c>
      <c r="BL8" s="214">
        <v>0.5</v>
      </c>
      <c r="BM8" s="214">
        <v>0.05</v>
      </c>
      <c r="BN8" s="214">
        <v>0.05</v>
      </c>
      <c r="BO8" s="214">
        <v>0.05</v>
      </c>
      <c r="BP8" s="214">
        <v>0.05</v>
      </c>
      <c r="BQ8" s="215">
        <f t="shared" ref="BQ8:BQ71" si="4">SUM(BM8:BP8)</f>
        <v>0.2</v>
      </c>
      <c r="BR8" s="214">
        <v>0.4</v>
      </c>
      <c r="BS8" s="214">
        <v>0.05</v>
      </c>
      <c r="BT8" s="214">
        <v>0.05</v>
      </c>
      <c r="BU8" s="214">
        <v>0.05</v>
      </c>
      <c r="BV8" s="214">
        <v>0.05</v>
      </c>
      <c r="BW8" s="214">
        <v>0.05</v>
      </c>
      <c r="BX8" s="214">
        <v>0.1</v>
      </c>
      <c r="BY8" s="214">
        <v>0.15</v>
      </c>
      <c r="BZ8" s="217"/>
      <c r="CA8" s="217"/>
      <c r="CB8" s="217"/>
      <c r="CC8" s="217"/>
      <c r="CD8" s="223"/>
      <c r="CE8" s="223"/>
      <c r="CF8" s="223"/>
      <c r="CG8" s="223"/>
      <c r="CH8" s="223"/>
      <c r="CI8" s="223"/>
      <c r="CJ8" s="217"/>
      <c r="CK8" s="222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9"/>
      <c r="CY8" s="219"/>
      <c r="CZ8" s="217"/>
      <c r="DA8" s="217"/>
      <c r="DB8" s="217"/>
      <c r="DC8" s="217"/>
      <c r="DD8" s="217"/>
      <c r="DE8" s="216">
        <v>0.05</v>
      </c>
      <c r="DF8" s="216">
        <v>0.05</v>
      </c>
      <c r="DG8" s="218">
        <v>932</v>
      </c>
      <c r="DH8" s="217"/>
      <c r="DI8" s="217"/>
      <c r="DJ8" s="217"/>
      <c r="DK8" s="217"/>
      <c r="DL8" s="217"/>
    </row>
    <row r="9" spans="1:116" x14ac:dyDescent="0.2">
      <c r="A9" s="108">
        <v>3</v>
      </c>
      <c r="B9" s="200">
        <v>53</v>
      </c>
      <c r="C9" s="107" t="s">
        <v>214</v>
      </c>
      <c r="D9" s="260" t="s">
        <v>1471</v>
      </c>
      <c r="E9" s="183" t="s">
        <v>1147</v>
      </c>
      <c r="F9" s="185" t="s">
        <v>1315</v>
      </c>
      <c r="G9" s="209">
        <v>7.9</v>
      </c>
      <c r="H9" s="209">
        <v>1339</v>
      </c>
      <c r="I9" s="210">
        <f t="shared" si="0"/>
        <v>0.05</v>
      </c>
      <c r="J9" s="210">
        <f>0.5*3</f>
        <v>1.5</v>
      </c>
      <c r="K9" s="209">
        <v>91.6</v>
      </c>
      <c r="L9" s="209">
        <v>1.17</v>
      </c>
      <c r="M9" s="209">
        <v>0.97799999999999998</v>
      </c>
      <c r="N9" s="209">
        <v>7.64</v>
      </c>
      <c r="O9" s="209">
        <v>17.600000000000001</v>
      </c>
      <c r="P9" s="209">
        <v>0.105</v>
      </c>
      <c r="Q9" s="209">
        <v>1655</v>
      </c>
      <c r="R9" s="209">
        <v>2.74</v>
      </c>
      <c r="S9" s="209">
        <v>5.0999999999999996</v>
      </c>
      <c r="T9" s="209">
        <v>43.6</v>
      </c>
      <c r="U9" s="210">
        <f t="shared" si="1"/>
        <v>1</v>
      </c>
      <c r="V9" s="209">
        <v>280</v>
      </c>
      <c r="W9" s="211">
        <f t="shared" si="2"/>
        <v>1.3799901429275504E-3</v>
      </c>
      <c r="X9" s="209">
        <v>6.89</v>
      </c>
      <c r="Y9" s="209">
        <v>80.900000000000006</v>
      </c>
      <c r="Z9" s="210">
        <v>202900</v>
      </c>
      <c r="AA9" s="210">
        <v>7.01</v>
      </c>
      <c r="AB9" s="209">
        <v>7565</v>
      </c>
      <c r="AC9" s="210">
        <v>711</v>
      </c>
      <c r="AD9" s="209">
        <v>559</v>
      </c>
      <c r="AE9" s="209">
        <v>7575</v>
      </c>
      <c r="AF9" s="209">
        <v>35</v>
      </c>
      <c r="AG9" s="210">
        <v>1895</v>
      </c>
      <c r="AH9" s="209">
        <v>400</v>
      </c>
      <c r="AI9" s="212">
        <v>2.5</v>
      </c>
      <c r="AJ9" s="212">
        <v>284</v>
      </c>
      <c r="AK9" s="212">
        <v>63</v>
      </c>
      <c r="AL9" s="212">
        <v>841</v>
      </c>
      <c r="AM9" s="212">
        <v>370</v>
      </c>
      <c r="AN9" s="212">
        <v>233</v>
      </c>
      <c r="AO9" s="212">
        <v>233</v>
      </c>
      <c r="AP9" s="212">
        <v>41</v>
      </c>
      <c r="AQ9" s="212">
        <v>188</v>
      </c>
      <c r="AR9" s="212">
        <v>1.5</v>
      </c>
      <c r="AS9" s="212">
        <v>2.5</v>
      </c>
      <c r="AT9" s="212">
        <v>235</v>
      </c>
      <c r="AU9" s="212">
        <v>527</v>
      </c>
      <c r="AV9" s="212">
        <v>427</v>
      </c>
      <c r="AW9" s="212">
        <v>161</v>
      </c>
      <c r="AX9" s="212">
        <v>215</v>
      </c>
      <c r="AY9" s="212">
        <v>277</v>
      </c>
      <c r="AZ9" s="212">
        <v>2.5</v>
      </c>
      <c r="BA9" s="212">
        <v>2.5</v>
      </c>
      <c r="BB9" s="213">
        <f t="shared" si="3"/>
        <v>3380.5</v>
      </c>
      <c r="BC9" s="214">
        <v>0.5</v>
      </c>
      <c r="BD9" s="214">
        <v>0.5</v>
      </c>
      <c r="BE9" s="214">
        <v>0.5</v>
      </c>
      <c r="BF9" s="214">
        <v>0.5</v>
      </c>
      <c r="BG9" s="214">
        <v>0.5</v>
      </c>
      <c r="BH9" s="214">
        <v>0.5</v>
      </c>
      <c r="BI9" s="214">
        <v>0.5</v>
      </c>
      <c r="BJ9" s="214">
        <v>0.5</v>
      </c>
      <c r="BK9" s="214">
        <v>5.0000000000000001E-3</v>
      </c>
      <c r="BL9" s="214">
        <v>0.5</v>
      </c>
      <c r="BM9" s="214">
        <v>0.05</v>
      </c>
      <c r="BN9" s="214">
        <v>0.05</v>
      </c>
      <c r="BO9" s="214">
        <v>0.05</v>
      </c>
      <c r="BP9" s="214">
        <v>0.05</v>
      </c>
      <c r="BQ9" s="215">
        <f t="shared" si="4"/>
        <v>0.2</v>
      </c>
      <c r="BR9" s="214">
        <v>0.4</v>
      </c>
      <c r="BS9" s="214">
        <v>0.05</v>
      </c>
      <c r="BT9" s="214">
        <v>0.05</v>
      </c>
      <c r="BU9" s="214">
        <v>0.05</v>
      </c>
      <c r="BV9" s="214">
        <v>0.05</v>
      </c>
      <c r="BW9" s="214">
        <v>0.05</v>
      </c>
      <c r="BX9" s="214">
        <v>0.1</v>
      </c>
      <c r="BY9" s="214">
        <v>0.15</v>
      </c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22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6">
        <v>0.05</v>
      </c>
      <c r="DF9" s="216">
        <v>0.05</v>
      </c>
      <c r="DG9" s="218">
        <v>6900</v>
      </c>
      <c r="DH9" s="217"/>
      <c r="DI9" s="217"/>
      <c r="DJ9" s="217"/>
      <c r="DK9" s="217"/>
      <c r="DL9" s="217"/>
    </row>
    <row r="10" spans="1:116" x14ac:dyDescent="0.2">
      <c r="A10" s="108">
        <v>4</v>
      </c>
      <c r="B10" s="200">
        <v>54</v>
      </c>
      <c r="C10" s="107" t="s">
        <v>1017</v>
      </c>
      <c r="D10" s="260" t="s">
        <v>1472</v>
      </c>
      <c r="E10" s="183" t="s">
        <v>1148</v>
      </c>
      <c r="F10" s="185" t="s">
        <v>1316</v>
      </c>
      <c r="G10" s="209">
        <v>7.7</v>
      </c>
      <c r="H10" s="209">
        <v>748</v>
      </c>
      <c r="I10" s="210">
        <f t="shared" si="0"/>
        <v>0.05</v>
      </c>
      <c r="J10" s="209">
        <v>7.27</v>
      </c>
      <c r="K10" s="209">
        <v>181</v>
      </c>
      <c r="L10" s="210">
        <f>0.5*0.05</f>
        <v>2.5000000000000001E-2</v>
      </c>
      <c r="M10" s="210">
        <f>0.5*0.2</f>
        <v>0.1</v>
      </c>
      <c r="N10" s="209">
        <v>5.8</v>
      </c>
      <c r="O10" s="209">
        <v>10.1</v>
      </c>
      <c r="P10" s="209">
        <v>2.93E-2</v>
      </c>
      <c r="Q10" s="209">
        <v>2083</v>
      </c>
      <c r="R10" s="210">
        <f t="shared" ref="R10:R18" si="5">0.5*0.4</f>
        <v>0.2</v>
      </c>
      <c r="S10" s="209">
        <v>6.66</v>
      </c>
      <c r="T10" s="209">
        <v>15.8</v>
      </c>
      <c r="U10" s="210">
        <f t="shared" si="1"/>
        <v>1</v>
      </c>
      <c r="V10" s="210">
        <v>510</v>
      </c>
      <c r="W10" s="211">
        <f t="shared" si="2"/>
        <v>1.6273133375877473E-3</v>
      </c>
      <c r="X10" s="209">
        <v>5.32</v>
      </c>
      <c r="Y10" s="209">
        <v>40.200000000000003</v>
      </c>
      <c r="Z10" s="210">
        <v>313400</v>
      </c>
      <c r="AA10" s="210">
        <v>4.04</v>
      </c>
      <c r="AB10" s="209">
        <v>7682</v>
      </c>
      <c r="AC10" s="210">
        <v>1312</v>
      </c>
      <c r="AD10" s="209">
        <v>781</v>
      </c>
      <c r="AE10" s="209">
        <v>5653</v>
      </c>
      <c r="AF10" s="209">
        <v>30.3</v>
      </c>
      <c r="AG10" s="210">
        <v>1868</v>
      </c>
      <c r="AH10" s="209">
        <v>525</v>
      </c>
      <c r="AI10" s="212">
        <v>2.5</v>
      </c>
      <c r="AJ10" s="212">
        <v>24</v>
      </c>
      <c r="AK10" s="212">
        <v>2.5</v>
      </c>
      <c r="AL10" s="212">
        <v>98</v>
      </c>
      <c r="AM10" s="212">
        <v>44</v>
      </c>
      <c r="AN10" s="212">
        <v>32</v>
      </c>
      <c r="AO10" s="212">
        <v>47</v>
      </c>
      <c r="AP10" s="212">
        <v>2.5</v>
      </c>
      <c r="AQ10" s="212">
        <v>74</v>
      </c>
      <c r="AR10" s="212">
        <v>1.5</v>
      </c>
      <c r="AS10" s="212">
        <v>2.5</v>
      </c>
      <c r="AT10" s="212">
        <v>2.5</v>
      </c>
      <c r="AU10" s="212">
        <v>64</v>
      </c>
      <c r="AV10" s="212">
        <v>80</v>
      </c>
      <c r="AW10" s="212">
        <v>27</v>
      </c>
      <c r="AX10" s="212">
        <v>42</v>
      </c>
      <c r="AY10" s="212">
        <v>64</v>
      </c>
      <c r="AZ10" s="212">
        <v>2.5</v>
      </c>
      <c r="BA10" s="212">
        <v>2.5</v>
      </c>
      <c r="BB10" s="213">
        <f t="shared" si="3"/>
        <v>427.5</v>
      </c>
      <c r="BC10" s="214">
        <v>0.5</v>
      </c>
      <c r="BD10" s="214">
        <v>0.5</v>
      </c>
      <c r="BE10" s="214">
        <v>0.5</v>
      </c>
      <c r="BF10" s="214">
        <v>0.5</v>
      </c>
      <c r="BG10" s="214">
        <v>0.5</v>
      </c>
      <c r="BH10" s="214">
        <v>0.5</v>
      </c>
      <c r="BI10" s="214">
        <v>0.5</v>
      </c>
      <c r="BJ10" s="214">
        <v>0.5</v>
      </c>
      <c r="BK10" s="214">
        <v>5.0000000000000001E-3</v>
      </c>
      <c r="BL10" s="214">
        <v>0.5</v>
      </c>
      <c r="BM10" s="214">
        <v>0.05</v>
      </c>
      <c r="BN10" s="214">
        <v>0.05</v>
      </c>
      <c r="BO10" s="214">
        <v>0.05</v>
      </c>
      <c r="BP10" s="214">
        <v>0.05</v>
      </c>
      <c r="BQ10" s="215">
        <f t="shared" si="4"/>
        <v>0.2</v>
      </c>
      <c r="BR10" s="214">
        <v>0.4</v>
      </c>
      <c r="BS10" s="214">
        <v>0.05</v>
      </c>
      <c r="BT10" s="214">
        <v>0.05</v>
      </c>
      <c r="BU10" s="214">
        <v>0.05</v>
      </c>
      <c r="BV10" s="214">
        <v>0.05</v>
      </c>
      <c r="BW10" s="214">
        <v>0.05</v>
      </c>
      <c r="BX10" s="214">
        <v>0.1</v>
      </c>
      <c r="BY10" s="214">
        <v>0.15</v>
      </c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22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6">
        <v>0.05</v>
      </c>
      <c r="DF10" s="216">
        <v>0.05</v>
      </c>
      <c r="DG10" s="218">
        <v>5700</v>
      </c>
      <c r="DH10" s="217"/>
      <c r="DI10" s="217"/>
      <c r="DJ10" s="217"/>
      <c r="DK10" s="217"/>
      <c r="DL10" s="217"/>
    </row>
    <row r="11" spans="1:116" x14ac:dyDescent="0.2">
      <c r="A11" s="108">
        <v>5</v>
      </c>
      <c r="B11" s="200">
        <v>55</v>
      </c>
      <c r="C11" s="107" t="s">
        <v>204</v>
      </c>
      <c r="D11" s="260" t="s">
        <v>1473</v>
      </c>
      <c r="E11" s="183" t="s">
        <v>1149</v>
      </c>
      <c r="F11" s="185" t="s">
        <v>1317</v>
      </c>
      <c r="G11" s="209">
        <v>7.8</v>
      </c>
      <c r="H11" s="209">
        <v>1240</v>
      </c>
      <c r="I11" s="210">
        <f t="shared" si="0"/>
        <v>0.05</v>
      </c>
      <c r="J11" s="209">
        <v>6.02</v>
      </c>
      <c r="K11" s="209">
        <v>159</v>
      </c>
      <c r="L11" s="210">
        <f>0.5*0.05</f>
        <v>2.5000000000000001E-2</v>
      </c>
      <c r="M11" s="210">
        <f>0.5*0.2</f>
        <v>0.1</v>
      </c>
      <c r="N11" s="209">
        <v>3.25</v>
      </c>
      <c r="O11" s="209">
        <v>8.5</v>
      </c>
      <c r="P11" s="209">
        <v>3.9399999999999998E-2</v>
      </c>
      <c r="Q11" s="209">
        <v>1971</v>
      </c>
      <c r="R11" s="210">
        <f t="shared" si="5"/>
        <v>0.2</v>
      </c>
      <c r="S11" s="209">
        <v>2.79</v>
      </c>
      <c r="T11" s="209">
        <v>23.4</v>
      </c>
      <c r="U11" s="210">
        <f t="shared" si="1"/>
        <v>1</v>
      </c>
      <c r="V11" s="209">
        <v>209</v>
      </c>
      <c r="W11" s="211">
        <f t="shared" si="2"/>
        <v>8.9892473118279568E-4</v>
      </c>
      <c r="X11" s="209">
        <v>3.26</v>
      </c>
      <c r="Y11" s="209">
        <v>24.3</v>
      </c>
      <c r="Z11" s="210">
        <v>232500</v>
      </c>
      <c r="AA11" s="210">
        <v>8.9</v>
      </c>
      <c r="AB11" s="209">
        <v>4011</v>
      </c>
      <c r="AC11" s="210">
        <v>1216</v>
      </c>
      <c r="AD11" s="209">
        <v>1023</v>
      </c>
      <c r="AE11" s="209">
        <v>7110</v>
      </c>
      <c r="AF11" s="209">
        <v>11.6</v>
      </c>
      <c r="AG11" s="210">
        <v>1098</v>
      </c>
      <c r="AH11" s="209">
        <v>337</v>
      </c>
      <c r="AI11" s="212">
        <v>2.5</v>
      </c>
      <c r="AJ11" s="212">
        <v>63</v>
      </c>
      <c r="AK11" s="212">
        <v>47</v>
      </c>
      <c r="AL11" s="212">
        <v>237</v>
      </c>
      <c r="AM11" s="212">
        <v>54</v>
      </c>
      <c r="AN11" s="212">
        <v>36</v>
      </c>
      <c r="AO11" s="212">
        <v>38</v>
      </c>
      <c r="AP11" s="212">
        <v>2.5</v>
      </c>
      <c r="AQ11" s="212">
        <v>80</v>
      </c>
      <c r="AR11" s="212">
        <v>1.5</v>
      </c>
      <c r="AS11" s="212">
        <v>2.5</v>
      </c>
      <c r="AT11" s="212">
        <v>174</v>
      </c>
      <c r="AU11" s="212">
        <v>94</v>
      </c>
      <c r="AV11" s="212">
        <v>85</v>
      </c>
      <c r="AW11" s="212">
        <v>2.5</v>
      </c>
      <c r="AX11" s="212">
        <v>41</v>
      </c>
      <c r="AY11" s="212">
        <v>67</v>
      </c>
      <c r="AZ11" s="212">
        <v>2.5</v>
      </c>
      <c r="BA11" s="212">
        <v>2.5</v>
      </c>
      <c r="BB11" s="213">
        <f t="shared" si="3"/>
        <v>837</v>
      </c>
      <c r="BC11" s="214">
        <v>0.5</v>
      </c>
      <c r="BD11" s="214">
        <v>0.5</v>
      </c>
      <c r="BE11" s="214">
        <v>0.5</v>
      </c>
      <c r="BF11" s="214">
        <v>0.5</v>
      </c>
      <c r="BG11" s="214">
        <v>0.5</v>
      </c>
      <c r="BH11" s="214">
        <v>0.5</v>
      </c>
      <c r="BI11" s="214">
        <v>0.5</v>
      </c>
      <c r="BJ11" s="214">
        <v>0.5</v>
      </c>
      <c r="BK11" s="214">
        <v>5.0000000000000001E-3</v>
      </c>
      <c r="BL11" s="214">
        <v>0.5</v>
      </c>
      <c r="BM11" s="214">
        <v>0.05</v>
      </c>
      <c r="BN11" s="214">
        <v>0.05</v>
      </c>
      <c r="BO11" s="214">
        <v>0.05</v>
      </c>
      <c r="BP11" s="214">
        <v>0.05</v>
      </c>
      <c r="BQ11" s="215">
        <f t="shared" si="4"/>
        <v>0.2</v>
      </c>
      <c r="BR11" s="214">
        <v>0.4</v>
      </c>
      <c r="BS11" s="214">
        <v>0.05</v>
      </c>
      <c r="BT11" s="214">
        <v>0.05</v>
      </c>
      <c r="BU11" s="214">
        <v>0.05</v>
      </c>
      <c r="BV11" s="214">
        <v>0.05</v>
      </c>
      <c r="BW11" s="214">
        <v>0.05</v>
      </c>
      <c r="BX11" s="214">
        <v>0.1</v>
      </c>
      <c r="BY11" s="214">
        <v>0.15</v>
      </c>
      <c r="BZ11" s="216">
        <v>25</v>
      </c>
      <c r="CA11" s="216">
        <v>50</v>
      </c>
      <c r="CB11" s="216">
        <v>4500</v>
      </c>
      <c r="CC11" s="216">
        <v>0.01</v>
      </c>
      <c r="CD11" s="216">
        <v>2.5000000000000001E-2</v>
      </c>
      <c r="CE11" s="216">
        <v>2.5000000000000001E-2</v>
      </c>
      <c r="CF11" s="216">
        <v>2.5000000000000001E-2</v>
      </c>
      <c r="CG11" s="216">
        <v>2.5000000000000001E-2</v>
      </c>
      <c r="CH11" s="216">
        <v>2.5000000000000001E-2</v>
      </c>
      <c r="CI11" s="216">
        <v>2.5000000000000001E-2</v>
      </c>
      <c r="CJ11" s="216">
        <v>2.5000000000000001E-2</v>
      </c>
      <c r="CK11" s="216">
        <v>0.06</v>
      </c>
      <c r="CL11" s="216">
        <v>0.15</v>
      </c>
      <c r="CM11" s="216">
        <v>0.5</v>
      </c>
      <c r="CN11" s="216">
        <v>0.5</v>
      </c>
      <c r="CO11" s="216">
        <v>0.5</v>
      </c>
      <c r="CP11" s="216">
        <v>0.5</v>
      </c>
      <c r="CQ11" s="216">
        <v>0.3</v>
      </c>
      <c r="CR11" s="216">
        <v>5</v>
      </c>
      <c r="CS11" s="216">
        <v>0.5</v>
      </c>
      <c r="CT11" s="216">
        <v>0.5</v>
      </c>
      <c r="CU11" s="216">
        <v>0.05</v>
      </c>
      <c r="CV11" s="216">
        <v>0.05</v>
      </c>
      <c r="CW11" s="216">
        <v>0.05</v>
      </c>
      <c r="CX11" s="217"/>
      <c r="CY11" s="216">
        <v>0.22500000000000001</v>
      </c>
      <c r="CZ11" s="216">
        <v>0.05</v>
      </c>
      <c r="DA11" s="216">
        <v>0.05</v>
      </c>
      <c r="DB11" s="216">
        <v>0.05</v>
      </c>
      <c r="DC11" s="216">
        <v>0.05</v>
      </c>
      <c r="DD11" s="216">
        <v>0.05</v>
      </c>
      <c r="DE11" s="216">
        <v>0.05</v>
      </c>
      <c r="DF11" s="216">
        <v>0.05</v>
      </c>
      <c r="DG11" s="218">
        <v>11500</v>
      </c>
      <c r="DH11" s="216">
        <v>0.5</v>
      </c>
      <c r="DI11" s="216">
        <v>0.05</v>
      </c>
      <c r="DJ11" s="216">
        <v>0.25</v>
      </c>
      <c r="DK11" s="216">
        <v>0.25</v>
      </c>
      <c r="DL11" s="216">
        <v>0.05</v>
      </c>
    </row>
    <row r="12" spans="1:116" x14ac:dyDescent="0.2">
      <c r="A12" s="108">
        <v>6</v>
      </c>
      <c r="B12" s="200">
        <v>56</v>
      </c>
      <c r="C12" s="107" t="s">
        <v>1018</v>
      </c>
      <c r="D12" s="260" t="s">
        <v>1474</v>
      </c>
      <c r="E12" s="183" t="s">
        <v>1150</v>
      </c>
      <c r="F12" s="185" t="s">
        <v>1318</v>
      </c>
      <c r="G12" s="209">
        <v>7.8</v>
      </c>
      <c r="H12" s="209">
        <v>800</v>
      </c>
      <c r="I12" s="210">
        <f t="shared" si="0"/>
        <v>0.05</v>
      </c>
      <c r="J12" s="209">
        <v>6.02</v>
      </c>
      <c r="K12" s="209">
        <v>149</v>
      </c>
      <c r="L12" s="209">
        <v>1.4</v>
      </c>
      <c r="M12" s="209">
        <v>3.48</v>
      </c>
      <c r="N12" s="209">
        <v>9.7200000000000006</v>
      </c>
      <c r="O12" s="209">
        <v>38.700000000000003</v>
      </c>
      <c r="P12" s="209">
        <v>0.128</v>
      </c>
      <c r="Q12" s="209">
        <v>2207</v>
      </c>
      <c r="R12" s="210">
        <f t="shared" si="5"/>
        <v>0.2</v>
      </c>
      <c r="S12" s="209">
        <v>10.3</v>
      </c>
      <c r="T12" s="209">
        <v>77.099999999999994</v>
      </c>
      <c r="U12" s="210">
        <f t="shared" si="1"/>
        <v>1</v>
      </c>
      <c r="V12" s="209">
        <v>152</v>
      </c>
      <c r="W12" s="211">
        <f t="shared" si="2"/>
        <v>9.7186700767263429E-4</v>
      </c>
      <c r="X12" s="209">
        <v>17</v>
      </c>
      <c r="Y12" s="209">
        <v>140</v>
      </c>
      <c r="Z12" s="209">
        <v>156400</v>
      </c>
      <c r="AA12" s="210">
        <v>11.090000000000002</v>
      </c>
      <c r="AB12" s="209">
        <v>8349</v>
      </c>
      <c r="AC12" s="210">
        <v>1293</v>
      </c>
      <c r="AD12" s="209">
        <v>876</v>
      </c>
      <c r="AE12" s="209">
        <v>7985</v>
      </c>
      <c r="AF12" s="209">
        <v>85.5</v>
      </c>
      <c r="AG12" s="210">
        <v>4614</v>
      </c>
      <c r="AH12" s="209">
        <v>1195</v>
      </c>
      <c r="AI12" s="212">
        <v>2.5</v>
      </c>
      <c r="AJ12" s="212">
        <v>591</v>
      </c>
      <c r="AK12" s="212">
        <v>97</v>
      </c>
      <c r="AL12" s="212">
        <v>1600</v>
      </c>
      <c r="AM12" s="212">
        <v>696</v>
      </c>
      <c r="AN12" s="212">
        <v>420</v>
      </c>
      <c r="AO12" s="212">
        <v>400</v>
      </c>
      <c r="AP12" s="212">
        <v>65</v>
      </c>
      <c r="AQ12" s="212">
        <v>351</v>
      </c>
      <c r="AR12" s="212">
        <v>1.5</v>
      </c>
      <c r="AS12" s="212">
        <v>2.5</v>
      </c>
      <c r="AT12" s="212">
        <v>342</v>
      </c>
      <c r="AU12" s="212">
        <v>992</v>
      </c>
      <c r="AV12" s="212">
        <v>822</v>
      </c>
      <c r="AW12" s="212">
        <v>280</v>
      </c>
      <c r="AX12" s="212">
        <v>369</v>
      </c>
      <c r="AY12" s="212">
        <v>445</v>
      </c>
      <c r="AZ12" s="212">
        <v>108</v>
      </c>
      <c r="BA12" s="212">
        <v>2.5</v>
      </c>
      <c r="BB12" s="213">
        <f t="shared" si="3"/>
        <v>6246.5</v>
      </c>
      <c r="BC12" s="214">
        <v>0.5</v>
      </c>
      <c r="BD12" s="214">
        <v>0.5</v>
      </c>
      <c r="BE12" s="214">
        <v>0.5</v>
      </c>
      <c r="BF12" s="214">
        <v>0.5</v>
      </c>
      <c r="BG12" s="214">
        <v>0.5</v>
      </c>
      <c r="BH12" s="214">
        <v>0.5</v>
      </c>
      <c r="BI12" s="214">
        <v>0.5</v>
      </c>
      <c r="BJ12" s="214">
        <v>0.5</v>
      </c>
      <c r="BK12" s="214">
        <v>5.0000000000000001E-3</v>
      </c>
      <c r="BL12" s="214">
        <v>0.5</v>
      </c>
      <c r="BM12" s="214">
        <v>0.05</v>
      </c>
      <c r="BN12" s="214">
        <v>0.05</v>
      </c>
      <c r="BO12" s="214">
        <v>0.05</v>
      </c>
      <c r="BP12" s="214">
        <v>0.05</v>
      </c>
      <c r="BQ12" s="215">
        <f t="shared" si="4"/>
        <v>0.2</v>
      </c>
      <c r="BR12" s="214">
        <v>0.4</v>
      </c>
      <c r="BS12" s="214">
        <v>0.05</v>
      </c>
      <c r="BT12" s="214">
        <v>0.05</v>
      </c>
      <c r="BU12" s="214">
        <v>0.05</v>
      </c>
      <c r="BV12" s="214">
        <v>0.05</v>
      </c>
      <c r="BW12" s="214">
        <v>0.05</v>
      </c>
      <c r="BX12" s="214">
        <v>0.1</v>
      </c>
      <c r="BY12" s="214">
        <v>0.15</v>
      </c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22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6">
        <v>0.05</v>
      </c>
      <c r="DF12" s="216">
        <v>0.05</v>
      </c>
      <c r="DG12" s="218">
        <v>11100</v>
      </c>
      <c r="DH12" s="217"/>
      <c r="DI12" s="217"/>
      <c r="DJ12" s="217"/>
      <c r="DK12" s="217"/>
      <c r="DL12" s="217"/>
    </row>
    <row r="13" spans="1:116" x14ac:dyDescent="0.2">
      <c r="A13" s="108">
        <v>7</v>
      </c>
      <c r="B13" s="200">
        <v>57</v>
      </c>
      <c r="C13" s="107" t="s">
        <v>212</v>
      </c>
      <c r="D13" s="260" t="s">
        <v>1475</v>
      </c>
      <c r="E13" s="183" t="s">
        <v>1151</v>
      </c>
      <c r="F13" s="185" t="s">
        <v>1319</v>
      </c>
      <c r="G13" s="209">
        <v>7.1</v>
      </c>
      <c r="H13" s="209">
        <v>2396</v>
      </c>
      <c r="I13" s="210">
        <f t="shared" si="0"/>
        <v>0.05</v>
      </c>
      <c r="J13" s="209">
        <v>8.7200000000000006</v>
      </c>
      <c r="K13" s="209">
        <v>50.7</v>
      </c>
      <c r="L13" s="209">
        <v>2.64</v>
      </c>
      <c r="M13" s="209">
        <v>5.87</v>
      </c>
      <c r="N13" s="209">
        <v>38.299999999999997</v>
      </c>
      <c r="O13" s="209">
        <v>21.9</v>
      </c>
      <c r="P13" s="209">
        <v>0.192</v>
      </c>
      <c r="Q13" s="209">
        <v>1410</v>
      </c>
      <c r="R13" s="210">
        <f t="shared" si="5"/>
        <v>0.2</v>
      </c>
      <c r="S13" s="209">
        <v>22</v>
      </c>
      <c r="T13" s="209">
        <v>127</v>
      </c>
      <c r="U13" s="210">
        <f t="shared" si="1"/>
        <v>1</v>
      </c>
      <c r="V13" s="209">
        <v>26.1</v>
      </c>
      <c r="W13" s="211">
        <f t="shared" si="2"/>
        <v>1.5104166666666669E-3</v>
      </c>
      <c r="X13" s="209">
        <v>18</v>
      </c>
      <c r="Y13" s="209">
        <v>173</v>
      </c>
      <c r="Z13" s="209">
        <v>17280</v>
      </c>
      <c r="AA13" s="210">
        <v>23.3</v>
      </c>
      <c r="AB13" s="210">
        <v>17840</v>
      </c>
      <c r="AC13" s="209">
        <v>415</v>
      </c>
      <c r="AD13" s="209">
        <v>769</v>
      </c>
      <c r="AE13" s="210">
        <v>20400</v>
      </c>
      <c r="AF13" s="210">
        <v>151</v>
      </c>
      <c r="AG13" s="210">
        <v>5980</v>
      </c>
      <c r="AH13" s="209">
        <v>768</v>
      </c>
      <c r="AI13" s="212">
        <v>2.5</v>
      </c>
      <c r="AJ13" s="212">
        <v>183</v>
      </c>
      <c r="AK13" s="212">
        <v>2.5</v>
      </c>
      <c r="AL13" s="212">
        <v>658</v>
      </c>
      <c r="AM13" s="212">
        <v>365</v>
      </c>
      <c r="AN13" s="212">
        <v>130</v>
      </c>
      <c r="AO13" s="212">
        <v>205</v>
      </c>
      <c r="AP13" s="212">
        <v>2.5</v>
      </c>
      <c r="AQ13" s="212">
        <v>488</v>
      </c>
      <c r="AR13" s="212">
        <v>1.5</v>
      </c>
      <c r="AS13" s="212">
        <v>2.5</v>
      </c>
      <c r="AT13" s="212">
        <v>89</v>
      </c>
      <c r="AU13" s="212">
        <v>381</v>
      </c>
      <c r="AV13" s="212">
        <v>548</v>
      </c>
      <c r="AW13" s="212">
        <v>166</v>
      </c>
      <c r="AX13" s="212">
        <v>252</v>
      </c>
      <c r="AY13" s="212">
        <v>465</v>
      </c>
      <c r="AZ13" s="212">
        <v>2.5</v>
      </c>
      <c r="BA13" s="212">
        <v>2.5</v>
      </c>
      <c r="BB13" s="213">
        <f t="shared" si="3"/>
        <v>2734</v>
      </c>
      <c r="BC13" s="214">
        <v>0.5</v>
      </c>
      <c r="BD13" s="214">
        <v>0.5</v>
      </c>
      <c r="BE13" s="214">
        <v>0.5</v>
      </c>
      <c r="BF13" s="214">
        <v>0.5</v>
      </c>
      <c r="BG13" s="214">
        <v>0.5</v>
      </c>
      <c r="BH13" s="214">
        <v>0.5</v>
      </c>
      <c r="BI13" s="214">
        <v>0.5</v>
      </c>
      <c r="BJ13" s="214">
        <v>0.5</v>
      </c>
      <c r="BK13" s="214">
        <v>5.0000000000000001E-3</v>
      </c>
      <c r="BL13" s="214">
        <v>0.5</v>
      </c>
      <c r="BM13" s="214">
        <v>0.05</v>
      </c>
      <c r="BN13" s="214">
        <v>0.05</v>
      </c>
      <c r="BO13" s="214">
        <v>0.05</v>
      </c>
      <c r="BP13" s="214">
        <v>0.05</v>
      </c>
      <c r="BQ13" s="215">
        <f t="shared" si="4"/>
        <v>0.2</v>
      </c>
      <c r="BR13" s="214">
        <v>0.4</v>
      </c>
      <c r="BS13" s="214">
        <v>0.05</v>
      </c>
      <c r="BT13" s="214">
        <v>0.05</v>
      </c>
      <c r="BU13" s="214">
        <v>0.05</v>
      </c>
      <c r="BV13" s="214">
        <v>0.05</v>
      </c>
      <c r="BW13" s="214">
        <v>0.05</v>
      </c>
      <c r="BX13" s="214">
        <v>0.1</v>
      </c>
      <c r="BY13" s="214">
        <v>0.15</v>
      </c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22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6">
        <v>0.05</v>
      </c>
      <c r="DF13" s="216">
        <v>0.05</v>
      </c>
      <c r="DG13" s="218">
        <v>27300</v>
      </c>
      <c r="DH13" s="217"/>
      <c r="DI13" s="217"/>
      <c r="DJ13" s="217"/>
      <c r="DK13" s="217"/>
      <c r="DL13" s="217"/>
    </row>
    <row r="14" spans="1:116" x14ac:dyDescent="0.2">
      <c r="A14" s="108">
        <v>8</v>
      </c>
      <c r="B14" s="200">
        <v>58</v>
      </c>
      <c r="C14" s="107" t="s">
        <v>1019</v>
      </c>
      <c r="D14" s="260" t="s">
        <v>1476</v>
      </c>
      <c r="E14" s="183" t="s">
        <v>1152</v>
      </c>
      <c r="F14" s="185" t="s">
        <v>1320</v>
      </c>
      <c r="G14" s="209">
        <v>6.9</v>
      </c>
      <c r="H14" s="209">
        <v>1050</v>
      </c>
      <c r="I14" s="210">
        <f t="shared" si="0"/>
        <v>0.05</v>
      </c>
      <c r="J14" s="209">
        <v>6.3</v>
      </c>
      <c r="K14" s="209">
        <v>102</v>
      </c>
      <c r="L14" s="209">
        <v>2.0099999999999998</v>
      </c>
      <c r="M14" s="209">
        <v>8.65</v>
      </c>
      <c r="N14" s="209">
        <v>23.4</v>
      </c>
      <c r="O14" s="209">
        <v>31.7</v>
      </c>
      <c r="P14" s="209">
        <v>0.30099999999999999</v>
      </c>
      <c r="Q14" s="209">
        <v>3181</v>
      </c>
      <c r="R14" s="210">
        <f t="shared" si="5"/>
        <v>0.2</v>
      </c>
      <c r="S14" s="209">
        <v>20.9</v>
      </c>
      <c r="T14" s="209">
        <v>97.9</v>
      </c>
      <c r="U14" s="210">
        <f t="shared" si="1"/>
        <v>1</v>
      </c>
      <c r="V14" s="209">
        <v>38.4</v>
      </c>
      <c r="W14" s="211">
        <f t="shared" si="2"/>
        <v>2.3659889094269871E-3</v>
      </c>
      <c r="X14" s="209">
        <v>34.200000000000003</v>
      </c>
      <c r="Y14" s="209">
        <v>203</v>
      </c>
      <c r="Z14" s="209">
        <v>16230</v>
      </c>
      <c r="AA14" s="210">
        <v>18.630000000000003</v>
      </c>
      <c r="AB14" s="210">
        <v>17440</v>
      </c>
      <c r="AC14" s="209">
        <v>263</v>
      </c>
      <c r="AD14" s="209">
        <v>840</v>
      </c>
      <c r="AE14" s="209">
        <v>5964</v>
      </c>
      <c r="AF14" s="210">
        <v>244</v>
      </c>
      <c r="AG14" s="210">
        <v>11740</v>
      </c>
      <c r="AH14" s="209">
        <v>2561</v>
      </c>
      <c r="AI14" s="212">
        <v>2.5</v>
      </c>
      <c r="AJ14" s="212">
        <v>203</v>
      </c>
      <c r="AK14" s="212">
        <v>2.5</v>
      </c>
      <c r="AL14" s="212">
        <v>662</v>
      </c>
      <c r="AM14" s="212">
        <v>287</v>
      </c>
      <c r="AN14" s="212">
        <v>146</v>
      </c>
      <c r="AO14" s="212">
        <v>159</v>
      </c>
      <c r="AP14" s="212">
        <v>2.5</v>
      </c>
      <c r="AQ14" s="212">
        <v>219</v>
      </c>
      <c r="AR14" s="212">
        <v>1.5</v>
      </c>
      <c r="AS14" s="212">
        <v>2.5</v>
      </c>
      <c r="AT14" s="212">
        <v>2.5</v>
      </c>
      <c r="AU14" s="212">
        <v>370</v>
      </c>
      <c r="AV14" s="212">
        <v>391</v>
      </c>
      <c r="AW14" s="212">
        <v>140</v>
      </c>
      <c r="AX14" s="212">
        <v>186</v>
      </c>
      <c r="AY14" s="212">
        <v>221</v>
      </c>
      <c r="AZ14" s="212">
        <v>2.5</v>
      </c>
      <c r="BA14" s="212">
        <v>2.5</v>
      </c>
      <c r="BB14" s="213">
        <f t="shared" si="3"/>
        <v>2369.5</v>
      </c>
      <c r="BC14" s="214">
        <v>0.5</v>
      </c>
      <c r="BD14" s="214">
        <v>0.5</v>
      </c>
      <c r="BE14" s="214">
        <v>0.5</v>
      </c>
      <c r="BF14" s="214">
        <v>0.5</v>
      </c>
      <c r="BG14" s="214">
        <v>0.5</v>
      </c>
      <c r="BH14" s="214">
        <v>0.5</v>
      </c>
      <c r="BI14" s="214">
        <v>0.5</v>
      </c>
      <c r="BJ14" s="214">
        <v>0.5</v>
      </c>
      <c r="BK14" s="214">
        <v>5.0000000000000001E-3</v>
      </c>
      <c r="BL14" s="214">
        <v>0.5</v>
      </c>
      <c r="BM14" s="214">
        <v>0.05</v>
      </c>
      <c r="BN14" s="214">
        <v>0.05</v>
      </c>
      <c r="BO14" s="214">
        <v>0.05</v>
      </c>
      <c r="BP14" s="214">
        <v>0.05</v>
      </c>
      <c r="BQ14" s="215">
        <f t="shared" si="4"/>
        <v>0.2</v>
      </c>
      <c r="BR14" s="214">
        <v>0.4</v>
      </c>
      <c r="BS14" s="214">
        <v>0.05</v>
      </c>
      <c r="BT14" s="214">
        <v>0.05</v>
      </c>
      <c r="BU14" s="214">
        <v>0.05</v>
      </c>
      <c r="BV14" s="214">
        <v>0.05</v>
      </c>
      <c r="BW14" s="214">
        <v>0.05</v>
      </c>
      <c r="BX14" s="214">
        <v>0.1</v>
      </c>
      <c r="BY14" s="214">
        <v>0.15</v>
      </c>
      <c r="BZ14" s="217"/>
      <c r="CA14" s="217"/>
      <c r="CB14" s="217"/>
      <c r="CC14" s="217"/>
      <c r="CD14" s="223"/>
      <c r="CE14" s="223"/>
      <c r="CF14" s="223"/>
      <c r="CG14" s="223"/>
      <c r="CH14" s="223"/>
      <c r="CI14" s="223"/>
      <c r="CJ14" s="217"/>
      <c r="CK14" s="222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9"/>
      <c r="CY14" s="219"/>
      <c r="CZ14" s="217"/>
      <c r="DA14" s="217"/>
      <c r="DB14" s="217"/>
      <c r="DC14" s="217"/>
      <c r="DD14" s="217"/>
      <c r="DE14" s="216">
        <v>0.05</v>
      </c>
      <c r="DF14" s="216">
        <v>0.05</v>
      </c>
      <c r="DG14" s="218">
        <v>19700</v>
      </c>
      <c r="DH14" s="217"/>
      <c r="DI14" s="217"/>
      <c r="DJ14" s="217"/>
      <c r="DK14" s="217"/>
      <c r="DL14" s="217"/>
    </row>
    <row r="15" spans="1:116" x14ac:dyDescent="0.2">
      <c r="A15" s="108">
        <v>9</v>
      </c>
      <c r="B15" s="200">
        <v>59</v>
      </c>
      <c r="C15" s="107" t="s">
        <v>1020</v>
      </c>
      <c r="D15" s="260" t="s">
        <v>1477</v>
      </c>
      <c r="E15" s="183" t="s">
        <v>1153</v>
      </c>
      <c r="F15" s="185" t="s">
        <v>1321</v>
      </c>
      <c r="G15" s="209">
        <v>6.7</v>
      </c>
      <c r="H15" s="209">
        <v>400</v>
      </c>
      <c r="I15" s="210">
        <f t="shared" si="0"/>
        <v>0.05</v>
      </c>
      <c r="J15" s="209">
        <v>7.54</v>
      </c>
      <c r="K15" s="209">
        <v>74.7</v>
      </c>
      <c r="L15" s="209">
        <v>2.76</v>
      </c>
      <c r="M15" s="209">
        <v>8.2200000000000006</v>
      </c>
      <c r="N15" s="209">
        <v>23.2</v>
      </c>
      <c r="O15" s="209">
        <v>16.399999999999999</v>
      </c>
      <c r="P15" s="209">
        <v>8.2199999999999995E-2</v>
      </c>
      <c r="Q15" s="209">
        <v>2700</v>
      </c>
      <c r="R15" s="210">
        <f t="shared" si="5"/>
        <v>0.2</v>
      </c>
      <c r="S15" s="209">
        <v>15.8</v>
      </c>
      <c r="T15" s="209">
        <v>75.599999999999994</v>
      </c>
      <c r="U15" s="210">
        <f t="shared" si="1"/>
        <v>1</v>
      </c>
      <c r="V15" s="209">
        <v>13.2</v>
      </c>
      <c r="W15" s="211">
        <f t="shared" si="2"/>
        <v>2.2742935906271537E-3</v>
      </c>
      <c r="X15" s="209">
        <v>32.1</v>
      </c>
      <c r="Y15" s="209">
        <v>127</v>
      </c>
      <c r="Z15" s="209">
        <v>5804</v>
      </c>
      <c r="AA15" s="210">
        <v>13.36</v>
      </c>
      <c r="AB15" s="210">
        <v>18330</v>
      </c>
      <c r="AC15" s="209">
        <v>325</v>
      </c>
      <c r="AD15" s="209">
        <v>990</v>
      </c>
      <c r="AE15" s="209">
        <v>2972</v>
      </c>
      <c r="AF15" s="210">
        <v>297</v>
      </c>
      <c r="AG15" s="210">
        <v>18160</v>
      </c>
      <c r="AH15" s="209">
        <v>2012</v>
      </c>
      <c r="AI15" s="212">
        <v>2.5</v>
      </c>
      <c r="AJ15" s="212">
        <v>52</v>
      </c>
      <c r="AK15" s="212">
        <v>2.5</v>
      </c>
      <c r="AL15" s="212">
        <v>209</v>
      </c>
      <c r="AM15" s="212">
        <v>99</v>
      </c>
      <c r="AN15" s="212">
        <v>57</v>
      </c>
      <c r="AO15" s="212">
        <v>61</v>
      </c>
      <c r="AP15" s="212">
        <v>2.5</v>
      </c>
      <c r="AQ15" s="212">
        <v>91</v>
      </c>
      <c r="AR15" s="212">
        <v>1.5</v>
      </c>
      <c r="AS15" s="212">
        <v>2.5</v>
      </c>
      <c r="AT15" s="212">
        <v>2.5</v>
      </c>
      <c r="AU15" s="212">
        <v>121</v>
      </c>
      <c r="AV15" s="212">
        <v>172</v>
      </c>
      <c r="AW15" s="212">
        <v>50</v>
      </c>
      <c r="AX15" s="212">
        <v>103</v>
      </c>
      <c r="AY15" s="212">
        <v>141</v>
      </c>
      <c r="AZ15" s="212">
        <v>2.5</v>
      </c>
      <c r="BA15" s="212">
        <v>2.5</v>
      </c>
      <c r="BB15" s="213">
        <f t="shared" si="3"/>
        <v>832.5</v>
      </c>
      <c r="BC15" s="214">
        <v>0.5</v>
      </c>
      <c r="BD15" s="214">
        <v>0.5</v>
      </c>
      <c r="BE15" s="214">
        <v>0.5</v>
      </c>
      <c r="BF15" s="214">
        <v>0.5</v>
      </c>
      <c r="BG15" s="214">
        <v>0.5</v>
      </c>
      <c r="BH15" s="214">
        <v>0.5</v>
      </c>
      <c r="BI15" s="214">
        <v>0.5</v>
      </c>
      <c r="BJ15" s="214">
        <v>0.5</v>
      </c>
      <c r="BK15" s="214">
        <v>5.0000000000000001E-3</v>
      </c>
      <c r="BL15" s="214">
        <v>0.5</v>
      </c>
      <c r="BM15" s="214">
        <v>0.05</v>
      </c>
      <c r="BN15" s="214">
        <v>0.05</v>
      </c>
      <c r="BO15" s="214">
        <v>0.05</v>
      </c>
      <c r="BP15" s="214">
        <v>0.05</v>
      </c>
      <c r="BQ15" s="215">
        <f t="shared" si="4"/>
        <v>0.2</v>
      </c>
      <c r="BR15" s="214">
        <v>0.4</v>
      </c>
      <c r="BS15" s="214">
        <v>0.05</v>
      </c>
      <c r="BT15" s="214">
        <v>0.05</v>
      </c>
      <c r="BU15" s="214">
        <v>0.05</v>
      </c>
      <c r="BV15" s="214">
        <v>0.05</v>
      </c>
      <c r="BW15" s="214">
        <v>0.05</v>
      </c>
      <c r="BX15" s="214">
        <v>0.1</v>
      </c>
      <c r="BY15" s="214">
        <v>0.15</v>
      </c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22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6">
        <v>0.05</v>
      </c>
      <c r="DF15" s="216">
        <v>0.05</v>
      </c>
      <c r="DG15" s="218">
        <v>14400</v>
      </c>
      <c r="DH15" s="217"/>
      <c r="DI15" s="217"/>
      <c r="DJ15" s="217"/>
      <c r="DK15" s="217"/>
      <c r="DL15" s="217"/>
    </row>
    <row r="16" spans="1:116" x14ac:dyDescent="0.2">
      <c r="A16" s="108">
        <v>10</v>
      </c>
      <c r="B16" s="200">
        <v>60</v>
      </c>
      <c r="C16" s="107" t="s">
        <v>1021</v>
      </c>
      <c r="D16" s="260" t="s">
        <v>1478</v>
      </c>
      <c r="E16" s="183" t="s">
        <v>1154</v>
      </c>
      <c r="F16" s="185" t="s">
        <v>1322</v>
      </c>
      <c r="G16" s="209">
        <v>7.9</v>
      </c>
      <c r="H16" s="209">
        <v>984</v>
      </c>
      <c r="I16" s="210">
        <f t="shared" si="0"/>
        <v>0.05</v>
      </c>
      <c r="J16" s="209">
        <v>6.19</v>
      </c>
      <c r="K16" s="209">
        <v>75.7</v>
      </c>
      <c r="L16" s="209">
        <v>0.97699999999999998</v>
      </c>
      <c r="M16" s="209">
        <v>2.34</v>
      </c>
      <c r="N16" s="209">
        <v>6.22</v>
      </c>
      <c r="O16" s="209">
        <v>35</v>
      </c>
      <c r="P16" s="209">
        <v>8.9300000000000004E-2</v>
      </c>
      <c r="Q16" s="209">
        <v>1877</v>
      </c>
      <c r="R16" s="210">
        <f t="shared" si="5"/>
        <v>0.2</v>
      </c>
      <c r="S16" s="209">
        <v>7.88</v>
      </c>
      <c r="T16" s="209">
        <v>55.2</v>
      </c>
      <c r="U16" s="210">
        <f t="shared" si="1"/>
        <v>1</v>
      </c>
      <c r="V16" s="209">
        <v>140</v>
      </c>
      <c r="W16" s="211">
        <f t="shared" si="2"/>
        <v>7.7691453940066592E-4</v>
      </c>
      <c r="X16" s="209">
        <v>14</v>
      </c>
      <c r="Y16" s="209">
        <v>100</v>
      </c>
      <c r="Z16" s="209">
        <v>180200</v>
      </c>
      <c r="AA16" s="210">
        <v>6.3900000000000006</v>
      </c>
      <c r="AB16" s="209">
        <v>10390</v>
      </c>
      <c r="AC16" s="210">
        <v>2500</v>
      </c>
      <c r="AD16" s="209">
        <v>751</v>
      </c>
      <c r="AE16" s="209">
        <v>9660</v>
      </c>
      <c r="AF16" s="209">
        <v>52.4</v>
      </c>
      <c r="AG16" s="210">
        <v>2769</v>
      </c>
      <c r="AH16" s="209">
        <v>674</v>
      </c>
      <c r="AI16" s="212">
        <v>2.5</v>
      </c>
      <c r="AJ16" s="212">
        <v>266</v>
      </c>
      <c r="AK16" s="212">
        <v>58</v>
      </c>
      <c r="AL16" s="212">
        <v>932</v>
      </c>
      <c r="AM16" s="212">
        <v>559</v>
      </c>
      <c r="AN16" s="212">
        <v>307</v>
      </c>
      <c r="AO16" s="212">
        <v>256</v>
      </c>
      <c r="AP16" s="212">
        <v>43</v>
      </c>
      <c r="AQ16" s="212">
        <v>516</v>
      </c>
      <c r="AR16" s="212">
        <v>1.5</v>
      </c>
      <c r="AS16" s="212">
        <v>2.5</v>
      </c>
      <c r="AT16" s="212">
        <v>335</v>
      </c>
      <c r="AU16" s="212">
        <v>441</v>
      </c>
      <c r="AV16" s="212">
        <v>532</v>
      </c>
      <c r="AW16" s="212">
        <v>182</v>
      </c>
      <c r="AX16" s="212">
        <v>263</v>
      </c>
      <c r="AY16" s="212">
        <v>368</v>
      </c>
      <c r="AZ16" s="212">
        <v>177</v>
      </c>
      <c r="BA16" s="212">
        <v>2.5</v>
      </c>
      <c r="BB16" s="213">
        <f t="shared" si="3"/>
        <v>3874.5</v>
      </c>
      <c r="BC16" s="214">
        <v>0.5</v>
      </c>
      <c r="BD16" s="214">
        <v>0.5</v>
      </c>
      <c r="BE16" s="214">
        <v>0.5</v>
      </c>
      <c r="BF16" s="214">
        <v>0.5</v>
      </c>
      <c r="BG16" s="214">
        <v>0.5</v>
      </c>
      <c r="BH16" s="214">
        <v>0.5</v>
      </c>
      <c r="BI16" s="214">
        <v>0.5</v>
      </c>
      <c r="BJ16" s="214">
        <v>0.5</v>
      </c>
      <c r="BK16" s="214">
        <v>5.0000000000000001E-3</v>
      </c>
      <c r="BL16" s="214">
        <v>0.5</v>
      </c>
      <c r="BM16" s="214">
        <v>0.05</v>
      </c>
      <c r="BN16" s="214">
        <v>0.05</v>
      </c>
      <c r="BO16" s="214">
        <v>0.05</v>
      </c>
      <c r="BP16" s="214">
        <v>0.05</v>
      </c>
      <c r="BQ16" s="215">
        <f t="shared" si="4"/>
        <v>0.2</v>
      </c>
      <c r="BR16" s="214">
        <v>0.4</v>
      </c>
      <c r="BS16" s="214">
        <v>0.05</v>
      </c>
      <c r="BT16" s="214">
        <v>0.05</v>
      </c>
      <c r="BU16" s="214">
        <v>0.05</v>
      </c>
      <c r="BV16" s="214">
        <v>0.05</v>
      </c>
      <c r="BW16" s="214">
        <v>0.05</v>
      </c>
      <c r="BX16" s="214">
        <v>0.1</v>
      </c>
      <c r="BY16" s="214">
        <v>0.15</v>
      </c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22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6">
        <v>0.05</v>
      </c>
      <c r="DF16" s="216">
        <v>0.05</v>
      </c>
      <c r="DG16" s="218">
        <v>9600</v>
      </c>
      <c r="DH16" s="217"/>
      <c r="DI16" s="217"/>
      <c r="DJ16" s="217"/>
      <c r="DK16" s="217"/>
      <c r="DL16" s="217"/>
    </row>
    <row r="17" spans="1:116" x14ac:dyDescent="0.2">
      <c r="A17" s="108">
        <v>11</v>
      </c>
      <c r="B17" s="200">
        <v>61</v>
      </c>
      <c r="C17" s="107" t="s">
        <v>1022</v>
      </c>
      <c r="D17" s="260" t="s">
        <v>1479</v>
      </c>
      <c r="E17" s="183" t="s">
        <v>1155</v>
      </c>
      <c r="F17" s="185" t="s">
        <v>1323</v>
      </c>
      <c r="G17" s="209">
        <v>6.7</v>
      </c>
      <c r="H17" s="209">
        <v>300</v>
      </c>
      <c r="I17" s="210">
        <f t="shared" si="0"/>
        <v>0.05</v>
      </c>
      <c r="J17" s="210">
        <f>0.5*3</f>
        <v>1.5</v>
      </c>
      <c r="K17" s="209">
        <v>15.2</v>
      </c>
      <c r="L17" s="210">
        <f>0.5*0.05</f>
        <v>2.5000000000000001E-2</v>
      </c>
      <c r="M17" s="209">
        <v>0.95499999999999996</v>
      </c>
      <c r="N17" s="209">
        <v>3.76</v>
      </c>
      <c r="O17" s="209">
        <v>2.78</v>
      </c>
      <c r="P17" s="209">
        <v>6.6500000000000004E-2</v>
      </c>
      <c r="Q17" s="209">
        <v>672</v>
      </c>
      <c r="R17" s="210">
        <f t="shared" si="5"/>
        <v>0.2</v>
      </c>
      <c r="S17" s="209">
        <v>1.76</v>
      </c>
      <c r="T17" s="209">
        <v>2.76</v>
      </c>
      <c r="U17" s="210">
        <f t="shared" si="1"/>
        <v>1</v>
      </c>
      <c r="V17" s="209">
        <v>8.56</v>
      </c>
      <c r="W17" s="211">
        <f t="shared" si="2"/>
        <v>2.2645502645502647E-3</v>
      </c>
      <c r="X17" s="209">
        <v>1.78</v>
      </c>
      <c r="Y17" s="209">
        <v>31.8</v>
      </c>
      <c r="Z17" s="209">
        <v>3780</v>
      </c>
      <c r="AA17" s="210">
        <v>5.8000000000000007</v>
      </c>
      <c r="AB17" s="209">
        <v>7450</v>
      </c>
      <c r="AC17" s="209">
        <v>98.4</v>
      </c>
      <c r="AD17" s="209">
        <v>278</v>
      </c>
      <c r="AE17" s="209">
        <v>117</v>
      </c>
      <c r="AF17" s="209">
        <v>75.3</v>
      </c>
      <c r="AG17" s="210">
        <v>1430</v>
      </c>
      <c r="AH17" s="209">
        <v>257</v>
      </c>
      <c r="AI17" s="212">
        <v>2.5</v>
      </c>
      <c r="AJ17" s="212">
        <v>7</v>
      </c>
      <c r="AK17" s="212">
        <v>6</v>
      </c>
      <c r="AL17" s="212">
        <v>60</v>
      </c>
      <c r="AM17" s="212">
        <v>15</v>
      </c>
      <c r="AN17" s="212">
        <v>13</v>
      </c>
      <c r="AO17" s="212">
        <v>12</v>
      </c>
      <c r="AP17" s="212">
        <v>2.5</v>
      </c>
      <c r="AQ17" s="212">
        <v>14</v>
      </c>
      <c r="AR17" s="212">
        <v>1.5</v>
      </c>
      <c r="AS17" s="212">
        <v>2.5</v>
      </c>
      <c r="AT17" s="212">
        <v>11</v>
      </c>
      <c r="AU17" s="212">
        <v>34</v>
      </c>
      <c r="AV17" s="212">
        <v>24</v>
      </c>
      <c r="AW17" s="212">
        <v>9</v>
      </c>
      <c r="AX17" s="212">
        <v>11</v>
      </c>
      <c r="AY17" s="212">
        <v>15</v>
      </c>
      <c r="AZ17" s="212">
        <v>2.5</v>
      </c>
      <c r="BA17" s="212">
        <v>2.5</v>
      </c>
      <c r="BB17" s="213">
        <f t="shared" si="3"/>
        <v>197.5</v>
      </c>
      <c r="BC17" s="214">
        <v>0.5</v>
      </c>
      <c r="BD17" s="214">
        <v>0.5</v>
      </c>
      <c r="BE17" s="214">
        <v>0.5</v>
      </c>
      <c r="BF17" s="214">
        <v>0.5</v>
      </c>
      <c r="BG17" s="214">
        <v>0.5</v>
      </c>
      <c r="BH17" s="214">
        <v>0.5</v>
      </c>
      <c r="BI17" s="214">
        <v>0.5</v>
      </c>
      <c r="BJ17" s="214">
        <v>0.5</v>
      </c>
      <c r="BK17" s="214">
        <v>5.0000000000000001E-3</v>
      </c>
      <c r="BL17" s="214">
        <v>0.5</v>
      </c>
      <c r="BM17" s="214">
        <v>0.05</v>
      </c>
      <c r="BN17" s="214">
        <v>0.05</v>
      </c>
      <c r="BO17" s="214">
        <v>0.05</v>
      </c>
      <c r="BP17" s="214">
        <v>0.05</v>
      </c>
      <c r="BQ17" s="215">
        <f t="shared" si="4"/>
        <v>0.2</v>
      </c>
      <c r="BR17" s="214">
        <v>0.4</v>
      </c>
      <c r="BS17" s="214">
        <v>0.05</v>
      </c>
      <c r="BT17" s="214">
        <v>0.05</v>
      </c>
      <c r="BU17" s="214">
        <v>0.05</v>
      </c>
      <c r="BV17" s="214">
        <v>0.05</v>
      </c>
      <c r="BW17" s="214">
        <v>0.05</v>
      </c>
      <c r="BX17" s="214">
        <v>0.1</v>
      </c>
      <c r="BY17" s="214">
        <v>0.15</v>
      </c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22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6">
        <v>0.05</v>
      </c>
      <c r="DF17" s="216">
        <v>0.05</v>
      </c>
      <c r="DG17" s="218">
        <v>428</v>
      </c>
      <c r="DH17" s="217"/>
      <c r="DI17" s="217"/>
      <c r="DJ17" s="217"/>
      <c r="DK17" s="217"/>
      <c r="DL17" s="217"/>
    </row>
    <row r="18" spans="1:116" x14ac:dyDescent="0.2">
      <c r="A18" s="108">
        <v>12</v>
      </c>
      <c r="B18" s="200">
        <v>62</v>
      </c>
      <c r="C18" s="107" t="s">
        <v>209</v>
      </c>
      <c r="D18" s="260" t="s">
        <v>1480</v>
      </c>
      <c r="E18" s="183" t="s">
        <v>1156</v>
      </c>
      <c r="F18" s="185" t="s">
        <v>1324</v>
      </c>
      <c r="G18" s="209">
        <v>8.1999999999999993</v>
      </c>
      <c r="H18" s="209">
        <v>151</v>
      </c>
      <c r="I18" s="210">
        <f t="shared" si="0"/>
        <v>0.05</v>
      </c>
      <c r="J18" s="210">
        <f>0.5*3</f>
        <v>1.5</v>
      </c>
      <c r="K18" s="209">
        <v>20.7</v>
      </c>
      <c r="L18" s="209">
        <v>0.16200000000000001</v>
      </c>
      <c r="M18" s="209">
        <v>1.27</v>
      </c>
      <c r="N18" s="209">
        <v>2.5099999999999998</v>
      </c>
      <c r="O18" s="209">
        <v>2.02</v>
      </c>
      <c r="P18" s="209">
        <v>8.6999999999999994E-2</v>
      </c>
      <c r="Q18" s="209">
        <v>365</v>
      </c>
      <c r="R18" s="210">
        <f t="shared" si="5"/>
        <v>0.2</v>
      </c>
      <c r="S18" s="209">
        <v>3.39</v>
      </c>
      <c r="T18" s="209">
        <v>1.65</v>
      </c>
      <c r="U18" s="210">
        <f t="shared" si="1"/>
        <v>1</v>
      </c>
      <c r="V18" s="209">
        <v>4.72</v>
      </c>
      <c r="W18" s="211">
        <f t="shared" si="2"/>
        <v>3.3006993006993003E-3</v>
      </c>
      <c r="X18" s="209">
        <v>2.35</v>
      </c>
      <c r="Y18" s="209">
        <v>38.6</v>
      </c>
      <c r="Z18" s="209">
        <v>1430</v>
      </c>
      <c r="AA18" s="210">
        <v>5</v>
      </c>
      <c r="AB18" s="209">
        <v>1640</v>
      </c>
      <c r="AC18" s="209">
        <v>38.1</v>
      </c>
      <c r="AD18" s="209">
        <v>112</v>
      </c>
      <c r="AE18" s="209">
        <v>532</v>
      </c>
      <c r="AF18" s="209">
        <v>48.1</v>
      </c>
      <c r="AG18" s="210">
        <v>1060</v>
      </c>
      <c r="AH18" s="209">
        <v>154</v>
      </c>
      <c r="AI18" s="212">
        <v>2.5</v>
      </c>
      <c r="AJ18" s="212">
        <v>18</v>
      </c>
      <c r="AK18" s="212">
        <v>5</v>
      </c>
      <c r="AL18" s="212">
        <v>84</v>
      </c>
      <c r="AM18" s="212">
        <v>37</v>
      </c>
      <c r="AN18" s="212">
        <v>20</v>
      </c>
      <c r="AO18" s="212">
        <v>26</v>
      </c>
      <c r="AP18" s="212">
        <v>2.5</v>
      </c>
      <c r="AQ18" s="212">
        <v>34</v>
      </c>
      <c r="AR18" s="212">
        <v>1.5</v>
      </c>
      <c r="AS18" s="212">
        <v>2.5</v>
      </c>
      <c r="AT18" s="212">
        <v>11</v>
      </c>
      <c r="AU18" s="212">
        <v>45</v>
      </c>
      <c r="AV18" s="212">
        <v>60</v>
      </c>
      <c r="AW18" s="212">
        <v>20</v>
      </c>
      <c r="AX18" s="212">
        <v>26</v>
      </c>
      <c r="AY18" s="212">
        <v>51</v>
      </c>
      <c r="AZ18" s="212">
        <v>2.5</v>
      </c>
      <c r="BA18" s="212">
        <v>2.5</v>
      </c>
      <c r="BB18" s="213">
        <f t="shared" si="3"/>
        <v>332.5</v>
      </c>
      <c r="BC18" s="214">
        <v>0.5</v>
      </c>
      <c r="BD18" s="214">
        <v>0.5</v>
      </c>
      <c r="BE18" s="214">
        <v>0.5</v>
      </c>
      <c r="BF18" s="214">
        <v>0.5</v>
      </c>
      <c r="BG18" s="214">
        <v>0.5</v>
      </c>
      <c r="BH18" s="214">
        <v>0.5</v>
      </c>
      <c r="BI18" s="214">
        <v>0.5</v>
      </c>
      <c r="BJ18" s="214">
        <v>0.5</v>
      </c>
      <c r="BK18" s="214">
        <v>5.0000000000000001E-3</v>
      </c>
      <c r="BL18" s="214">
        <v>0.5</v>
      </c>
      <c r="BM18" s="214">
        <v>0.05</v>
      </c>
      <c r="BN18" s="214">
        <v>0.05</v>
      </c>
      <c r="BO18" s="214">
        <v>0.05</v>
      </c>
      <c r="BP18" s="214">
        <v>0.05</v>
      </c>
      <c r="BQ18" s="215">
        <f t="shared" si="4"/>
        <v>0.2</v>
      </c>
      <c r="BR18" s="214">
        <v>0.4</v>
      </c>
      <c r="BS18" s="214">
        <v>0.05</v>
      </c>
      <c r="BT18" s="214">
        <v>0.05</v>
      </c>
      <c r="BU18" s="214">
        <v>0.05</v>
      </c>
      <c r="BV18" s="214">
        <v>0.05</v>
      </c>
      <c r="BW18" s="214">
        <v>0.05</v>
      </c>
      <c r="BX18" s="214">
        <v>0.1</v>
      </c>
      <c r="BY18" s="214">
        <v>0.15</v>
      </c>
      <c r="BZ18" s="216">
        <v>25</v>
      </c>
      <c r="CA18" s="216">
        <v>50</v>
      </c>
      <c r="CB18" s="216">
        <v>1780</v>
      </c>
      <c r="CC18" s="216">
        <v>0.01</v>
      </c>
      <c r="CD18" s="216">
        <v>2.5000000000000001E-2</v>
      </c>
      <c r="CE18" s="216">
        <v>2.5000000000000001E-2</v>
      </c>
      <c r="CF18" s="216">
        <v>2.5000000000000001E-2</v>
      </c>
      <c r="CG18" s="216">
        <v>2.5000000000000001E-2</v>
      </c>
      <c r="CH18" s="216">
        <v>2.5000000000000001E-2</v>
      </c>
      <c r="CI18" s="216">
        <v>2.5000000000000001E-2</v>
      </c>
      <c r="CJ18" s="216">
        <v>2.5000000000000001E-2</v>
      </c>
      <c r="CK18" s="216">
        <v>0.06</v>
      </c>
      <c r="CL18" s="216">
        <v>0.15</v>
      </c>
      <c r="CM18" s="216">
        <v>0.5</v>
      </c>
      <c r="CN18" s="216">
        <v>0.5</v>
      </c>
      <c r="CO18" s="216">
        <v>0.5</v>
      </c>
      <c r="CP18" s="216">
        <v>0.5</v>
      </c>
      <c r="CQ18" s="216">
        <v>0.3</v>
      </c>
      <c r="CR18" s="216">
        <v>5</v>
      </c>
      <c r="CS18" s="216">
        <v>0.5</v>
      </c>
      <c r="CT18" s="216">
        <v>0.5</v>
      </c>
      <c r="CU18" s="216">
        <v>0.05</v>
      </c>
      <c r="CV18" s="216">
        <v>0.05</v>
      </c>
      <c r="CW18" s="216">
        <v>0.05</v>
      </c>
      <c r="CX18" s="217"/>
      <c r="CY18" s="216">
        <v>0.48899999999999999</v>
      </c>
      <c r="CZ18" s="216">
        <v>0.05</v>
      </c>
      <c r="DA18" s="216">
        <v>0.05</v>
      </c>
      <c r="DB18" s="216">
        <v>0.05</v>
      </c>
      <c r="DC18" s="216">
        <v>0.05</v>
      </c>
      <c r="DD18" s="216">
        <v>0.05</v>
      </c>
      <c r="DE18" s="216">
        <v>0.05</v>
      </c>
      <c r="DF18" s="216">
        <v>0.05</v>
      </c>
      <c r="DG18" s="218">
        <v>844</v>
      </c>
      <c r="DH18" s="216">
        <v>0.5</v>
      </c>
      <c r="DI18" s="216">
        <v>0.05</v>
      </c>
      <c r="DJ18" s="216">
        <v>0.25</v>
      </c>
      <c r="DK18" s="216">
        <v>0.25</v>
      </c>
      <c r="DL18" s="216">
        <v>0.05</v>
      </c>
    </row>
    <row r="19" spans="1:116" x14ac:dyDescent="0.2">
      <c r="A19" s="108">
        <v>13</v>
      </c>
      <c r="B19" s="200">
        <v>63</v>
      </c>
      <c r="C19" s="107" t="s">
        <v>1023</v>
      </c>
      <c r="D19" s="260" t="s">
        <v>1481</v>
      </c>
      <c r="E19" s="183" t="s">
        <v>1157</v>
      </c>
      <c r="F19" s="185" t="s">
        <v>1325</v>
      </c>
      <c r="G19" s="209">
        <v>7.7</v>
      </c>
      <c r="H19" s="209">
        <v>900</v>
      </c>
      <c r="I19" s="210">
        <f t="shared" si="0"/>
        <v>0.05</v>
      </c>
      <c r="J19" s="210">
        <f>0.5*3</f>
        <v>1.5</v>
      </c>
      <c r="K19" s="209">
        <v>240</v>
      </c>
      <c r="L19" s="209">
        <v>1.87</v>
      </c>
      <c r="M19" s="209">
        <v>4.21</v>
      </c>
      <c r="N19" s="209">
        <v>11.6</v>
      </c>
      <c r="O19" s="209">
        <v>40.6</v>
      </c>
      <c r="P19" s="209">
        <v>8.2199999999999995E-2</v>
      </c>
      <c r="Q19" s="209">
        <v>2275</v>
      </c>
      <c r="R19" s="209">
        <v>4.18</v>
      </c>
      <c r="S19" s="209">
        <v>11.2</v>
      </c>
      <c r="T19" s="209">
        <v>30.7</v>
      </c>
      <c r="U19" s="210">
        <f t="shared" si="1"/>
        <v>1</v>
      </c>
      <c r="V19" s="209">
        <v>183</v>
      </c>
      <c r="W19" s="211">
        <f t="shared" si="2"/>
        <v>1.0925373134328359E-3</v>
      </c>
      <c r="X19" s="209">
        <v>17.7</v>
      </c>
      <c r="Y19" s="209">
        <v>106</v>
      </c>
      <c r="Z19" s="209">
        <v>167500</v>
      </c>
      <c r="AA19" s="210">
        <v>5.61</v>
      </c>
      <c r="AB19" s="209">
        <v>9664</v>
      </c>
      <c r="AC19" s="209">
        <v>23.3</v>
      </c>
      <c r="AD19" s="209">
        <v>1734</v>
      </c>
      <c r="AE19" s="209">
        <v>7028</v>
      </c>
      <c r="AF19" s="210">
        <v>122</v>
      </c>
      <c r="AG19" s="210">
        <v>5400</v>
      </c>
      <c r="AH19" s="209">
        <v>1396</v>
      </c>
      <c r="AI19" s="212">
        <v>2.5</v>
      </c>
      <c r="AJ19" s="212">
        <v>218</v>
      </c>
      <c r="AK19" s="212">
        <v>32</v>
      </c>
      <c r="AL19" s="212">
        <v>744</v>
      </c>
      <c r="AM19" s="212">
        <v>449</v>
      </c>
      <c r="AN19" s="212">
        <v>210</v>
      </c>
      <c r="AO19" s="212">
        <v>215</v>
      </c>
      <c r="AP19" s="212">
        <v>41</v>
      </c>
      <c r="AQ19" s="212">
        <v>223</v>
      </c>
      <c r="AR19" s="212">
        <v>1.5</v>
      </c>
      <c r="AS19" s="212">
        <v>2.5</v>
      </c>
      <c r="AT19" s="212">
        <v>97</v>
      </c>
      <c r="AU19" s="212">
        <v>359</v>
      </c>
      <c r="AV19" s="212">
        <v>409</v>
      </c>
      <c r="AW19" s="212">
        <v>156</v>
      </c>
      <c r="AX19" s="212">
        <v>193</v>
      </c>
      <c r="AY19" s="212">
        <v>250</v>
      </c>
      <c r="AZ19" s="212">
        <v>77</v>
      </c>
      <c r="BA19" s="212">
        <v>2.5</v>
      </c>
      <c r="BB19" s="213">
        <f t="shared" si="3"/>
        <v>2895.5</v>
      </c>
      <c r="BC19" s="214">
        <v>0.5</v>
      </c>
      <c r="BD19" s="214">
        <v>0.5</v>
      </c>
      <c r="BE19" s="214">
        <v>0.5</v>
      </c>
      <c r="BF19" s="214">
        <v>0.5</v>
      </c>
      <c r="BG19" s="214">
        <v>0.5</v>
      </c>
      <c r="BH19" s="214">
        <v>0.5</v>
      </c>
      <c r="BI19" s="214">
        <v>0.5</v>
      </c>
      <c r="BJ19" s="214">
        <v>0.5</v>
      </c>
      <c r="BK19" s="214">
        <v>5.0000000000000001E-3</v>
      </c>
      <c r="BL19" s="214">
        <v>0.5</v>
      </c>
      <c r="BM19" s="214">
        <v>0.05</v>
      </c>
      <c r="BN19" s="214">
        <v>0.05</v>
      </c>
      <c r="BO19" s="214">
        <v>0.05</v>
      </c>
      <c r="BP19" s="214">
        <v>0.05</v>
      </c>
      <c r="BQ19" s="215">
        <f t="shared" si="4"/>
        <v>0.2</v>
      </c>
      <c r="BR19" s="214">
        <v>0.4</v>
      </c>
      <c r="BS19" s="214">
        <v>0.05</v>
      </c>
      <c r="BT19" s="214">
        <v>0.05</v>
      </c>
      <c r="BU19" s="214">
        <v>0.05</v>
      </c>
      <c r="BV19" s="214">
        <v>0.05</v>
      </c>
      <c r="BW19" s="214">
        <v>0.05</v>
      </c>
      <c r="BX19" s="214">
        <v>0.1</v>
      </c>
      <c r="BY19" s="214">
        <v>0.15</v>
      </c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22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6">
        <v>0.05</v>
      </c>
      <c r="DF19" s="216">
        <v>0.05</v>
      </c>
      <c r="DG19" s="218">
        <v>8451</v>
      </c>
      <c r="DH19" s="217"/>
      <c r="DI19" s="217"/>
      <c r="DJ19" s="217"/>
      <c r="DK19" s="217"/>
      <c r="DL19" s="217"/>
    </row>
    <row r="20" spans="1:116" x14ac:dyDescent="0.2">
      <c r="A20" s="108">
        <v>14</v>
      </c>
      <c r="B20" s="200">
        <v>64</v>
      </c>
      <c r="C20" s="107" t="s">
        <v>1024</v>
      </c>
      <c r="D20" s="260" t="s">
        <v>1482</v>
      </c>
      <c r="E20" s="183" t="s">
        <v>1158</v>
      </c>
      <c r="F20" s="185" t="s">
        <v>1326</v>
      </c>
      <c r="G20" s="209">
        <v>7.3</v>
      </c>
      <c r="H20" s="209">
        <v>794.4</v>
      </c>
      <c r="I20" s="210">
        <f t="shared" si="0"/>
        <v>0.05</v>
      </c>
      <c r="J20" s="210">
        <f>0.5*3</f>
        <v>1.5</v>
      </c>
      <c r="K20" s="209">
        <v>182</v>
      </c>
      <c r="L20" s="209">
        <v>0.52100000000000002</v>
      </c>
      <c r="M20" s="209">
        <v>3.9</v>
      </c>
      <c r="N20" s="209">
        <v>14.4</v>
      </c>
      <c r="O20" s="209">
        <v>11.1</v>
      </c>
      <c r="P20" s="209">
        <v>6.6299999999999998E-2</v>
      </c>
      <c r="Q20" s="209">
        <v>2337</v>
      </c>
      <c r="R20" s="210">
        <f>0.5*0.4</f>
        <v>0.2</v>
      </c>
      <c r="S20" s="209">
        <v>9.6300000000000008</v>
      </c>
      <c r="T20" s="209">
        <v>44.3</v>
      </c>
      <c r="U20" s="210">
        <f t="shared" si="1"/>
        <v>1</v>
      </c>
      <c r="V20" s="209">
        <v>130</v>
      </c>
      <c r="W20" s="211">
        <f t="shared" si="2"/>
        <v>1.2149532710280374E-3</v>
      </c>
      <c r="X20" s="209">
        <v>19.3</v>
      </c>
      <c r="Y20" s="209">
        <v>78.2</v>
      </c>
      <c r="Z20" s="209">
        <v>107000</v>
      </c>
      <c r="AA20" s="210">
        <v>6.8000000000000007</v>
      </c>
      <c r="AB20" s="210">
        <v>18910</v>
      </c>
      <c r="AC20" s="210">
        <v>6224</v>
      </c>
      <c r="AD20" s="209">
        <v>1192</v>
      </c>
      <c r="AE20" s="209">
        <v>9774</v>
      </c>
      <c r="AF20" s="210">
        <v>126</v>
      </c>
      <c r="AG20" s="210">
        <v>5717</v>
      </c>
      <c r="AH20" s="209">
        <v>1824</v>
      </c>
      <c r="AI20" s="212">
        <v>2.5</v>
      </c>
      <c r="AJ20" s="212">
        <v>382</v>
      </c>
      <c r="AK20" s="212">
        <v>54</v>
      </c>
      <c r="AL20" s="212">
        <v>1320</v>
      </c>
      <c r="AM20" s="212">
        <v>566</v>
      </c>
      <c r="AN20" s="212">
        <v>332</v>
      </c>
      <c r="AO20" s="212">
        <v>391</v>
      </c>
      <c r="AP20" s="212">
        <v>52</v>
      </c>
      <c r="AQ20" s="212">
        <v>344</v>
      </c>
      <c r="AR20" s="212">
        <v>1.5</v>
      </c>
      <c r="AS20" s="212">
        <v>2.5</v>
      </c>
      <c r="AT20" s="212">
        <v>209</v>
      </c>
      <c r="AU20" s="212">
        <v>686</v>
      </c>
      <c r="AV20" s="212">
        <v>706</v>
      </c>
      <c r="AW20" s="212">
        <v>273</v>
      </c>
      <c r="AX20" s="212">
        <v>334</v>
      </c>
      <c r="AY20" s="212">
        <v>444</v>
      </c>
      <c r="AZ20" s="212">
        <v>118</v>
      </c>
      <c r="BA20" s="212">
        <v>2.5</v>
      </c>
      <c r="BB20" s="213">
        <f t="shared" si="3"/>
        <v>4925.5</v>
      </c>
      <c r="BC20" s="214">
        <v>0.5</v>
      </c>
      <c r="BD20" s="214">
        <v>0.5</v>
      </c>
      <c r="BE20" s="214">
        <v>0.5</v>
      </c>
      <c r="BF20" s="214">
        <v>0.5</v>
      </c>
      <c r="BG20" s="214">
        <v>0.5</v>
      </c>
      <c r="BH20" s="214">
        <v>0.5</v>
      </c>
      <c r="BI20" s="214">
        <v>0.5</v>
      </c>
      <c r="BJ20" s="214">
        <v>0.5</v>
      </c>
      <c r="BK20" s="214">
        <v>5.0000000000000001E-3</v>
      </c>
      <c r="BL20" s="214">
        <v>0.5</v>
      </c>
      <c r="BM20" s="214">
        <v>0.05</v>
      </c>
      <c r="BN20" s="214">
        <v>0.05</v>
      </c>
      <c r="BO20" s="214">
        <v>0.05</v>
      </c>
      <c r="BP20" s="214">
        <v>0.05</v>
      </c>
      <c r="BQ20" s="215">
        <f t="shared" si="4"/>
        <v>0.2</v>
      </c>
      <c r="BR20" s="214">
        <v>0.4</v>
      </c>
      <c r="BS20" s="214">
        <v>0.05</v>
      </c>
      <c r="BT20" s="214">
        <v>0.05</v>
      </c>
      <c r="BU20" s="214">
        <v>0.05</v>
      </c>
      <c r="BV20" s="214">
        <v>0.05</v>
      </c>
      <c r="BW20" s="214">
        <v>0.05</v>
      </c>
      <c r="BX20" s="214">
        <v>0.1</v>
      </c>
      <c r="BY20" s="214">
        <v>0.15</v>
      </c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22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6">
        <v>0.05</v>
      </c>
      <c r="DF20" s="216">
        <v>0.05</v>
      </c>
      <c r="DG20" s="218">
        <v>3219</v>
      </c>
      <c r="DH20" s="217"/>
      <c r="DI20" s="217"/>
      <c r="DJ20" s="217"/>
      <c r="DK20" s="217"/>
      <c r="DL20" s="217"/>
    </row>
    <row r="21" spans="1:116" x14ac:dyDescent="0.2">
      <c r="A21" s="108">
        <v>15</v>
      </c>
      <c r="B21" s="200">
        <v>65</v>
      </c>
      <c r="C21" s="107" t="s">
        <v>1025</v>
      </c>
      <c r="D21" s="260" t="s">
        <v>1483</v>
      </c>
      <c r="E21" s="183" t="s">
        <v>1159</v>
      </c>
      <c r="F21" s="185" t="s">
        <v>1327</v>
      </c>
      <c r="G21" s="209">
        <v>6.9</v>
      </c>
      <c r="H21" s="209">
        <v>672</v>
      </c>
      <c r="I21" s="210">
        <f t="shared" si="0"/>
        <v>0.05</v>
      </c>
      <c r="J21" s="209">
        <v>11.2</v>
      </c>
      <c r="K21" s="209">
        <v>121</v>
      </c>
      <c r="L21" s="209">
        <v>0.20699999999999999</v>
      </c>
      <c r="M21" s="209">
        <v>10.199999999999999</v>
      </c>
      <c r="N21" s="209">
        <v>30.2</v>
      </c>
      <c r="O21" s="209">
        <v>21.6</v>
      </c>
      <c r="P21" s="209">
        <v>0.14899999999999999</v>
      </c>
      <c r="Q21" s="209">
        <v>4435</v>
      </c>
      <c r="R21" s="210">
        <f>0.5*0.4</f>
        <v>0.2</v>
      </c>
      <c r="S21" s="209">
        <v>24.5</v>
      </c>
      <c r="T21" s="209">
        <v>81</v>
      </c>
      <c r="U21" s="210">
        <f t="shared" si="1"/>
        <v>1</v>
      </c>
      <c r="V21" s="209">
        <v>20.9</v>
      </c>
      <c r="W21" s="211">
        <f t="shared" si="2"/>
        <v>2.7471083070452155E-3</v>
      </c>
      <c r="X21" s="209">
        <v>41.2</v>
      </c>
      <c r="Y21" s="209">
        <v>162</v>
      </c>
      <c r="Z21" s="209">
        <v>7608</v>
      </c>
      <c r="AA21" s="210">
        <v>8.83</v>
      </c>
      <c r="AB21" s="210">
        <v>24930</v>
      </c>
      <c r="AC21" s="209">
        <v>325</v>
      </c>
      <c r="AD21" s="209">
        <v>880</v>
      </c>
      <c r="AE21" s="209">
        <v>9260</v>
      </c>
      <c r="AF21" s="210">
        <v>240</v>
      </c>
      <c r="AG21" s="210">
        <v>16340</v>
      </c>
      <c r="AH21" s="209">
        <v>3605</v>
      </c>
      <c r="AI21" s="212">
        <v>2.5</v>
      </c>
      <c r="AJ21" s="212">
        <v>296</v>
      </c>
      <c r="AK21" s="212">
        <v>44</v>
      </c>
      <c r="AL21" s="212">
        <v>1010</v>
      </c>
      <c r="AM21" s="212">
        <v>437</v>
      </c>
      <c r="AN21" s="212">
        <v>246</v>
      </c>
      <c r="AO21" s="212">
        <v>249</v>
      </c>
      <c r="AP21" s="212">
        <v>39</v>
      </c>
      <c r="AQ21" s="212">
        <v>277</v>
      </c>
      <c r="AR21" s="212">
        <v>1.5</v>
      </c>
      <c r="AS21" s="212">
        <v>2.5</v>
      </c>
      <c r="AT21" s="212">
        <v>195</v>
      </c>
      <c r="AU21" s="212">
        <v>523</v>
      </c>
      <c r="AV21" s="212">
        <v>532</v>
      </c>
      <c r="AW21" s="212">
        <v>197</v>
      </c>
      <c r="AX21" s="212">
        <v>249</v>
      </c>
      <c r="AY21" s="212">
        <v>325</v>
      </c>
      <c r="AZ21" s="212">
        <v>120</v>
      </c>
      <c r="BA21" s="212">
        <v>2.5</v>
      </c>
      <c r="BB21" s="213">
        <f t="shared" si="3"/>
        <v>3735.5</v>
      </c>
      <c r="BC21" s="214">
        <v>0.5</v>
      </c>
      <c r="BD21" s="214">
        <v>0.5</v>
      </c>
      <c r="BE21" s="214">
        <v>0.5</v>
      </c>
      <c r="BF21" s="214">
        <v>0.5</v>
      </c>
      <c r="BG21" s="214">
        <v>0.5</v>
      </c>
      <c r="BH21" s="214">
        <v>0.5</v>
      </c>
      <c r="BI21" s="214">
        <v>0.5</v>
      </c>
      <c r="BJ21" s="214">
        <v>0.5</v>
      </c>
      <c r="BK21" s="214">
        <v>5.0000000000000001E-3</v>
      </c>
      <c r="BL21" s="214">
        <v>0.5</v>
      </c>
      <c r="BM21" s="214">
        <v>0.05</v>
      </c>
      <c r="BN21" s="214">
        <v>0.05</v>
      </c>
      <c r="BO21" s="214">
        <v>0.05</v>
      </c>
      <c r="BP21" s="214">
        <v>0.05</v>
      </c>
      <c r="BQ21" s="215">
        <f t="shared" si="4"/>
        <v>0.2</v>
      </c>
      <c r="BR21" s="214">
        <v>0.4</v>
      </c>
      <c r="BS21" s="214">
        <v>0.05</v>
      </c>
      <c r="BT21" s="214">
        <v>0.05</v>
      </c>
      <c r="BU21" s="214">
        <v>0.05</v>
      </c>
      <c r="BV21" s="214">
        <v>0.05</v>
      </c>
      <c r="BW21" s="214">
        <v>0.05</v>
      </c>
      <c r="BX21" s="214">
        <v>0.1</v>
      </c>
      <c r="BY21" s="214">
        <v>0.15</v>
      </c>
      <c r="BZ21" s="216">
        <v>25</v>
      </c>
      <c r="CA21" s="216">
        <v>50</v>
      </c>
      <c r="CB21" s="216">
        <v>6720</v>
      </c>
      <c r="CC21" s="216">
        <v>0.01</v>
      </c>
      <c r="CD21" s="216">
        <v>2.5000000000000001E-2</v>
      </c>
      <c r="CE21" s="216">
        <v>2.5000000000000001E-2</v>
      </c>
      <c r="CF21" s="216">
        <v>2.5000000000000001E-2</v>
      </c>
      <c r="CG21" s="216">
        <v>2.5000000000000001E-2</v>
      </c>
      <c r="CH21" s="216">
        <v>2.5000000000000001E-2</v>
      </c>
      <c r="CI21" s="216">
        <v>2.5000000000000001E-2</v>
      </c>
      <c r="CJ21" s="216">
        <v>2.5000000000000001E-2</v>
      </c>
      <c r="CK21" s="216">
        <f>0.5*0.01</f>
        <v>5.0000000000000001E-3</v>
      </c>
      <c r="CL21" s="216">
        <v>0.15</v>
      </c>
      <c r="CM21" s="216">
        <v>0.5</v>
      </c>
      <c r="CN21" s="216">
        <v>0.5</v>
      </c>
      <c r="CO21" s="216">
        <v>0.5</v>
      </c>
      <c r="CP21" s="216">
        <v>0.5</v>
      </c>
      <c r="CQ21" s="216">
        <v>0.3</v>
      </c>
      <c r="CR21" s="216">
        <v>5</v>
      </c>
      <c r="CS21" s="216">
        <v>0.5</v>
      </c>
      <c r="CT21" s="216">
        <v>0.5</v>
      </c>
      <c r="CU21" s="216">
        <v>0.05</v>
      </c>
      <c r="CV21" s="216">
        <v>0.05</v>
      </c>
      <c r="CW21" s="216">
        <v>0.05</v>
      </c>
      <c r="CX21" s="217"/>
      <c r="CY21" s="216">
        <v>0.80500000000000005</v>
      </c>
      <c r="CZ21" s="216">
        <v>0.05</v>
      </c>
      <c r="DA21" s="216">
        <v>0.05</v>
      </c>
      <c r="DB21" s="216">
        <v>0.05</v>
      </c>
      <c r="DC21" s="216">
        <v>0.05</v>
      </c>
      <c r="DD21" s="216">
        <v>0.05</v>
      </c>
      <c r="DE21" s="216">
        <v>0.05</v>
      </c>
      <c r="DF21" s="216">
        <v>0.05</v>
      </c>
      <c r="DG21" s="218">
        <v>12200</v>
      </c>
      <c r="DH21" s="216">
        <v>0.5</v>
      </c>
      <c r="DI21" s="216">
        <v>0.05</v>
      </c>
      <c r="DJ21" s="216">
        <v>0.25</v>
      </c>
      <c r="DK21" s="216">
        <v>0.25</v>
      </c>
      <c r="DL21" s="216">
        <v>0.05</v>
      </c>
    </row>
    <row r="22" spans="1:116" x14ac:dyDescent="0.2">
      <c r="A22" s="108">
        <v>16</v>
      </c>
      <c r="B22" s="200">
        <v>66</v>
      </c>
      <c r="C22" s="107" t="s">
        <v>210</v>
      </c>
      <c r="D22" s="260" t="s">
        <v>1484</v>
      </c>
      <c r="E22" s="183" t="s">
        <v>1160</v>
      </c>
      <c r="F22" s="185" t="s">
        <v>1328</v>
      </c>
      <c r="G22" s="209">
        <v>7.6</v>
      </c>
      <c r="H22" s="209">
        <v>900</v>
      </c>
      <c r="I22" s="210">
        <f t="shared" si="0"/>
        <v>0.05</v>
      </c>
      <c r="J22" s="210">
        <f>0.5*3</f>
        <v>1.5</v>
      </c>
      <c r="K22" s="209">
        <v>268</v>
      </c>
      <c r="L22" s="209">
        <v>1.36</v>
      </c>
      <c r="M22" s="209">
        <v>2.44</v>
      </c>
      <c r="N22" s="209">
        <v>5.14</v>
      </c>
      <c r="O22" s="209">
        <v>123</v>
      </c>
      <c r="P22" s="209">
        <v>5.33E-2</v>
      </c>
      <c r="Q22" s="209">
        <v>2820</v>
      </c>
      <c r="R22" s="210">
        <f>0.5*0.4</f>
        <v>0.2</v>
      </c>
      <c r="S22" s="209">
        <v>5.92</v>
      </c>
      <c r="T22" s="209">
        <v>28.3</v>
      </c>
      <c r="U22" s="210">
        <f t="shared" si="1"/>
        <v>1</v>
      </c>
      <c r="V22" s="210">
        <v>669</v>
      </c>
      <c r="W22" s="211">
        <f t="shared" si="2"/>
        <v>3.622089875473741E-3</v>
      </c>
      <c r="X22" s="209">
        <v>6.52</v>
      </c>
      <c r="Y22" s="209">
        <v>56.8</v>
      </c>
      <c r="Z22" s="209">
        <v>184700</v>
      </c>
      <c r="AA22" s="210">
        <v>6.03</v>
      </c>
      <c r="AB22" s="209">
        <v>6506</v>
      </c>
      <c r="AC22" s="210">
        <v>3520</v>
      </c>
      <c r="AD22" s="209">
        <v>986</v>
      </c>
      <c r="AE22" s="209">
        <v>6118</v>
      </c>
      <c r="AF22" s="209">
        <v>42.9</v>
      </c>
      <c r="AG22" s="210">
        <v>1839</v>
      </c>
      <c r="AH22" s="209">
        <v>545</v>
      </c>
      <c r="AI22" s="212">
        <v>2.5</v>
      </c>
      <c r="AJ22" s="212">
        <v>196</v>
      </c>
      <c r="AK22" s="212">
        <v>28</v>
      </c>
      <c r="AL22" s="212">
        <v>532</v>
      </c>
      <c r="AM22" s="212">
        <v>186</v>
      </c>
      <c r="AN22" s="212">
        <v>132</v>
      </c>
      <c r="AO22" s="212">
        <v>121</v>
      </c>
      <c r="AP22" s="212">
        <v>2.5</v>
      </c>
      <c r="AQ22" s="212">
        <v>145</v>
      </c>
      <c r="AR22" s="212">
        <v>1.5</v>
      </c>
      <c r="AS22" s="212">
        <v>2.5</v>
      </c>
      <c r="AT22" s="212">
        <v>51</v>
      </c>
      <c r="AU22" s="212">
        <v>229</v>
      </c>
      <c r="AV22" s="212">
        <v>242</v>
      </c>
      <c r="AW22" s="212">
        <v>86</v>
      </c>
      <c r="AX22" s="212">
        <v>98</v>
      </c>
      <c r="AY22" s="212">
        <v>175</v>
      </c>
      <c r="AZ22" s="212">
        <v>2.5</v>
      </c>
      <c r="BA22" s="212">
        <v>2.5</v>
      </c>
      <c r="BB22" s="213">
        <f t="shared" si="3"/>
        <v>1809.5</v>
      </c>
      <c r="BC22" s="214">
        <v>0.5</v>
      </c>
      <c r="BD22" s="214">
        <v>0.5</v>
      </c>
      <c r="BE22" s="214">
        <v>0.5</v>
      </c>
      <c r="BF22" s="214">
        <v>0.5</v>
      </c>
      <c r="BG22" s="214">
        <v>0.5</v>
      </c>
      <c r="BH22" s="214">
        <v>0.5</v>
      </c>
      <c r="BI22" s="214">
        <v>0.5</v>
      </c>
      <c r="BJ22" s="214">
        <v>0.5</v>
      </c>
      <c r="BK22" s="214">
        <v>5.0000000000000001E-3</v>
      </c>
      <c r="BL22" s="214">
        <v>0.5</v>
      </c>
      <c r="BM22" s="214">
        <v>0.05</v>
      </c>
      <c r="BN22" s="214">
        <v>0.05</v>
      </c>
      <c r="BO22" s="214">
        <v>0.05</v>
      </c>
      <c r="BP22" s="214">
        <v>0.05</v>
      </c>
      <c r="BQ22" s="215">
        <f t="shared" si="4"/>
        <v>0.2</v>
      </c>
      <c r="BR22" s="214">
        <v>0.4</v>
      </c>
      <c r="BS22" s="214">
        <v>0.05</v>
      </c>
      <c r="BT22" s="214">
        <v>0.05</v>
      </c>
      <c r="BU22" s="214">
        <v>0.05</v>
      </c>
      <c r="BV22" s="214">
        <v>0.05</v>
      </c>
      <c r="BW22" s="214">
        <v>0.05</v>
      </c>
      <c r="BX22" s="214">
        <v>0.1</v>
      </c>
      <c r="BY22" s="214">
        <v>0.15</v>
      </c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22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6">
        <v>0.05</v>
      </c>
      <c r="DF22" s="216">
        <v>0.05</v>
      </c>
      <c r="DG22" s="218">
        <v>10100</v>
      </c>
      <c r="DH22" s="217"/>
      <c r="DI22" s="217"/>
      <c r="DJ22" s="217"/>
      <c r="DK22" s="217"/>
      <c r="DL22" s="217"/>
    </row>
    <row r="23" spans="1:116" x14ac:dyDescent="0.2">
      <c r="A23" s="108">
        <v>17</v>
      </c>
      <c r="B23" s="200">
        <v>67</v>
      </c>
      <c r="C23" s="107" t="s">
        <v>205</v>
      </c>
      <c r="D23" s="260" t="s">
        <v>1485</v>
      </c>
      <c r="E23" s="183" t="s">
        <v>1161</v>
      </c>
      <c r="F23" s="185" t="s">
        <v>1329</v>
      </c>
      <c r="G23" s="209">
        <v>7.5</v>
      </c>
      <c r="H23" s="209">
        <v>1284</v>
      </c>
      <c r="I23" s="210">
        <f t="shared" si="0"/>
        <v>0.05</v>
      </c>
      <c r="J23" s="209">
        <v>5.5</v>
      </c>
      <c r="K23" s="209">
        <v>187</v>
      </c>
      <c r="L23" s="209">
        <v>1.07</v>
      </c>
      <c r="M23" s="209">
        <v>2.79</v>
      </c>
      <c r="N23" s="209">
        <v>7.16</v>
      </c>
      <c r="O23" s="209">
        <v>37.6</v>
      </c>
      <c r="P23" s="209">
        <v>9.5399999999999999E-2</v>
      </c>
      <c r="Q23" s="209">
        <v>2138</v>
      </c>
      <c r="R23" s="210">
        <f>0.5*0.4</f>
        <v>0.2</v>
      </c>
      <c r="S23" s="209">
        <v>9.6999999999999993</v>
      </c>
      <c r="T23" s="209">
        <v>61.6</v>
      </c>
      <c r="U23" s="210">
        <f t="shared" si="1"/>
        <v>1</v>
      </c>
      <c r="V23" s="209">
        <v>199</v>
      </c>
      <c r="W23" s="211">
        <f t="shared" si="2"/>
        <v>1.1637426900584795E-3</v>
      </c>
      <c r="X23" s="209">
        <v>12.3</v>
      </c>
      <c r="Y23" s="209">
        <v>90.7</v>
      </c>
      <c r="Z23" s="209">
        <v>171000</v>
      </c>
      <c r="AA23" s="210">
        <v>14.040000000000001</v>
      </c>
      <c r="AB23" s="209">
        <v>7150</v>
      </c>
      <c r="AC23" s="210">
        <v>1671</v>
      </c>
      <c r="AD23" s="209">
        <v>883</v>
      </c>
      <c r="AE23" s="209">
        <v>7941</v>
      </c>
      <c r="AF23" s="209">
        <v>59.4</v>
      </c>
      <c r="AG23" s="210">
        <v>3416</v>
      </c>
      <c r="AH23" s="209">
        <v>755</v>
      </c>
      <c r="AI23" s="212">
        <v>2.5</v>
      </c>
      <c r="AJ23" s="212">
        <v>199</v>
      </c>
      <c r="AK23" s="212">
        <v>181</v>
      </c>
      <c r="AL23" s="212">
        <v>796</v>
      </c>
      <c r="AM23" s="212">
        <v>330</v>
      </c>
      <c r="AN23" s="212">
        <v>161</v>
      </c>
      <c r="AO23" s="212">
        <v>169</v>
      </c>
      <c r="AP23" s="212">
        <v>2.5</v>
      </c>
      <c r="AQ23" s="212">
        <v>225</v>
      </c>
      <c r="AR23" s="212">
        <v>1.5</v>
      </c>
      <c r="AS23" s="212">
        <v>2.5</v>
      </c>
      <c r="AT23" s="212">
        <v>243</v>
      </c>
      <c r="AU23" s="212">
        <v>393</v>
      </c>
      <c r="AV23" s="212">
        <v>363</v>
      </c>
      <c r="AW23" s="212">
        <v>135</v>
      </c>
      <c r="AX23" s="212">
        <v>163</v>
      </c>
      <c r="AY23" s="212">
        <v>255</v>
      </c>
      <c r="AZ23" s="212">
        <v>2.5</v>
      </c>
      <c r="BA23" s="212">
        <v>2.5</v>
      </c>
      <c r="BB23" s="213">
        <f t="shared" si="3"/>
        <v>2976.5</v>
      </c>
      <c r="BC23" s="214">
        <v>0.5</v>
      </c>
      <c r="BD23" s="214">
        <v>0.5</v>
      </c>
      <c r="BE23" s="214">
        <v>0.5</v>
      </c>
      <c r="BF23" s="214">
        <v>0.5</v>
      </c>
      <c r="BG23" s="214">
        <v>0.5</v>
      </c>
      <c r="BH23" s="214">
        <v>0.5</v>
      </c>
      <c r="BI23" s="214">
        <v>0.5</v>
      </c>
      <c r="BJ23" s="214">
        <v>0.5</v>
      </c>
      <c r="BK23" s="214">
        <v>5.0000000000000001E-3</v>
      </c>
      <c r="BL23" s="214">
        <v>0.5</v>
      </c>
      <c r="BM23" s="214">
        <v>0.05</v>
      </c>
      <c r="BN23" s="214">
        <v>0.05</v>
      </c>
      <c r="BO23" s="214">
        <v>0.05</v>
      </c>
      <c r="BP23" s="214">
        <v>0.05</v>
      </c>
      <c r="BQ23" s="215">
        <f t="shared" si="4"/>
        <v>0.2</v>
      </c>
      <c r="BR23" s="214">
        <v>0.4</v>
      </c>
      <c r="BS23" s="214">
        <v>0.05</v>
      </c>
      <c r="BT23" s="214">
        <v>0.05</v>
      </c>
      <c r="BU23" s="214">
        <v>0.05</v>
      </c>
      <c r="BV23" s="214">
        <v>0.05</v>
      </c>
      <c r="BW23" s="214">
        <v>0.05</v>
      </c>
      <c r="BX23" s="214">
        <v>0.1</v>
      </c>
      <c r="BY23" s="214">
        <v>0.15</v>
      </c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22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6">
        <v>0.05</v>
      </c>
      <c r="DF23" s="216">
        <v>0.05</v>
      </c>
      <c r="DG23" s="218">
        <v>14272</v>
      </c>
      <c r="DH23" s="217"/>
      <c r="DI23" s="217"/>
      <c r="DJ23" s="217"/>
      <c r="DK23" s="217"/>
      <c r="DL23" s="217"/>
    </row>
    <row r="24" spans="1:116" x14ac:dyDescent="0.2">
      <c r="A24" s="108">
        <v>18</v>
      </c>
      <c r="B24" s="200">
        <v>68</v>
      </c>
      <c r="C24" s="107" t="s">
        <v>1026</v>
      </c>
      <c r="D24" s="260" t="s">
        <v>1486</v>
      </c>
      <c r="E24" s="183" t="s">
        <v>1162</v>
      </c>
      <c r="F24" s="185" t="s">
        <v>1330</v>
      </c>
      <c r="G24" s="209">
        <v>7.5</v>
      </c>
      <c r="H24" s="209">
        <v>2110</v>
      </c>
      <c r="I24" s="210">
        <f t="shared" si="0"/>
        <v>0.05</v>
      </c>
      <c r="J24" s="210">
        <f>0.5*3</f>
        <v>1.5</v>
      </c>
      <c r="K24" s="209">
        <v>149</v>
      </c>
      <c r="L24" s="209">
        <v>1.32</v>
      </c>
      <c r="M24" s="209">
        <v>7.94</v>
      </c>
      <c r="N24" s="209">
        <v>18.399999999999999</v>
      </c>
      <c r="O24" s="209">
        <v>17.2</v>
      </c>
      <c r="P24" s="209">
        <v>0.14499999999999999</v>
      </c>
      <c r="Q24" s="209">
        <v>1960</v>
      </c>
      <c r="R24" s="209">
        <v>1.86</v>
      </c>
      <c r="S24" s="209">
        <v>14.5</v>
      </c>
      <c r="T24" s="209">
        <v>65.900000000000006</v>
      </c>
      <c r="U24" s="210">
        <f t="shared" si="1"/>
        <v>1</v>
      </c>
      <c r="V24" s="209">
        <v>30.6</v>
      </c>
      <c r="W24" s="211">
        <f t="shared" si="2"/>
        <v>1.4732787674530574E-3</v>
      </c>
      <c r="X24" s="209">
        <v>27.9</v>
      </c>
      <c r="Y24" s="209">
        <v>168</v>
      </c>
      <c r="Z24" s="209">
        <v>20770</v>
      </c>
      <c r="AA24" s="210">
        <v>5.45</v>
      </c>
      <c r="AB24" s="210">
        <v>34210</v>
      </c>
      <c r="AC24" s="210">
        <v>1299</v>
      </c>
      <c r="AD24" s="209">
        <v>1608</v>
      </c>
      <c r="AE24" s="210">
        <v>18380</v>
      </c>
      <c r="AF24" s="210">
        <v>140</v>
      </c>
      <c r="AG24" s="210">
        <v>8819</v>
      </c>
      <c r="AH24" s="209">
        <v>1313</v>
      </c>
      <c r="AI24" s="212">
        <v>2.5</v>
      </c>
      <c r="AJ24" s="212">
        <v>187</v>
      </c>
      <c r="AK24" s="212">
        <v>2.5</v>
      </c>
      <c r="AL24" s="212">
        <v>707</v>
      </c>
      <c r="AM24" s="212">
        <v>412</v>
      </c>
      <c r="AN24" s="212">
        <v>213</v>
      </c>
      <c r="AO24" s="212">
        <v>251</v>
      </c>
      <c r="AP24" s="212">
        <v>2.5</v>
      </c>
      <c r="AQ24" s="212">
        <v>251</v>
      </c>
      <c r="AR24" s="212">
        <v>1.5</v>
      </c>
      <c r="AS24" s="212">
        <v>2.5</v>
      </c>
      <c r="AT24" s="212">
        <v>2.5</v>
      </c>
      <c r="AU24" s="212">
        <v>394</v>
      </c>
      <c r="AV24" s="212">
        <v>518</v>
      </c>
      <c r="AW24" s="212">
        <v>176</v>
      </c>
      <c r="AX24" s="212">
        <v>267</v>
      </c>
      <c r="AY24" s="212">
        <v>370</v>
      </c>
      <c r="AZ24" s="212">
        <v>2.5</v>
      </c>
      <c r="BA24" s="212">
        <v>2.5</v>
      </c>
      <c r="BB24" s="213">
        <f t="shared" si="3"/>
        <v>2869.5</v>
      </c>
      <c r="BC24" s="214">
        <v>0.5</v>
      </c>
      <c r="BD24" s="214">
        <v>0.5</v>
      </c>
      <c r="BE24" s="214">
        <v>0.5</v>
      </c>
      <c r="BF24" s="214">
        <v>0.5</v>
      </c>
      <c r="BG24" s="214">
        <v>0.5</v>
      </c>
      <c r="BH24" s="214">
        <v>0.5</v>
      </c>
      <c r="BI24" s="214">
        <v>0.5</v>
      </c>
      <c r="BJ24" s="214">
        <v>0.5</v>
      </c>
      <c r="BK24" s="214">
        <v>5.0000000000000001E-3</v>
      </c>
      <c r="BL24" s="214">
        <v>0.5</v>
      </c>
      <c r="BM24" s="214">
        <v>0.05</v>
      </c>
      <c r="BN24" s="214">
        <v>0.05</v>
      </c>
      <c r="BO24" s="214">
        <v>0.05</v>
      </c>
      <c r="BP24" s="214">
        <v>0.05</v>
      </c>
      <c r="BQ24" s="215">
        <f t="shared" si="4"/>
        <v>0.2</v>
      </c>
      <c r="BR24" s="214">
        <v>0.4</v>
      </c>
      <c r="BS24" s="214">
        <v>0.05</v>
      </c>
      <c r="BT24" s="214">
        <v>0.05</v>
      </c>
      <c r="BU24" s="214">
        <v>0.05</v>
      </c>
      <c r="BV24" s="214">
        <v>0.05</v>
      </c>
      <c r="BW24" s="214">
        <v>0.05</v>
      </c>
      <c r="BX24" s="214">
        <v>0.1</v>
      </c>
      <c r="BY24" s="214">
        <v>0.15</v>
      </c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22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6">
        <v>0.05</v>
      </c>
      <c r="DF24" s="216">
        <v>0.05</v>
      </c>
      <c r="DG24" s="218">
        <v>22500</v>
      </c>
      <c r="DH24" s="217"/>
      <c r="DI24" s="217"/>
      <c r="DJ24" s="217"/>
      <c r="DK24" s="217"/>
      <c r="DL24" s="217"/>
    </row>
    <row r="25" spans="1:116" x14ac:dyDescent="0.2">
      <c r="A25" s="108">
        <v>19</v>
      </c>
      <c r="B25" s="200">
        <v>69</v>
      </c>
      <c r="C25" s="107" t="s">
        <v>1027</v>
      </c>
      <c r="D25" s="260" t="s">
        <v>1487</v>
      </c>
      <c r="E25" s="183" t="s">
        <v>1163</v>
      </c>
      <c r="F25" s="185" t="s">
        <v>1331</v>
      </c>
      <c r="G25" s="209">
        <v>8</v>
      </c>
      <c r="H25" s="209">
        <v>719.2</v>
      </c>
      <c r="I25" s="210">
        <f t="shared" si="0"/>
        <v>0.05</v>
      </c>
      <c r="J25" s="210">
        <f>0.5*3</f>
        <v>1.5</v>
      </c>
      <c r="K25" s="209">
        <v>130</v>
      </c>
      <c r="L25" s="209">
        <v>0.63700000000000001</v>
      </c>
      <c r="M25" s="209">
        <v>0.53300000000000003</v>
      </c>
      <c r="N25" s="209">
        <v>4.53</v>
      </c>
      <c r="O25" s="210">
        <f>0.5*0.4</f>
        <v>0.2</v>
      </c>
      <c r="P25" s="209">
        <v>3.8899999999999997E-2</v>
      </c>
      <c r="Q25" s="209">
        <v>2662</v>
      </c>
      <c r="R25" s="210">
        <f>0.5*0.4</f>
        <v>0.2</v>
      </c>
      <c r="S25" s="209">
        <v>5.42</v>
      </c>
      <c r="T25" s="209">
        <v>23.1</v>
      </c>
      <c r="U25" s="210">
        <f t="shared" si="1"/>
        <v>1</v>
      </c>
      <c r="V25" s="209">
        <v>354</v>
      </c>
      <c r="W25" s="211">
        <f t="shared" si="2"/>
        <v>1.1500974658869396E-3</v>
      </c>
      <c r="X25" s="209">
        <v>3.68</v>
      </c>
      <c r="Y25" s="209">
        <v>52.8</v>
      </c>
      <c r="Z25" s="210">
        <v>307800</v>
      </c>
      <c r="AA25" s="210">
        <v>3.2100000000000004</v>
      </c>
      <c r="AB25" s="209">
        <v>4744</v>
      </c>
      <c r="AC25" s="210">
        <v>1005</v>
      </c>
      <c r="AD25" s="209">
        <v>504</v>
      </c>
      <c r="AE25" s="209">
        <v>7090</v>
      </c>
      <c r="AF25" s="209">
        <v>13.6</v>
      </c>
      <c r="AG25" s="210">
        <v>1680</v>
      </c>
      <c r="AH25" s="209">
        <v>466</v>
      </c>
      <c r="AI25" s="212">
        <v>2.5</v>
      </c>
      <c r="AJ25" s="212">
        <v>30</v>
      </c>
      <c r="AK25" s="212">
        <v>2.5</v>
      </c>
      <c r="AL25" s="212">
        <v>230</v>
      </c>
      <c r="AM25" s="212">
        <v>40</v>
      </c>
      <c r="AN25" s="212">
        <v>48</v>
      </c>
      <c r="AO25" s="212">
        <v>58</v>
      </c>
      <c r="AP25" s="212">
        <v>2.5</v>
      </c>
      <c r="AQ25" s="212">
        <v>67</v>
      </c>
      <c r="AR25" s="212">
        <v>1.5</v>
      </c>
      <c r="AS25" s="212">
        <v>2.5</v>
      </c>
      <c r="AT25" s="212">
        <v>27</v>
      </c>
      <c r="AU25" s="212">
        <v>115</v>
      </c>
      <c r="AV25" s="212">
        <v>124</v>
      </c>
      <c r="AW25" s="212">
        <v>45</v>
      </c>
      <c r="AX25" s="212">
        <v>56</v>
      </c>
      <c r="AY25" s="212">
        <v>74</v>
      </c>
      <c r="AZ25" s="212">
        <v>2.5</v>
      </c>
      <c r="BA25" s="212">
        <v>2.5</v>
      </c>
      <c r="BB25" s="213">
        <f t="shared" si="3"/>
        <v>726</v>
      </c>
      <c r="BC25" s="214">
        <v>0.5</v>
      </c>
      <c r="BD25" s="214">
        <v>0.5</v>
      </c>
      <c r="BE25" s="214">
        <v>0.5</v>
      </c>
      <c r="BF25" s="214">
        <v>0.5</v>
      </c>
      <c r="BG25" s="214">
        <v>0.5</v>
      </c>
      <c r="BH25" s="214">
        <v>0.5</v>
      </c>
      <c r="BI25" s="214">
        <v>0.5</v>
      </c>
      <c r="BJ25" s="214">
        <v>0.5</v>
      </c>
      <c r="BK25" s="214">
        <v>5.0000000000000001E-3</v>
      </c>
      <c r="BL25" s="214">
        <v>0.5</v>
      </c>
      <c r="BM25" s="214">
        <v>0.05</v>
      </c>
      <c r="BN25" s="214">
        <v>0.05</v>
      </c>
      <c r="BO25" s="214">
        <v>0.05</v>
      </c>
      <c r="BP25" s="214">
        <v>0.05</v>
      </c>
      <c r="BQ25" s="215">
        <f t="shared" si="4"/>
        <v>0.2</v>
      </c>
      <c r="BR25" s="214">
        <v>0.4</v>
      </c>
      <c r="BS25" s="214">
        <v>0.05</v>
      </c>
      <c r="BT25" s="214">
        <v>0.05</v>
      </c>
      <c r="BU25" s="214">
        <v>0.05</v>
      </c>
      <c r="BV25" s="214">
        <v>0.05</v>
      </c>
      <c r="BW25" s="214">
        <v>0.05</v>
      </c>
      <c r="BX25" s="214">
        <v>0.1</v>
      </c>
      <c r="BY25" s="214">
        <v>0.15</v>
      </c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22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6">
        <v>0.05</v>
      </c>
      <c r="DF25" s="216">
        <v>0.05</v>
      </c>
      <c r="DG25" s="218">
        <v>4200</v>
      </c>
      <c r="DH25" s="217"/>
      <c r="DI25" s="217"/>
      <c r="DJ25" s="217"/>
      <c r="DK25" s="217"/>
      <c r="DL25" s="217"/>
    </row>
    <row r="26" spans="1:116" x14ac:dyDescent="0.2">
      <c r="A26" s="108">
        <v>20</v>
      </c>
      <c r="B26" s="200">
        <v>70</v>
      </c>
      <c r="C26" s="107" t="s">
        <v>1028</v>
      </c>
      <c r="D26" s="260" t="s">
        <v>1488</v>
      </c>
      <c r="E26" s="183" t="s">
        <v>1164</v>
      </c>
      <c r="F26" s="185" t="s">
        <v>1332</v>
      </c>
      <c r="G26" s="209">
        <v>7.8</v>
      </c>
      <c r="H26" s="209">
        <v>5280</v>
      </c>
      <c r="I26" s="210">
        <f t="shared" si="0"/>
        <v>0.05</v>
      </c>
      <c r="J26" s="210">
        <f>0.5*3</f>
        <v>1.5</v>
      </c>
      <c r="K26" s="209">
        <v>28.6</v>
      </c>
      <c r="L26" s="209">
        <v>9.6000000000000002E-2</v>
      </c>
      <c r="M26" s="209">
        <v>3.59</v>
      </c>
      <c r="N26" s="209">
        <v>12.2</v>
      </c>
      <c r="O26" s="209">
        <v>5.64</v>
      </c>
      <c r="P26" s="209">
        <v>0.10100000000000001</v>
      </c>
      <c r="Q26" s="209">
        <v>1130</v>
      </c>
      <c r="R26" s="210">
        <f>0.5*0.4</f>
        <v>0.2</v>
      </c>
      <c r="S26" s="209">
        <v>9.18</v>
      </c>
      <c r="T26" s="209">
        <v>10.3</v>
      </c>
      <c r="U26" s="210">
        <f t="shared" si="1"/>
        <v>1</v>
      </c>
      <c r="V26" s="209">
        <v>7.55</v>
      </c>
      <c r="W26" s="211">
        <f t="shared" si="2"/>
        <v>3.6473429951690822E-3</v>
      </c>
      <c r="X26" s="209">
        <v>9.73</v>
      </c>
      <c r="Y26" s="209">
        <v>32.700000000000003</v>
      </c>
      <c r="Z26" s="209">
        <v>2070</v>
      </c>
      <c r="AA26" s="210">
        <v>8.51</v>
      </c>
      <c r="AB26" s="209">
        <v>6980</v>
      </c>
      <c r="AC26" s="209">
        <v>352</v>
      </c>
      <c r="AD26" s="209">
        <v>394</v>
      </c>
      <c r="AE26" s="209">
        <v>152</v>
      </c>
      <c r="AF26" s="210">
        <v>143</v>
      </c>
      <c r="AG26" s="210">
        <v>4320</v>
      </c>
      <c r="AH26" s="210">
        <f>0.5*100</f>
        <v>50</v>
      </c>
      <c r="AI26" s="212">
        <v>2.5</v>
      </c>
      <c r="AJ26" s="212">
        <v>12</v>
      </c>
      <c r="AK26" s="212">
        <v>2.5</v>
      </c>
      <c r="AL26" s="212">
        <v>71</v>
      </c>
      <c r="AM26" s="212">
        <v>31</v>
      </c>
      <c r="AN26" s="212">
        <v>16</v>
      </c>
      <c r="AO26" s="212">
        <v>22</v>
      </c>
      <c r="AP26" s="212">
        <v>2.5</v>
      </c>
      <c r="AQ26" s="212">
        <v>24</v>
      </c>
      <c r="AR26" s="212">
        <v>1.5</v>
      </c>
      <c r="AS26" s="212">
        <v>2.5</v>
      </c>
      <c r="AT26" s="212">
        <v>2.5</v>
      </c>
      <c r="AU26" s="212">
        <v>38</v>
      </c>
      <c r="AV26" s="212">
        <v>41</v>
      </c>
      <c r="AW26" s="212">
        <v>16</v>
      </c>
      <c r="AX26" s="212">
        <v>16</v>
      </c>
      <c r="AY26" s="212">
        <v>31</v>
      </c>
      <c r="AZ26" s="212">
        <v>2.5</v>
      </c>
      <c r="BA26" s="212">
        <v>2.5</v>
      </c>
      <c r="BB26" s="213">
        <f t="shared" si="3"/>
        <v>258.5</v>
      </c>
      <c r="BC26" s="214">
        <v>0.5</v>
      </c>
      <c r="BD26" s="214">
        <v>0.5</v>
      </c>
      <c r="BE26" s="214">
        <v>0.5</v>
      </c>
      <c r="BF26" s="214">
        <v>0.5</v>
      </c>
      <c r="BG26" s="214">
        <v>0.5</v>
      </c>
      <c r="BH26" s="214">
        <v>0.5</v>
      </c>
      <c r="BI26" s="214">
        <v>0.5</v>
      </c>
      <c r="BJ26" s="214">
        <v>0.5</v>
      </c>
      <c r="BK26" s="214">
        <v>5.0000000000000001E-3</v>
      </c>
      <c r="BL26" s="214">
        <v>0.5</v>
      </c>
      <c r="BM26" s="214">
        <v>0.05</v>
      </c>
      <c r="BN26" s="214">
        <v>0.05</v>
      </c>
      <c r="BO26" s="214">
        <v>0.05</v>
      </c>
      <c r="BP26" s="214">
        <v>0.05</v>
      </c>
      <c r="BQ26" s="215">
        <f t="shared" si="4"/>
        <v>0.2</v>
      </c>
      <c r="BR26" s="214">
        <v>0.4</v>
      </c>
      <c r="BS26" s="214">
        <v>0.05</v>
      </c>
      <c r="BT26" s="214">
        <v>0.05</v>
      </c>
      <c r="BU26" s="214">
        <v>0.05</v>
      </c>
      <c r="BV26" s="214">
        <v>0.05</v>
      </c>
      <c r="BW26" s="214">
        <v>0.05</v>
      </c>
      <c r="BX26" s="214">
        <v>0.1</v>
      </c>
      <c r="BY26" s="214">
        <v>0.15</v>
      </c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22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6">
        <v>0.05</v>
      </c>
      <c r="DF26" s="216">
        <v>0.05</v>
      </c>
      <c r="DG26" s="218">
        <v>528</v>
      </c>
      <c r="DH26" s="217"/>
      <c r="DI26" s="217"/>
      <c r="DJ26" s="217"/>
      <c r="DK26" s="217"/>
      <c r="DL26" s="217"/>
    </row>
    <row r="27" spans="1:116" x14ac:dyDescent="0.2">
      <c r="A27" s="108">
        <v>21</v>
      </c>
      <c r="B27" s="200">
        <v>71</v>
      </c>
      <c r="C27" s="107" t="s">
        <v>1029</v>
      </c>
      <c r="D27" s="260" t="s">
        <v>1489</v>
      </c>
      <c r="E27" s="183" t="s">
        <v>1165</v>
      </c>
      <c r="F27" s="185" t="s">
        <v>1333</v>
      </c>
      <c r="G27" s="209">
        <v>8</v>
      </c>
      <c r="H27" s="209">
        <v>1840</v>
      </c>
      <c r="I27" s="210">
        <f t="shared" si="0"/>
        <v>0.05</v>
      </c>
      <c r="J27" s="210">
        <f>0.5*3</f>
        <v>1.5</v>
      </c>
      <c r="K27" s="209">
        <v>117</v>
      </c>
      <c r="L27" s="209">
        <v>2.25</v>
      </c>
      <c r="M27" s="209">
        <v>2.42</v>
      </c>
      <c r="N27" s="209">
        <v>6.91</v>
      </c>
      <c r="O27" s="209">
        <v>43.7</v>
      </c>
      <c r="P27" s="209">
        <v>5.1400000000000001E-2</v>
      </c>
      <c r="Q27" s="209">
        <v>1889</v>
      </c>
      <c r="R27" s="210">
        <f>0.5*0.4</f>
        <v>0.2</v>
      </c>
      <c r="S27" s="209">
        <v>6.3</v>
      </c>
      <c r="T27" s="209">
        <v>28.4</v>
      </c>
      <c r="U27" s="210">
        <f t="shared" si="1"/>
        <v>1</v>
      </c>
      <c r="V27" s="209">
        <v>207</v>
      </c>
      <c r="W27" s="211">
        <f t="shared" si="2"/>
        <v>1.0112359550561798E-3</v>
      </c>
      <c r="X27" s="209">
        <v>11</v>
      </c>
      <c r="Y27" s="209">
        <v>54</v>
      </c>
      <c r="Z27" s="210">
        <v>204700</v>
      </c>
      <c r="AA27" s="210">
        <v>6.6400000000000006</v>
      </c>
      <c r="AB27" s="209">
        <v>12530</v>
      </c>
      <c r="AC27" s="210">
        <v>1048</v>
      </c>
      <c r="AD27" s="209">
        <v>640</v>
      </c>
      <c r="AE27" s="209">
        <v>9507</v>
      </c>
      <c r="AF27" s="209">
        <v>82.4</v>
      </c>
      <c r="AG27" s="210">
        <v>3495</v>
      </c>
      <c r="AH27" s="209">
        <v>820</v>
      </c>
      <c r="AI27" s="212">
        <v>2.5</v>
      </c>
      <c r="AJ27" s="212">
        <v>137</v>
      </c>
      <c r="AK27" s="212">
        <v>32</v>
      </c>
      <c r="AL27" s="212">
        <v>437</v>
      </c>
      <c r="AM27" s="212">
        <v>224</v>
      </c>
      <c r="AN27" s="212">
        <v>166</v>
      </c>
      <c r="AO27" s="212">
        <v>190</v>
      </c>
      <c r="AP27" s="212">
        <v>35</v>
      </c>
      <c r="AQ27" s="212">
        <v>202</v>
      </c>
      <c r="AR27" s="212">
        <v>1.5</v>
      </c>
      <c r="AS27" s="212">
        <v>2.5</v>
      </c>
      <c r="AT27" s="212">
        <v>257</v>
      </c>
      <c r="AU27" s="212">
        <v>294</v>
      </c>
      <c r="AV27" s="212">
        <v>340</v>
      </c>
      <c r="AW27" s="212">
        <v>126</v>
      </c>
      <c r="AX27" s="212">
        <v>181</v>
      </c>
      <c r="AY27" s="212">
        <v>229</v>
      </c>
      <c r="AZ27" s="212">
        <v>70</v>
      </c>
      <c r="BA27" s="212">
        <v>2.5</v>
      </c>
      <c r="BB27" s="213">
        <f t="shared" si="3"/>
        <v>2209.5</v>
      </c>
      <c r="BC27" s="214">
        <v>0.5</v>
      </c>
      <c r="BD27" s="214">
        <v>0.5</v>
      </c>
      <c r="BE27" s="214">
        <v>0.5</v>
      </c>
      <c r="BF27" s="214">
        <v>0.5</v>
      </c>
      <c r="BG27" s="214">
        <v>0.5</v>
      </c>
      <c r="BH27" s="214">
        <v>0.5</v>
      </c>
      <c r="BI27" s="214">
        <v>0.5</v>
      </c>
      <c r="BJ27" s="214">
        <v>0.5</v>
      </c>
      <c r="BK27" s="214">
        <v>5.0000000000000001E-3</v>
      </c>
      <c r="BL27" s="214">
        <v>0.5</v>
      </c>
      <c r="BM27" s="214">
        <v>0.05</v>
      </c>
      <c r="BN27" s="214">
        <v>0.05</v>
      </c>
      <c r="BO27" s="214">
        <v>0.05</v>
      </c>
      <c r="BP27" s="214">
        <v>0.05</v>
      </c>
      <c r="BQ27" s="215">
        <f t="shared" si="4"/>
        <v>0.2</v>
      </c>
      <c r="BR27" s="214">
        <v>0.4</v>
      </c>
      <c r="BS27" s="214">
        <v>0.05</v>
      </c>
      <c r="BT27" s="214">
        <v>0.05</v>
      </c>
      <c r="BU27" s="214">
        <v>0.05</v>
      </c>
      <c r="BV27" s="214">
        <v>0.05</v>
      </c>
      <c r="BW27" s="214">
        <v>0.05</v>
      </c>
      <c r="BX27" s="214">
        <v>0.1</v>
      </c>
      <c r="BY27" s="214">
        <v>0.15</v>
      </c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22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6">
        <v>0.05</v>
      </c>
      <c r="DF27" s="216">
        <v>0.05</v>
      </c>
      <c r="DG27" s="218">
        <v>8100</v>
      </c>
      <c r="DH27" s="217"/>
      <c r="DI27" s="217"/>
      <c r="DJ27" s="217"/>
      <c r="DK27" s="217"/>
      <c r="DL27" s="217"/>
    </row>
    <row r="28" spans="1:116" x14ac:dyDescent="0.2">
      <c r="A28" s="108">
        <v>22</v>
      </c>
      <c r="B28" s="200">
        <v>72</v>
      </c>
      <c r="C28" s="107" t="s">
        <v>1030</v>
      </c>
      <c r="D28" s="260" t="s">
        <v>1490</v>
      </c>
      <c r="E28" s="183" t="s">
        <v>1166</v>
      </c>
      <c r="F28" s="185" t="s">
        <v>1334</v>
      </c>
      <c r="G28" s="209">
        <v>7.7</v>
      </c>
      <c r="H28" s="209">
        <v>195.7</v>
      </c>
      <c r="I28" s="210">
        <f t="shared" si="0"/>
        <v>0.05</v>
      </c>
      <c r="J28" s="209">
        <v>5.62</v>
      </c>
      <c r="K28" s="209">
        <v>60.2</v>
      </c>
      <c r="L28" s="209">
        <v>0.44700000000000001</v>
      </c>
      <c r="M28" s="209">
        <v>2.14</v>
      </c>
      <c r="N28" s="209">
        <v>6.5</v>
      </c>
      <c r="O28" s="209">
        <v>63.8</v>
      </c>
      <c r="P28" s="209">
        <v>5.33E-2</v>
      </c>
      <c r="Q28" s="209">
        <v>1790</v>
      </c>
      <c r="R28" s="209">
        <v>2.4500000000000002</v>
      </c>
      <c r="S28" s="209">
        <v>4.32</v>
      </c>
      <c r="T28" s="209">
        <v>31.3</v>
      </c>
      <c r="U28" s="210">
        <f t="shared" si="1"/>
        <v>1</v>
      </c>
      <c r="V28" s="209">
        <v>72.5</v>
      </c>
      <c r="W28" s="211">
        <f t="shared" si="2"/>
        <v>3.9944903581267218E-4</v>
      </c>
      <c r="X28" s="209">
        <v>3.67</v>
      </c>
      <c r="Y28" s="209">
        <v>84.6</v>
      </c>
      <c r="Z28" s="209">
        <v>181500</v>
      </c>
      <c r="AA28" s="210">
        <v>4</v>
      </c>
      <c r="AB28" s="209">
        <v>1720</v>
      </c>
      <c r="AC28" s="209">
        <v>183</v>
      </c>
      <c r="AD28" s="209">
        <v>460</v>
      </c>
      <c r="AE28" s="209">
        <v>4810</v>
      </c>
      <c r="AF28" s="209">
        <v>12.8</v>
      </c>
      <c r="AG28" s="209">
        <v>961</v>
      </c>
      <c r="AH28" s="209">
        <v>147</v>
      </c>
      <c r="AI28" s="212">
        <v>2.5</v>
      </c>
      <c r="AJ28" s="212">
        <v>103</v>
      </c>
      <c r="AK28" s="212">
        <v>31</v>
      </c>
      <c r="AL28" s="212">
        <v>336</v>
      </c>
      <c r="AM28" s="212">
        <v>168</v>
      </c>
      <c r="AN28" s="212">
        <v>75</v>
      </c>
      <c r="AO28" s="212">
        <v>98</v>
      </c>
      <c r="AP28" s="212">
        <v>2.5</v>
      </c>
      <c r="AQ28" s="212">
        <v>103</v>
      </c>
      <c r="AR28" s="212">
        <v>1.5</v>
      </c>
      <c r="AS28" s="212">
        <v>2.5</v>
      </c>
      <c r="AT28" s="212">
        <v>184</v>
      </c>
      <c r="AU28" s="212">
        <v>161</v>
      </c>
      <c r="AV28" s="212">
        <v>204</v>
      </c>
      <c r="AW28" s="212">
        <v>75</v>
      </c>
      <c r="AX28" s="212">
        <v>86</v>
      </c>
      <c r="AY28" s="212">
        <v>164</v>
      </c>
      <c r="AZ28" s="212">
        <v>2.5</v>
      </c>
      <c r="BA28" s="212">
        <v>2.5</v>
      </c>
      <c r="BB28" s="213">
        <f t="shared" si="3"/>
        <v>1441.5</v>
      </c>
      <c r="BC28" s="214">
        <v>0.5</v>
      </c>
      <c r="BD28" s="214">
        <v>0.5</v>
      </c>
      <c r="BE28" s="214">
        <v>0.5</v>
      </c>
      <c r="BF28" s="214">
        <v>0.5</v>
      </c>
      <c r="BG28" s="214">
        <v>0.5</v>
      </c>
      <c r="BH28" s="214">
        <v>0.5</v>
      </c>
      <c r="BI28" s="214">
        <v>0.5</v>
      </c>
      <c r="BJ28" s="214">
        <v>0.5</v>
      </c>
      <c r="BK28" s="214">
        <v>5.0000000000000001E-3</v>
      </c>
      <c r="BL28" s="214">
        <v>0.5</v>
      </c>
      <c r="BM28" s="214">
        <v>0.05</v>
      </c>
      <c r="BN28" s="214">
        <v>0.05</v>
      </c>
      <c r="BO28" s="214">
        <v>0.05</v>
      </c>
      <c r="BP28" s="214">
        <v>0.05</v>
      </c>
      <c r="BQ28" s="215">
        <f t="shared" si="4"/>
        <v>0.2</v>
      </c>
      <c r="BR28" s="214">
        <v>0.4</v>
      </c>
      <c r="BS28" s="214">
        <v>0.05</v>
      </c>
      <c r="BT28" s="214">
        <v>0.05</v>
      </c>
      <c r="BU28" s="214">
        <v>0.05</v>
      </c>
      <c r="BV28" s="214">
        <v>0.05</v>
      </c>
      <c r="BW28" s="214">
        <v>0.05</v>
      </c>
      <c r="BX28" s="214">
        <v>0.1</v>
      </c>
      <c r="BY28" s="214">
        <v>0.15</v>
      </c>
      <c r="BZ28" s="216">
        <v>25</v>
      </c>
      <c r="CA28" s="216">
        <v>50</v>
      </c>
      <c r="CB28" s="216">
        <v>4360</v>
      </c>
      <c r="CC28" s="216">
        <v>0.01</v>
      </c>
      <c r="CD28" s="216">
        <v>2.5000000000000001E-2</v>
      </c>
      <c r="CE28" s="216">
        <v>2.5000000000000001E-2</v>
      </c>
      <c r="CF28" s="216">
        <v>2.5000000000000001E-2</v>
      </c>
      <c r="CG28" s="216">
        <v>2.5000000000000001E-2</v>
      </c>
      <c r="CH28" s="216">
        <v>2.5000000000000001E-2</v>
      </c>
      <c r="CI28" s="216">
        <v>2.5000000000000001E-2</v>
      </c>
      <c r="CJ28" s="216">
        <v>2.5000000000000001E-2</v>
      </c>
      <c r="CK28" s="216">
        <v>0.09</v>
      </c>
      <c r="CL28" s="216">
        <v>0.15</v>
      </c>
      <c r="CM28" s="216">
        <v>0.5</v>
      </c>
      <c r="CN28" s="216">
        <v>0.5</v>
      </c>
      <c r="CO28" s="216">
        <v>0.5</v>
      </c>
      <c r="CP28" s="216">
        <v>0.5</v>
      </c>
      <c r="CQ28" s="216">
        <v>0.3</v>
      </c>
      <c r="CR28" s="216">
        <v>5</v>
      </c>
      <c r="CS28" s="216">
        <v>0.5</v>
      </c>
      <c r="CT28" s="216">
        <v>0.5</v>
      </c>
      <c r="CU28" s="216">
        <v>0.05</v>
      </c>
      <c r="CV28" s="216">
        <v>0.05</v>
      </c>
      <c r="CW28" s="216">
        <v>0.05</v>
      </c>
      <c r="CX28" s="217"/>
      <c r="CY28" s="216">
        <v>0.216</v>
      </c>
      <c r="CZ28" s="216">
        <v>0.05</v>
      </c>
      <c r="DA28" s="216">
        <v>0.05</v>
      </c>
      <c r="DB28" s="216">
        <v>0.05</v>
      </c>
      <c r="DC28" s="216">
        <v>0.05</v>
      </c>
      <c r="DD28" s="216">
        <v>0.05</v>
      </c>
      <c r="DE28" s="216">
        <v>0.05</v>
      </c>
      <c r="DF28" s="216">
        <v>0.05</v>
      </c>
      <c r="DG28" s="218">
        <v>9600</v>
      </c>
      <c r="DH28" s="216">
        <v>0.5</v>
      </c>
      <c r="DI28" s="216">
        <v>0.05</v>
      </c>
      <c r="DJ28" s="216">
        <v>0.25</v>
      </c>
      <c r="DK28" s="216">
        <v>0.25</v>
      </c>
      <c r="DL28" s="216">
        <v>0.05</v>
      </c>
    </row>
    <row r="29" spans="1:116" x14ac:dyDescent="0.2">
      <c r="A29" s="108">
        <v>23</v>
      </c>
      <c r="B29" s="200">
        <v>73</v>
      </c>
      <c r="C29" s="107" t="s">
        <v>1031</v>
      </c>
      <c r="D29" s="260" t="s">
        <v>1491</v>
      </c>
      <c r="E29" s="183" t="s">
        <v>1167</v>
      </c>
      <c r="F29" s="185" t="s">
        <v>1335</v>
      </c>
      <c r="G29" s="209">
        <v>7.5</v>
      </c>
      <c r="H29" s="209">
        <v>804</v>
      </c>
      <c r="I29" s="210">
        <f t="shared" si="0"/>
        <v>0.05</v>
      </c>
      <c r="J29" s="209">
        <v>8.39</v>
      </c>
      <c r="K29" s="209">
        <v>163</v>
      </c>
      <c r="L29" s="209">
        <v>0.55900000000000005</v>
      </c>
      <c r="M29" s="209">
        <v>10.9</v>
      </c>
      <c r="N29" s="209">
        <v>39.200000000000003</v>
      </c>
      <c r="O29" s="209">
        <v>24.9</v>
      </c>
      <c r="P29" s="209">
        <v>6.8599999999999994E-2</v>
      </c>
      <c r="Q29" s="209">
        <v>5011</v>
      </c>
      <c r="R29" s="210">
        <f t="shared" ref="R29:R34" si="6">0.5*0.4</f>
        <v>0.2</v>
      </c>
      <c r="S29" s="209">
        <v>25.3</v>
      </c>
      <c r="T29" s="209">
        <v>34.200000000000003</v>
      </c>
      <c r="U29" s="210">
        <f t="shared" si="1"/>
        <v>1</v>
      </c>
      <c r="V29" s="209">
        <v>99.1</v>
      </c>
      <c r="W29" s="211">
        <f t="shared" si="2"/>
        <v>2.9207191276156793E-3</v>
      </c>
      <c r="X29" s="209">
        <v>45.9</v>
      </c>
      <c r="Y29" s="209">
        <v>131</v>
      </c>
      <c r="Z29" s="209">
        <v>33930</v>
      </c>
      <c r="AA29" s="210">
        <v>4</v>
      </c>
      <c r="AB29" s="210">
        <v>24140</v>
      </c>
      <c r="AC29" s="210">
        <v>765</v>
      </c>
      <c r="AD29" s="209">
        <v>1996</v>
      </c>
      <c r="AE29" s="209">
        <v>2398</v>
      </c>
      <c r="AF29" s="210">
        <v>509</v>
      </c>
      <c r="AG29" s="210">
        <v>21120</v>
      </c>
      <c r="AH29" s="209">
        <v>5415</v>
      </c>
      <c r="AI29" s="212">
        <v>2.5</v>
      </c>
      <c r="AJ29" s="212">
        <v>141</v>
      </c>
      <c r="AK29" s="212">
        <v>22</v>
      </c>
      <c r="AL29" s="212">
        <v>383</v>
      </c>
      <c r="AM29" s="212">
        <v>201</v>
      </c>
      <c r="AN29" s="212">
        <v>134</v>
      </c>
      <c r="AO29" s="212">
        <v>139</v>
      </c>
      <c r="AP29" s="212">
        <v>24</v>
      </c>
      <c r="AQ29" s="212">
        <v>87</v>
      </c>
      <c r="AR29" s="212">
        <v>1.5</v>
      </c>
      <c r="AS29" s="212">
        <v>2.5</v>
      </c>
      <c r="AT29" s="212">
        <v>65</v>
      </c>
      <c r="AU29" s="212">
        <v>243</v>
      </c>
      <c r="AV29" s="212">
        <v>211</v>
      </c>
      <c r="AW29" s="212">
        <v>82</v>
      </c>
      <c r="AX29" s="212">
        <v>95</v>
      </c>
      <c r="AY29" s="212">
        <v>120</v>
      </c>
      <c r="AZ29" s="212">
        <v>43</v>
      </c>
      <c r="BA29" s="212">
        <v>2.5</v>
      </c>
      <c r="BB29" s="213">
        <f t="shared" si="3"/>
        <v>1627.5</v>
      </c>
      <c r="BC29" s="214">
        <v>0.5</v>
      </c>
      <c r="BD29" s="214">
        <v>0.5</v>
      </c>
      <c r="BE29" s="214">
        <v>0.5</v>
      </c>
      <c r="BF29" s="214">
        <v>0.5</v>
      </c>
      <c r="BG29" s="214">
        <v>0.5</v>
      </c>
      <c r="BH29" s="214">
        <v>0.5</v>
      </c>
      <c r="BI29" s="214">
        <v>0.5</v>
      </c>
      <c r="BJ29" s="214">
        <v>0.5</v>
      </c>
      <c r="BK29" s="214">
        <v>5.0000000000000001E-3</v>
      </c>
      <c r="BL29" s="214">
        <v>0.5</v>
      </c>
      <c r="BM29" s="214">
        <v>0.05</v>
      </c>
      <c r="BN29" s="214">
        <v>0.05</v>
      </c>
      <c r="BO29" s="214">
        <v>0.05</v>
      </c>
      <c r="BP29" s="214">
        <v>0.05</v>
      </c>
      <c r="BQ29" s="215">
        <f t="shared" si="4"/>
        <v>0.2</v>
      </c>
      <c r="BR29" s="214">
        <v>0.4</v>
      </c>
      <c r="BS29" s="214">
        <v>0.05</v>
      </c>
      <c r="BT29" s="214">
        <v>0.05</v>
      </c>
      <c r="BU29" s="214">
        <v>0.05</v>
      </c>
      <c r="BV29" s="214">
        <v>0.05</v>
      </c>
      <c r="BW29" s="214">
        <v>0.05</v>
      </c>
      <c r="BX29" s="214">
        <v>0.1</v>
      </c>
      <c r="BY29" s="214">
        <v>0.15</v>
      </c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22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6">
        <v>0.05</v>
      </c>
      <c r="DF29" s="216">
        <v>0.05</v>
      </c>
      <c r="DG29" s="218">
        <v>5600</v>
      </c>
      <c r="DH29" s="217"/>
      <c r="DI29" s="217"/>
      <c r="DJ29" s="217"/>
      <c r="DK29" s="217"/>
      <c r="DL29" s="217"/>
    </row>
    <row r="30" spans="1:116" x14ac:dyDescent="0.2">
      <c r="A30" s="108">
        <v>24</v>
      </c>
      <c r="B30" s="200">
        <v>74</v>
      </c>
      <c r="C30" s="107" t="s">
        <v>1032</v>
      </c>
      <c r="D30" s="260" t="s">
        <v>1492</v>
      </c>
      <c r="E30" s="183" t="s">
        <v>1168</v>
      </c>
      <c r="F30" s="185" t="s">
        <v>1336</v>
      </c>
      <c r="G30" s="209">
        <v>8.1</v>
      </c>
      <c r="H30" s="209">
        <v>2520</v>
      </c>
      <c r="I30" s="210">
        <f t="shared" si="0"/>
        <v>0.05</v>
      </c>
      <c r="J30" s="209">
        <v>5.04</v>
      </c>
      <c r="K30" s="209">
        <v>222</v>
      </c>
      <c r="L30" s="209">
        <v>1.27</v>
      </c>
      <c r="M30" s="209">
        <v>2.44</v>
      </c>
      <c r="N30" s="209">
        <v>10.3</v>
      </c>
      <c r="O30" s="209">
        <v>27.3</v>
      </c>
      <c r="P30" s="209">
        <v>0.13300000000000001</v>
      </c>
      <c r="Q30" s="209">
        <v>2824</v>
      </c>
      <c r="R30" s="210">
        <f t="shared" si="6"/>
        <v>0.2</v>
      </c>
      <c r="S30" s="209">
        <v>10.6</v>
      </c>
      <c r="T30" s="209">
        <v>56</v>
      </c>
      <c r="U30" s="210">
        <f t="shared" si="1"/>
        <v>1</v>
      </c>
      <c r="V30" s="209">
        <v>275</v>
      </c>
      <c r="W30" s="211">
        <f t="shared" si="2"/>
        <v>1.1956521739130434E-3</v>
      </c>
      <c r="X30" s="209">
        <v>11</v>
      </c>
      <c r="Y30" s="209">
        <v>96</v>
      </c>
      <c r="Z30" s="210">
        <v>230000</v>
      </c>
      <c r="AA30" s="210">
        <v>9.740000000000002</v>
      </c>
      <c r="AB30" s="209">
        <v>9627</v>
      </c>
      <c r="AC30" s="210">
        <v>841</v>
      </c>
      <c r="AD30" s="209">
        <v>609</v>
      </c>
      <c r="AE30" s="209">
        <v>9240</v>
      </c>
      <c r="AF30" s="209">
        <v>68.3</v>
      </c>
      <c r="AG30" s="210">
        <v>4968</v>
      </c>
      <c r="AH30" s="209">
        <v>1159</v>
      </c>
      <c r="AI30" s="212">
        <v>2.5</v>
      </c>
      <c r="AJ30" s="212">
        <v>166</v>
      </c>
      <c r="AK30" s="212">
        <v>55</v>
      </c>
      <c r="AL30" s="212">
        <v>952</v>
      </c>
      <c r="AM30" s="212">
        <v>257</v>
      </c>
      <c r="AN30" s="212">
        <v>234</v>
      </c>
      <c r="AO30" s="212">
        <v>209</v>
      </c>
      <c r="AP30" s="212">
        <v>2.5</v>
      </c>
      <c r="AQ30" s="212">
        <v>214</v>
      </c>
      <c r="AR30" s="212">
        <v>1.5</v>
      </c>
      <c r="AS30" s="212">
        <v>2.5</v>
      </c>
      <c r="AT30" s="212">
        <v>68</v>
      </c>
      <c r="AU30" s="212">
        <v>528</v>
      </c>
      <c r="AV30" s="212">
        <v>440</v>
      </c>
      <c r="AW30" s="212">
        <v>167</v>
      </c>
      <c r="AX30" s="212">
        <v>204</v>
      </c>
      <c r="AY30" s="212">
        <v>233</v>
      </c>
      <c r="AZ30" s="212">
        <v>2.5</v>
      </c>
      <c r="BA30" s="212">
        <v>2.5</v>
      </c>
      <c r="BB30" s="213">
        <f t="shared" si="3"/>
        <v>3082.5</v>
      </c>
      <c r="BC30" s="214">
        <v>0.5</v>
      </c>
      <c r="BD30" s="214">
        <v>0.5</v>
      </c>
      <c r="BE30" s="214">
        <v>0.5</v>
      </c>
      <c r="BF30" s="214">
        <v>0.5</v>
      </c>
      <c r="BG30" s="214">
        <v>0.5</v>
      </c>
      <c r="BH30" s="214">
        <v>0.5</v>
      </c>
      <c r="BI30" s="214">
        <v>0.5</v>
      </c>
      <c r="BJ30" s="214">
        <v>0.5</v>
      </c>
      <c r="BK30" s="214">
        <v>5.0000000000000001E-3</v>
      </c>
      <c r="BL30" s="214">
        <v>0.5</v>
      </c>
      <c r="BM30" s="214">
        <v>0.05</v>
      </c>
      <c r="BN30" s="214">
        <v>0.05</v>
      </c>
      <c r="BO30" s="214">
        <v>0.05</v>
      </c>
      <c r="BP30" s="214">
        <v>0.05</v>
      </c>
      <c r="BQ30" s="215">
        <f t="shared" si="4"/>
        <v>0.2</v>
      </c>
      <c r="BR30" s="214">
        <v>0.4</v>
      </c>
      <c r="BS30" s="214">
        <v>0.05</v>
      </c>
      <c r="BT30" s="214">
        <v>0.05</v>
      </c>
      <c r="BU30" s="214">
        <v>0.05</v>
      </c>
      <c r="BV30" s="214">
        <v>0.05</v>
      </c>
      <c r="BW30" s="214">
        <v>0.05</v>
      </c>
      <c r="BX30" s="214">
        <v>0.1</v>
      </c>
      <c r="BY30" s="214">
        <v>0.15</v>
      </c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22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6">
        <v>0.05</v>
      </c>
      <c r="DF30" s="216">
        <v>0.05</v>
      </c>
      <c r="DG30" s="218">
        <v>13600</v>
      </c>
      <c r="DH30" s="217"/>
      <c r="DI30" s="217"/>
      <c r="DJ30" s="217"/>
      <c r="DK30" s="217"/>
      <c r="DL30" s="217"/>
    </row>
    <row r="31" spans="1:116" x14ac:dyDescent="0.2">
      <c r="A31" s="108">
        <v>25</v>
      </c>
      <c r="B31" s="200">
        <v>75</v>
      </c>
      <c r="C31" s="107" t="s">
        <v>203</v>
      </c>
      <c r="D31" s="260" t="s">
        <v>1493</v>
      </c>
      <c r="E31" s="183" t="s">
        <v>1169</v>
      </c>
      <c r="F31" s="185" t="s">
        <v>1337</v>
      </c>
      <c r="G31" s="209">
        <v>7.6</v>
      </c>
      <c r="H31" s="209">
        <v>1136</v>
      </c>
      <c r="I31" s="210">
        <f t="shared" si="0"/>
        <v>0.05</v>
      </c>
      <c r="J31" s="209">
        <v>8.7100000000000009</v>
      </c>
      <c r="K31" s="209">
        <v>129</v>
      </c>
      <c r="L31" s="210">
        <f>0.5*0.05</f>
        <v>2.5000000000000001E-2</v>
      </c>
      <c r="M31" s="209">
        <v>2.58</v>
      </c>
      <c r="N31" s="209">
        <v>7.46</v>
      </c>
      <c r="O31" s="209">
        <v>18.5</v>
      </c>
      <c r="P31" s="209">
        <v>8.0799999999999997E-2</v>
      </c>
      <c r="Q31" s="209">
        <v>2518</v>
      </c>
      <c r="R31" s="210">
        <f t="shared" si="6"/>
        <v>0.2</v>
      </c>
      <c r="S31" s="209">
        <v>5.97</v>
      </c>
      <c r="T31" s="209">
        <v>62.3</v>
      </c>
      <c r="U31" s="210">
        <f t="shared" si="1"/>
        <v>1</v>
      </c>
      <c r="V31" s="209">
        <v>203</v>
      </c>
      <c r="W31" s="211">
        <f t="shared" si="2"/>
        <v>1.1135490948985189E-3</v>
      </c>
      <c r="X31" s="209">
        <v>9.9700000000000006</v>
      </c>
      <c r="Y31" s="209">
        <v>71.5</v>
      </c>
      <c r="Z31" s="209">
        <v>182300</v>
      </c>
      <c r="AA31" s="210">
        <v>6.6900000000000013</v>
      </c>
      <c r="AB31" s="209">
        <v>13300</v>
      </c>
      <c r="AC31" s="210">
        <v>860</v>
      </c>
      <c r="AD31" s="209">
        <v>454</v>
      </c>
      <c r="AE31" s="210">
        <v>16860</v>
      </c>
      <c r="AF31" s="209">
        <v>81.900000000000006</v>
      </c>
      <c r="AG31" s="210">
        <v>3805</v>
      </c>
      <c r="AH31" s="209">
        <v>736</v>
      </c>
      <c r="AI31" s="212">
        <v>2.5</v>
      </c>
      <c r="AJ31" s="212">
        <v>55</v>
      </c>
      <c r="AK31" s="212">
        <v>27</v>
      </c>
      <c r="AL31" s="212">
        <v>189</v>
      </c>
      <c r="AM31" s="212">
        <v>46</v>
      </c>
      <c r="AN31" s="212">
        <v>33</v>
      </c>
      <c r="AO31" s="212">
        <v>32</v>
      </c>
      <c r="AP31" s="212">
        <v>2.5</v>
      </c>
      <c r="AQ31" s="212">
        <v>2.5</v>
      </c>
      <c r="AR31" s="212">
        <v>1.5</v>
      </c>
      <c r="AS31" s="212">
        <v>2.5</v>
      </c>
      <c r="AT31" s="212">
        <v>151</v>
      </c>
      <c r="AU31" s="212">
        <v>84</v>
      </c>
      <c r="AV31" s="212">
        <v>67</v>
      </c>
      <c r="AW31" s="212">
        <v>2.5</v>
      </c>
      <c r="AX31" s="212">
        <v>29</v>
      </c>
      <c r="AY31" s="212">
        <v>55</v>
      </c>
      <c r="AZ31" s="212">
        <v>2.5</v>
      </c>
      <c r="BA31" s="212">
        <v>2.5</v>
      </c>
      <c r="BB31" s="213">
        <f t="shared" si="3"/>
        <v>693</v>
      </c>
      <c r="BC31" s="214">
        <v>0.5</v>
      </c>
      <c r="BD31" s="214">
        <v>0.5</v>
      </c>
      <c r="BE31" s="214">
        <v>0.5</v>
      </c>
      <c r="BF31" s="214">
        <v>0.5</v>
      </c>
      <c r="BG31" s="214">
        <v>0.5</v>
      </c>
      <c r="BH31" s="214">
        <v>0.5</v>
      </c>
      <c r="BI31" s="214">
        <v>0.5</v>
      </c>
      <c r="BJ31" s="214">
        <v>0.5</v>
      </c>
      <c r="BK31" s="214">
        <v>5.0000000000000001E-3</v>
      </c>
      <c r="BL31" s="214">
        <v>0.5</v>
      </c>
      <c r="BM31" s="214">
        <v>0.05</v>
      </c>
      <c r="BN31" s="214">
        <v>0.05</v>
      </c>
      <c r="BO31" s="214">
        <v>0.05</v>
      </c>
      <c r="BP31" s="214">
        <v>0.05</v>
      </c>
      <c r="BQ31" s="215">
        <f t="shared" si="4"/>
        <v>0.2</v>
      </c>
      <c r="BR31" s="214">
        <v>0.4</v>
      </c>
      <c r="BS31" s="214">
        <v>0.05</v>
      </c>
      <c r="BT31" s="214">
        <v>0.05</v>
      </c>
      <c r="BU31" s="214">
        <v>0.05</v>
      </c>
      <c r="BV31" s="214">
        <v>0.05</v>
      </c>
      <c r="BW31" s="214">
        <v>0.05</v>
      </c>
      <c r="BX31" s="214">
        <v>0.1</v>
      </c>
      <c r="BY31" s="214">
        <v>0.15</v>
      </c>
      <c r="BZ31" s="216">
        <v>25</v>
      </c>
      <c r="CA31" s="216">
        <v>50</v>
      </c>
      <c r="CB31" s="216">
        <v>5280</v>
      </c>
      <c r="CC31" s="216">
        <v>0.01</v>
      </c>
      <c r="CD31" s="216">
        <v>2.5000000000000001E-2</v>
      </c>
      <c r="CE31" s="216">
        <v>2.5000000000000001E-2</v>
      </c>
      <c r="CF31" s="216">
        <v>2.5000000000000001E-2</v>
      </c>
      <c r="CG31" s="216">
        <v>2.5000000000000001E-2</v>
      </c>
      <c r="CH31" s="216">
        <v>2.5000000000000001E-2</v>
      </c>
      <c r="CI31" s="216">
        <v>2.5000000000000001E-2</v>
      </c>
      <c r="CJ31" s="216">
        <v>2.5000000000000001E-2</v>
      </c>
      <c r="CK31" s="216">
        <v>0.1</v>
      </c>
      <c r="CL31" s="216">
        <v>0.15</v>
      </c>
      <c r="CM31" s="216">
        <v>0.5</v>
      </c>
      <c r="CN31" s="216">
        <v>0.5</v>
      </c>
      <c r="CO31" s="216">
        <v>0.5</v>
      </c>
      <c r="CP31" s="216">
        <v>0.5</v>
      </c>
      <c r="CQ31" s="216">
        <v>0.3</v>
      </c>
      <c r="CR31" s="216">
        <v>5</v>
      </c>
      <c r="CS31" s="216">
        <v>0.5</v>
      </c>
      <c r="CT31" s="216">
        <v>0.5</v>
      </c>
      <c r="CU31" s="216">
        <v>0.05</v>
      </c>
      <c r="CV31" s="216">
        <v>0.05</v>
      </c>
      <c r="CW31" s="216">
        <v>0.05</v>
      </c>
      <c r="CX31" s="217"/>
      <c r="CY31" s="216">
        <v>0.29599999999999999</v>
      </c>
      <c r="CZ31" s="216">
        <v>0.05</v>
      </c>
      <c r="DA31" s="216">
        <v>0.05</v>
      </c>
      <c r="DB31" s="216">
        <v>0.05</v>
      </c>
      <c r="DC31" s="216">
        <v>0.05</v>
      </c>
      <c r="DD31" s="216">
        <v>0.05</v>
      </c>
      <c r="DE31" s="216">
        <v>0.05</v>
      </c>
      <c r="DF31" s="216">
        <v>0.05</v>
      </c>
      <c r="DG31" s="218">
        <v>9500</v>
      </c>
      <c r="DH31" s="216">
        <v>0.5</v>
      </c>
      <c r="DI31" s="216">
        <v>0.05</v>
      </c>
      <c r="DJ31" s="216">
        <v>0.25</v>
      </c>
      <c r="DK31" s="216">
        <v>0.25</v>
      </c>
      <c r="DL31" s="216">
        <v>0.05</v>
      </c>
    </row>
    <row r="32" spans="1:116" x14ac:dyDescent="0.2">
      <c r="A32" s="108">
        <v>26</v>
      </c>
      <c r="B32" s="200">
        <v>76</v>
      </c>
      <c r="C32" s="107" t="s">
        <v>1033</v>
      </c>
      <c r="D32" s="260" t="s">
        <v>1494</v>
      </c>
      <c r="E32" s="183" t="s">
        <v>1170</v>
      </c>
      <c r="F32" s="185" t="s">
        <v>1338</v>
      </c>
      <c r="G32" s="209">
        <v>7</v>
      </c>
      <c r="H32" s="209">
        <v>956</v>
      </c>
      <c r="I32" s="210">
        <f t="shared" si="0"/>
        <v>0.05</v>
      </c>
      <c r="J32" s="209">
        <v>8.51</v>
      </c>
      <c r="K32" s="209">
        <v>61.8</v>
      </c>
      <c r="L32" s="209">
        <v>3.35</v>
      </c>
      <c r="M32" s="209">
        <v>3.09</v>
      </c>
      <c r="N32" s="209">
        <v>8.4</v>
      </c>
      <c r="O32" s="209">
        <v>21.6</v>
      </c>
      <c r="P32" s="209">
        <v>0.189</v>
      </c>
      <c r="Q32" s="209">
        <v>1160</v>
      </c>
      <c r="R32" s="210">
        <f t="shared" si="6"/>
        <v>0.2</v>
      </c>
      <c r="S32" s="209">
        <v>8.0399999999999991</v>
      </c>
      <c r="T32" s="209">
        <v>112</v>
      </c>
      <c r="U32" s="210">
        <f t="shared" si="1"/>
        <v>1</v>
      </c>
      <c r="V32" s="209">
        <v>58.8</v>
      </c>
      <c r="W32" s="211">
        <f t="shared" si="2"/>
        <v>6.6985645933014351E-4</v>
      </c>
      <c r="X32" s="209">
        <v>17.5</v>
      </c>
      <c r="Y32" s="209">
        <v>170</v>
      </c>
      <c r="Z32" s="209">
        <v>87780</v>
      </c>
      <c r="AA32" s="210">
        <v>10.020000000000001</v>
      </c>
      <c r="AB32" s="210">
        <v>15710</v>
      </c>
      <c r="AC32" s="210">
        <v>1085</v>
      </c>
      <c r="AD32" s="209">
        <v>730</v>
      </c>
      <c r="AE32" s="210">
        <v>18320</v>
      </c>
      <c r="AF32" s="210">
        <v>109</v>
      </c>
      <c r="AG32" s="210">
        <v>4088</v>
      </c>
      <c r="AH32" s="209">
        <v>526</v>
      </c>
      <c r="AI32" s="212">
        <v>2.5</v>
      </c>
      <c r="AJ32" s="212">
        <v>235</v>
      </c>
      <c r="AK32" s="212">
        <v>2.5</v>
      </c>
      <c r="AL32" s="212">
        <v>806</v>
      </c>
      <c r="AM32" s="212">
        <v>428</v>
      </c>
      <c r="AN32" s="212">
        <v>188</v>
      </c>
      <c r="AO32" s="212">
        <v>272</v>
      </c>
      <c r="AP32" s="212">
        <v>2.5</v>
      </c>
      <c r="AQ32" s="212">
        <v>385</v>
      </c>
      <c r="AR32" s="212">
        <v>1.5</v>
      </c>
      <c r="AS32" s="212">
        <v>2.5</v>
      </c>
      <c r="AT32" s="212">
        <v>304000</v>
      </c>
      <c r="AU32" s="212">
        <v>392</v>
      </c>
      <c r="AV32" s="212">
        <v>740</v>
      </c>
      <c r="AW32" s="212">
        <v>244</v>
      </c>
      <c r="AX32" s="212">
        <v>311</v>
      </c>
      <c r="AY32" s="212">
        <v>571</v>
      </c>
      <c r="AZ32" s="212">
        <v>130</v>
      </c>
      <c r="BA32" s="212">
        <v>2.5</v>
      </c>
      <c r="BB32" s="213">
        <f t="shared" si="3"/>
        <v>307314</v>
      </c>
      <c r="BC32" s="214">
        <v>0.5</v>
      </c>
      <c r="BD32" s="214">
        <v>0.5</v>
      </c>
      <c r="BE32" s="214">
        <v>0.5</v>
      </c>
      <c r="BF32" s="214">
        <v>0.5</v>
      </c>
      <c r="BG32" s="214">
        <v>0.5</v>
      </c>
      <c r="BH32" s="214">
        <v>0.5</v>
      </c>
      <c r="BI32" s="214">
        <v>0.5</v>
      </c>
      <c r="BJ32" s="214">
        <v>0.5</v>
      </c>
      <c r="BK32" s="214">
        <v>5.0000000000000001E-3</v>
      </c>
      <c r="BL32" s="214">
        <v>0.5</v>
      </c>
      <c r="BM32" s="214">
        <v>0.05</v>
      </c>
      <c r="BN32" s="214">
        <v>0.05</v>
      </c>
      <c r="BO32" s="214">
        <v>0.05</v>
      </c>
      <c r="BP32" s="214">
        <v>0.05</v>
      </c>
      <c r="BQ32" s="215">
        <f t="shared" si="4"/>
        <v>0.2</v>
      </c>
      <c r="BR32" s="214">
        <v>0.4</v>
      </c>
      <c r="BS32" s="214">
        <v>0.05</v>
      </c>
      <c r="BT32" s="214">
        <v>0.05</v>
      </c>
      <c r="BU32" s="214">
        <v>0.05</v>
      </c>
      <c r="BV32" s="214">
        <v>0.05</v>
      </c>
      <c r="BW32" s="214">
        <v>0.05</v>
      </c>
      <c r="BX32" s="214">
        <v>0.1</v>
      </c>
      <c r="BY32" s="214">
        <v>0.15</v>
      </c>
      <c r="BZ32" s="217"/>
      <c r="CA32" s="217"/>
      <c r="CB32" s="217"/>
      <c r="CC32" s="217"/>
      <c r="CD32" s="223"/>
      <c r="CE32" s="223"/>
      <c r="CF32" s="223"/>
      <c r="CG32" s="223"/>
      <c r="CH32" s="223"/>
      <c r="CI32" s="223"/>
      <c r="CJ32" s="217"/>
      <c r="CK32" s="222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9"/>
      <c r="CY32" s="219"/>
      <c r="CZ32" s="217"/>
      <c r="DA32" s="217"/>
      <c r="DB32" s="217"/>
      <c r="DC32" s="217"/>
      <c r="DD32" s="217"/>
      <c r="DE32" s="216">
        <v>0.05</v>
      </c>
      <c r="DF32" s="216">
        <v>0.05</v>
      </c>
      <c r="DG32" s="218">
        <v>12800</v>
      </c>
      <c r="DH32" s="217"/>
      <c r="DI32" s="217"/>
      <c r="DJ32" s="217"/>
      <c r="DK32" s="217"/>
      <c r="DL32" s="217"/>
    </row>
    <row r="33" spans="1:116" x14ac:dyDescent="0.2">
      <c r="A33" s="108">
        <v>27</v>
      </c>
      <c r="B33" s="200">
        <v>77</v>
      </c>
      <c r="C33" s="107" t="s">
        <v>1034</v>
      </c>
      <c r="D33" s="260" t="s">
        <v>1495</v>
      </c>
      <c r="E33" s="183" t="s">
        <v>1171</v>
      </c>
      <c r="F33" s="185" t="s">
        <v>1339</v>
      </c>
      <c r="G33" s="209">
        <v>7.4</v>
      </c>
      <c r="H33" s="209">
        <v>231</v>
      </c>
      <c r="I33" s="210">
        <f t="shared" si="0"/>
        <v>0.05</v>
      </c>
      <c r="J33" s="209">
        <v>14.6</v>
      </c>
      <c r="K33" s="209">
        <v>235</v>
      </c>
      <c r="L33" s="210">
        <f>0.5*0.05</f>
        <v>2.5000000000000001E-2</v>
      </c>
      <c r="M33" s="209">
        <v>3.97</v>
      </c>
      <c r="N33" s="209">
        <v>12</v>
      </c>
      <c r="O33" s="209">
        <v>4.29</v>
      </c>
      <c r="P33" s="209">
        <v>9.5299999999999996E-2</v>
      </c>
      <c r="Q33" s="209">
        <v>2104</v>
      </c>
      <c r="R33" s="210">
        <f t="shared" si="6"/>
        <v>0.2</v>
      </c>
      <c r="S33" s="209">
        <v>13.2</v>
      </c>
      <c r="T33" s="209">
        <v>48.2</v>
      </c>
      <c r="U33" s="210">
        <f t="shared" si="1"/>
        <v>1</v>
      </c>
      <c r="V33" s="209">
        <v>132</v>
      </c>
      <c r="W33" s="211">
        <f t="shared" si="2"/>
        <v>7.4957410562180582E-4</v>
      </c>
      <c r="X33" s="209">
        <v>21.3</v>
      </c>
      <c r="Y33" s="209">
        <v>95.9</v>
      </c>
      <c r="Z33" s="209">
        <v>176100</v>
      </c>
      <c r="AA33" s="210">
        <v>9.0200000000000014</v>
      </c>
      <c r="AB33" s="209">
        <v>12150</v>
      </c>
      <c r="AC33" s="210">
        <v>18970</v>
      </c>
      <c r="AD33" s="209">
        <v>1225</v>
      </c>
      <c r="AE33" s="209">
        <v>7870</v>
      </c>
      <c r="AF33" s="209">
        <v>74.900000000000006</v>
      </c>
      <c r="AG33" s="210">
        <v>3459</v>
      </c>
      <c r="AH33" s="209">
        <v>914</v>
      </c>
      <c r="AI33" s="212">
        <v>2.5</v>
      </c>
      <c r="AJ33" s="212">
        <v>195</v>
      </c>
      <c r="AK33" s="212">
        <v>34</v>
      </c>
      <c r="AL33" s="212">
        <v>622</v>
      </c>
      <c r="AM33" s="212">
        <v>291</v>
      </c>
      <c r="AN33" s="212">
        <v>204</v>
      </c>
      <c r="AO33" s="212">
        <v>216</v>
      </c>
      <c r="AP33" s="212">
        <v>33</v>
      </c>
      <c r="AQ33" s="212">
        <v>212</v>
      </c>
      <c r="AR33" s="212">
        <v>1.5</v>
      </c>
      <c r="AS33" s="212">
        <v>2.5</v>
      </c>
      <c r="AT33" s="212">
        <v>297</v>
      </c>
      <c r="AU33" s="212">
        <v>315</v>
      </c>
      <c r="AV33" s="212">
        <v>447</v>
      </c>
      <c r="AW33" s="212">
        <v>153</v>
      </c>
      <c r="AX33" s="212">
        <v>210</v>
      </c>
      <c r="AY33" s="212">
        <v>325</v>
      </c>
      <c r="AZ33" s="212">
        <v>2.5</v>
      </c>
      <c r="BA33" s="212">
        <v>2.5</v>
      </c>
      <c r="BB33" s="213">
        <f t="shared" si="3"/>
        <v>2780.5</v>
      </c>
      <c r="BC33" s="214">
        <v>0.5</v>
      </c>
      <c r="BD33" s="214">
        <v>0.5</v>
      </c>
      <c r="BE33" s="214">
        <v>0.5</v>
      </c>
      <c r="BF33" s="214">
        <v>0.5</v>
      </c>
      <c r="BG33" s="214">
        <v>0.5</v>
      </c>
      <c r="BH33" s="214">
        <v>0.5</v>
      </c>
      <c r="BI33" s="214">
        <v>0.5</v>
      </c>
      <c r="BJ33" s="214">
        <v>0.5</v>
      </c>
      <c r="BK33" s="214">
        <v>5.0000000000000001E-3</v>
      </c>
      <c r="BL33" s="214">
        <v>0.5</v>
      </c>
      <c r="BM33" s="214">
        <v>0.05</v>
      </c>
      <c r="BN33" s="214">
        <v>0.05</v>
      </c>
      <c r="BO33" s="214">
        <v>0.05</v>
      </c>
      <c r="BP33" s="214">
        <v>0.05</v>
      </c>
      <c r="BQ33" s="215">
        <f t="shared" si="4"/>
        <v>0.2</v>
      </c>
      <c r="BR33" s="214">
        <v>0.4</v>
      </c>
      <c r="BS33" s="214">
        <v>0.05</v>
      </c>
      <c r="BT33" s="214">
        <v>0.05</v>
      </c>
      <c r="BU33" s="214">
        <v>0.05</v>
      </c>
      <c r="BV33" s="214">
        <v>0.05</v>
      </c>
      <c r="BW33" s="214">
        <v>0.05</v>
      </c>
      <c r="BX33" s="214">
        <v>0.1</v>
      </c>
      <c r="BY33" s="214">
        <v>0.15</v>
      </c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22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6">
        <v>0.05</v>
      </c>
      <c r="DF33" s="216">
        <v>0.05</v>
      </c>
      <c r="DG33" s="218">
        <v>8500</v>
      </c>
      <c r="DH33" s="217"/>
      <c r="DI33" s="217"/>
      <c r="DJ33" s="217"/>
      <c r="DK33" s="217"/>
      <c r="DL33" s="217"/>
    </row>
    <row r="34" spans="1:116" x14ac:dyDescent="0.2">
      <c r="A34" s="108">
        <v>28</v>
      </c>
      <c r="B34" s="200">
        <v>78</v>
      </c>
      <c r="C34" s="107" t="s">
        <v>1035</v>
      </c>
      <c r="D34" s="260" t="s">
        <v>1496</v>
      </c>
      <c r="E34" s="183" t="s">
        <v>1172</v>
      </c>
      <c r="F34" s="185" t="s">
        <v>1340</v>
      </c>
      <c r="G34" s="209">
        <v>7.6</v>
      </c>
      <c r="H34" s="209">
        <v>228</v>
      </c>
      <c r="I34" s="210">
        <f t="shared" si="0"/>
        <v>0.05</v>
      </c>
      <c r="J34" s="209">
        <v>5.56</v>
      </c>
      <c r="K34" s="209">
        <v>85.2</v>
      </c>
      <c r="L34" s="209">
        <v>0.124</v>
      </c>
      <c r="M34" s="209">
        <v>4.17</v>
      </c>
      <c r="N34" s="209">
        <v>15</v>
      </c>
      <c r="O34" s="209">
        <v>33.6</v>
      </c>
      <c r="P34" s="209">
        <v>0.05</v>
      </c>
      <c r="Q34" s="209">
        <v>1665</v>
      </c>
      <c r="R34" s="210">
        <f t="shared" si="6"/>
        <v>0.2</v>
      </c>
      <c r="S34" s="209">
        <v>9.76</v>
      </c>
      <c r="T34" s="209">
        <v>25.5</v>
      </c>
      <c r="U34" s="210">
        <f t="shared" si="1"/>
        <v>1</v>
      </c>
      <c r="V34" s="209">
        <v>67.5</v>
      </c>
      <c r="W34" s="220">
        <f t="shared" si="2"/>
        <v>8.4164588528678303E-4</v>
      </c>
      <c r="X34" s="209">
        <v>9.25</v>
      </c>
      <c r="Y34" s="209">
        <v>66.5</v>
      </c>
      <c r="Z34" s="209">
        <v>80200</v>
      </c>
      <c r="AA34" s="210">
        <v>9.8500000000000014</v>
      </c>
      <c r="AB34" s="209">
        <v>9447</v>
      </c>
      <c r="AC34" s="210">
        <v>733</v>
      </c>
      <c r="AD34" s="209">
        <v>730</v>
      </c>
      <c r="AE34" s="209">
        <v>3850</v>
      </c>
      <c r="AF34" s="209">
        <v>73.900000000000006</v>
      </c>
      <c r="AG34" s="210">
        <v>2812</v>
      </c>
      <c r="AH34" s="209">
        <v>615</v>
      </c>
      <c r="AI34" s="212">
        <v>2.5</v>
      </c>
      <c r="AJ34" s="212">
        <v>42</v>
      </c>
      <c r="AK34" s="212">
        <v>2.5</v>
      </c>
      <c r="AL34" s="212">
        <v>195</v>
      </c>
      <c r="AM34" s="212">
        <v>70</v>
      </c>
      <c r="AN34" s="212">
        <v>42</v>
      </c>
      <c r="AO34" s="212">
        <v>54</v>
      </c>
      <c r="AP34" s="212">
        <v>2.5</v>
      </c>
      <c r="AQ34" s="212">
        <v>61</v>
      </c>
      <c r="AR34" s="212">
        <v>1.5</v>
      </c>
      <c r="AS34" s="212">
        <v>2.5</v>
      </c>
      <c r="AT34" s="212">
        <v>111</v>
      </c>
      <c r="AU34" s="212">
        <v>95</v>
      </c>
      <c r="AV34" s="212">
        <v>123</v>
      </c>
      <c r="AW34" s="212">
        <v>41</v>
      </c>
      <c r="AX34" s="212">
        <v>60</v>
      </c>
      <c r="AY34" s="212">
        <v>89</v>
      </c>
      <c r="AZ34" s="212">
        <v>2.5</v>
      </c>
      <c r="BA34" s="212">
        <v>2.5</v>
      </c>
      <c r="BB34" s="213">
        <f t="shared" si="3"/>
        <v>782</v>
      </c>
      <c r="BC34" s="214">
        <v>0.5</v>
      </c>
      <c r="BD34" s="214">
        <v>0.5</v>
      </c>
      <c r="BE34" s="214">
        <v>0.5</v>
      </c>
      <c r="BF34" s="214">
        <v>0.5</v>
      </c>
      <c r="BG34" s="214">
        <v>0.5</v>
      </c>
      <c r="BH34" s="214">
        <v>0.5</v>
      </c>
      <c r="BI34" s="214">
        <v>0.5</v>
      </c>
      <c r="BJ34" s="214">
        <v>0.5</v>
      </c>
      <c r="BK34" s="214">
        <v>5.0000000000000001E-3</v>
      </c>
      <c r="BL34" s="214">
        <v>0.5</v>
      </c>
      <c r="BM34" s="214">
        <v>0.05</v>
      </c>
      <c r="BN34" s="214">
        <v>0.05</v>
      </c>
      <c r="BO34" s="214">
        <v>0.05</v>
      </c>
      <c r="BP34" s="214">
        <v>0.05</v>
      </c>
      <c r="BQ34" s="215">
        <f t="shared" si="4"/>
        <v>0.2</v>
      </c>
      <c r="BR34" s="214">
        <v>0.4</v>
      </c>
      <c r="BS34" s="214">
        <v>0.05</v>
      </c>
      <c r="BT34" s="214">
        <v>0.05</v>
      </c>
      <c r="BU34" s="214">
        <v>0.05</v>
      </c>
      <c r="BV34" s="214">
        <v>0.05</v>
      </c>
      <c r="BW34" s="214">
        <v>0.05</v>
      </c>
      <c r="BX34" s="214">
        <v>0.1</v>
      </c>
      <c r="BY34" s="214">
        <v>0.15</v>
      </c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22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6">
        <v>0.05</v>
      </c>
      <c r="DF34" s="216">
        <v>0.05</v>
      </c>
      <c r="DG34" s="218">
        <v>7800</v>
      </c>
      <c r="DH34" s="217"/>
      <c r="DI34" s="217"/>
      <c r="DJ34" s="217"/>
      <c r="DK34" s="217"/>
      <c r="DL34" s="217"/>
    </row>
    <row r="35" spans="1:116" x14ac:dyDescent="0.2">
      <c r="A35" s="108">
        <v>29</v>
      </c>
      <c r="B35" s="200">
        <v>79</v>
      </c>
      <c r="C35" s="107" t="s">
        <v>1036</v>
      </c>
      <c r="D35" s="260" t="s">
        <v>1497</v>
      </c>
      <c r="E35" s="183" t="s">
        <v>1173</v>
      </c>
      <c r="F35" s="185" t="s">
        <v>1341</v>
      </c>
      <c r="G35" s="209">
        <v>7.7</v>
      </c>
      <c r="H35" s="209">
        <v>1612</v>
      </c>
      <c r="I35" s="210">
        <f t="shared" si="0"/>
        <v>0.05</v>
      </c>
      <c r="J35" s="209">
        <v>7.56</v>
      </c>
      <c r="K35" s="209">
        <v>360</v>
      </c>
      <c r="L35" s="209">
        <v>0.68799999999999994</v>
      </c>
      <c r="M35" s="209">
        <v>3.14</v>
      </c>
      <c r="N35" s="209">
        <v>12.8</v>
      </c>
      <c r="O35" s="209">
        <v>18.899999999999999</v>
      </c>
      <c r="P35" s="209">
        <v>6.6799999999999998E-2</v>
      </c>
      <c r="Q35" s="209">
        <v>1300</v>
      </c>
      <c r="R35" s="209">
        <v>3.14</v>
      </c>
      <c r="S35" s="209">
        <v>8.3000000000000007</v>
      </c>
      <c r="T35" s="209">
        <v>26.9</v>
      </c>
      <c r="U35" s="210">
        <f t="shared" si="1"/>
        <v>1</v>
      </c>
      <c r="V35" s="209">
        <v>126</v>
      </c>
      <c r="W35" s="211">
        <f t="shared" si="2"/>
        <v>1.0031847133757962E-3</v>
      </c>
      <c r="X35" s="209">
        <v>19.8</v>
      </c>
      <c r="Y35" s="209">
        <v>77</v>
      </c>
      <c r="Z35" s="209">
        <v>125600</v>
      </c>
      <c r="AA35" s="210">
        <v>9.64</v>
      </c>
      <c r="AB35" s="210">
        <v>20970</v>
      </c>
      <c r="AC35" s="210">
        <v>22370</v>
      </c>
      <c r="AD35" s="209">
        <v>1496</v>
      </c>
      <c r="AE35" s="210">
        <v>18490</v>
      </c>
      <c r="AF35" s="209">
        <v>71.5</v>
      </c>
      <c r="AG35" s="210">
        <v>3466</v>
      </c>
      <c r="AH35" s="209">
        <v>726</v>
      </c>
      <c r="AI35" s="212">
        <v>2.5</v>
      </c>
      <c r="AJ35" s="212">
        <v>102</v>
      </c>
      <c r="AK35" s="212">
        <v>2.5</v>
      </c>
      <c r="AL35" s="212">
        <v>304</v>
      </c>
      <c r="AM35" s="212">
        <v>226</v>
      </c>
      <c r="AN35" s="212">
        <v>116</v>
      </c>
      <c r="AO35" s="212">
        <v>123</v>
      </c>
      <c r="AP35" s="212">
        <v>2.5</v>
      </c>
      <c r="AQ35" s="212">
        <v>166</v>
      </c>
      <c r="AR35" s="212">
        <v>1.5</v>
      </c>
      <c r="AS35" s="212">
        <v>2.5</v>
      </c>
      <c r="AT35" s="212">
        <v>457</v>
      </c>
      <c r="AU35" s="212">
        <v>181</v>
      </c>
      <c r="AV35" s="212">
        <v>248</v>
      </c>
      <c r="AW35" s="212">
        <v>80</v>
      </c>
      <c r="AX35" s="212">
        <v>104</v>
      </c>
      <c r="AY35" s="212">
        <v>165</v>
      </c>
      <c r="AZ35" s="212">
        <v>77</v>
      </c>
      <c r="BA35" s="212">
        <v>2.5</v>
      </c>
      <c r="BB35" s="213">
        <f t="shared" si="3"/>
        <v>1846</v>
      </c>
      <c r="BC35" s="214">
        <v>0.5</v>
      </c>
      <c r="BD35" s="214">
        <v>0.5</v>
      </c>
      <c r="BE35" s="214">
        <v>0.5</v>
      </c>
      <c r="BF35" s="214">
        <v>0.5</v>
      </c>
      <c r="BG35" s="214">
        <v>0.5</v>
      </c>
      <c r="BH35" s="214">
        <v>0.5</v>
      </c>
      <c r="BI35" s="214">
        <v>0.5</v>
      </c>
      <c r="BJ35" s="214">
        <v>0.5</v>
      </c>
      <c r="BK35" s="214">
        <v>5.0000000000000001E-3</v>
      </c>
      <c r="BL35" s="214">
        <v>0.5</v>
      </c>
      <c r="BM35" s="214">
        <v>0.05</v>
      </c>
      <c r="BN35" s="214">
        <v>0.05</v>
      </c>
      <c r="BO35" s="214">
        <v>0.05</v>
      </c>
      <c r="BP35" s="214">
        <v>0.05</v>
      </c>
      <c r="BQ35" s="215">
        <f t="shared" si="4"/>
        <v>0.2</v>
      </c>
      <c r="BR35" s="214">
        <v>0.4</v>
      </c>
      <c r="BS35" s="214">
        <v>0.05</v>
      </c>
      <c r="BT35" s="214">
        <v>0.05</v>
      </c>
      <c r="BU35" s="214">
        <v>0.05</v>
      </c>
      <c r="BV35" s="214">
        <v>0.05</v>
      </c>
      <c r="BW35" s="214">
        <v>0.05</v>
      </c>
      <c r="BX35" s="214">
        <v>0.1</v>
      </c>
      <c r="BY35" s="214">
        <v>0.15</v>
      </c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22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6">
        <v>0.05</v>
      </c>
      <c r="DF35" s="216">
        <v>0.05</v>
      </c>
      <c r="DG35" s="218">
        <v>11900</v>
      </c>
      <c r="DH35" s="217"/>
      <c r="DI35" s="217"/>
      <c r="DJ35" s="217"/>
      <c r="DK35" s="217"/>
      <c r="DL35" s="217"/>
    </row>
    <row r="36" spans="1:116" x14ac:dyDescent="0.2">
      <c r="A36" s="108">
        <v>30</v>
      </c>
      <c r="B36" s="200">
        <v>80</v>
      </c>
      <c r="C36" s="107" t="s">
        <v>1037</v>
      </c>
      <c r="D36" s="260" t="s">
        <v>1498</v>
      </c>
      <c r="E36" s="183" t="s">
        <v>1174</v>
      </c>
      <c r="F36" s="185" t="s">
        <v>1342</v>
      </c>
      <c r="G36" s="209">
        <v>7.5</v>
      </c>
      <c r="H36" s="209">
        <v>725.2</v>
      </c>
      <c r="I36" s="210">
        <f t="shared" si="0"/>
        <v>0.05</v>
      </c>
      <c r="J36" s="210">
        <f>0.5*3</f>
        <v>1.5</v>
      </c>
      <c r="K36" s="209">
        <v>108</v>
      </c>
      <c r="L36" s="210">
        <f>0.5*0.05</f>
        <v>2.5000000000000001E-2</v>
      </c>
      <c r="M36" s="209">
        <v>1.65</v>
      </c>
      <c r="N36" s="209">
        <v>7.52</v>
      </c>
      <c r="O36" s="210">
        <f>0.5*0.4</f>
        <v>0.2</v>
      </c>
      <c r="P36" s="209">
        <v>6.7100000000000007E-2</v>
      </c>
      <c r="Q36" s="209">
        <v>679</v>
      </c>
      <c r="R36" s="210">
        <f>0.5*0.4</f>
        <v>0.2</v>
      </c>
      <c r="S36" s="209">
        <v>3.88</v>
      </c>
      <c r="T36" s="209">
        <v>28.1</v>
      </c>
      <c r="U36" s="210">
        <f t="shared" si="1"/>
        <v>1</v>
      </c>
      <c r="V36" s="209">
        <v>61.4</v>
      </c>
      <c r="W36" s="211">
        <f t="shared" si="2"/>
        <v>1.0100345451554533E-3</v>
      </c>
      <c r="X36" s="209">
        <v>9.0299999999999994</v>
      </c>
      <c r="Y36" s="209">
        <v>43.7</v>
      </c>
      <c r="Z36" s="209">
        <v>60790</v>
      </c>
      <c r="AA36" s="210">
        <v>8.9500000000000011</v>
      </c>
      <c r="AB36" s="209">
        <v>11130</v>
      </c>
      <c r="AC36" s="210">
        <v>4932</v>
      </c>
      <c r="AD36" s="209">
        <v>2169</v>
      </c>
      <c r="AE36" s="209">
        <v>5878</v>
      </c>
      <c r="AF36" s="209">
        <v>39.1</v>
      </c>
      <c r="AG36" s="210">
        <v>1968</v>
      </c>
      <c r="AH36" s="209">
        <v>322</v>
      </c>
      <c r="AI36" s="212">
        <v>2.5</v>
      </c>
      <c r="AJ36" s="212">
        <v>114</v>
      </c>
      <c r="AK36" s="212">
        <v>2.5</v>
      </c>
      <c r="AL36" s="212">
        <v>460</v>
      </c>
      <c r="AM36" s="212">
        <v>234</v>
      </c>
      <c r="AN36" s="212">
        <v>157</v>
      </c>
      <c r="AO36" s="212">
        <v>171</v>
      </c>
      <c r="AP36" s="212">
        <v>336</v>
      </c>
      <c r="AQ36" s="212">
        <v>198</v>
      </c>
      <c r="AR36" s="212">
        <v>1.5</v>
      </c>
      <c r="AS36" s="212">
        <v>2.5</v>
      </c>
      <c r="AT36" s="212">
        <v>79</v>
      </c>
      <c r="AU36" s="212">
        <v>230</v>
      </c>
      <c r="AV36" s="212">
        <v>336</v>
      </c>
      <c r="AW36" s="212">
        <v>116</v>
      </c>
      <c r="AX36" s="212">
        <v>140</v>
      </c>
      <c r="AY36" s="212">
        <v>156</v>
      </c>
      <c r="AZ36" s="212">
        <v>2.5</v>
      </c>
      <c r="BA36" s="212">
        <v>2.5</v>
      </c>
      <c r="BB36" s="213">
        <f t="shared" si="3"/>
        <v>1906</v>
      </c>
      <c r="BC36" s="214">
        <v>0.5</v>
      </c>
      <c r="BD36" s="214">
        <v>0.5</v>
      </c>
      <c r="BE36" s="214">
        <v>0.5</v>
      </c>
      <c r="BF36" s="214">
        <v>0.5</v>
      </c>
      <c r="BG36" s="214">
        <v>0.5</v>
      </c>
      <c r="BH36" s="214">
        <v>0.5</v>
      </c>
      <c r="BI36" s="214">
        <v>0.5</v>
      </c>
      <c r="BJ36" s="214">
        <v>0.5</v>
      </c>
      <c r="BK36" s="214">
        <v>5.0000000000000001E-3</v>
      </c>
      <c r="BL36" s="214">
        <v>0.5</v>
      </c>
      <c r="BM36" s="214">
        <v>0.05</v>
      </c>
      <c r="BN36" s="214">
        <v>0.05</v>
      </c>
      <c r="BO36" s="214">
        <v>0.05</v>
      </c>
      <c r="BP36" s="214">
        <v>0.05</v>
      </c>
      <c r="BQ36" s="215">
        <f t="shared" si="4"/>
        <v>0.2</v>
      </c>
      <c r="BR36" s="214">
        <v>0.4</v>
      </c>
      <c r="BS36" s="214">
        <v>0.05</v>
      </c>
      <c r="BT36" s="214">
        <v>0.05</v>
      </c>
      <c r="BU36" s="214">
        <v>0.05</v>
      </c>
      <c r="BV36" s="214">
        <v>0.05</v>
      </c>
      <c r="BW36" s="214">
        <v>0.05</v>
      </c>
      <c r="BX36" s="214">
        <v>0.1</v>
      </c>
      <c r="BY36" s="214">
        <v>0.15</v>
      </c>
      <c r="BZ36" s="216">
        <v>25</v>
      </c>
      <c r="CA36" s="216">
        <v>50</v>
      </c>
      <c r="CB36" s="216">
        <v>500</v>
      </c>
      <c r="CC36" s="216">
        <v>0.01</v>
      </c>
      <c r="CD36" s="216">
        <v>2.5000000000000001E-2</v>
      </c>
      <c r="CE36" s="216">
        <v>2.5000000000000001E-2</v>
      </c>
      <c r="CF36" s="216">
        <v>2.5000000000000001E-2</v>
      </c>
      <c r="CG36" s="216">
        <v>2.5000000000000001E-2</v>
      </c>
      <c r="CH36" s="216">
        <v>2.5000000000000001E-2</v>
      </c>
      <c r="CI36" s="216">
        <v>2.5000000000000001E-2</v>
      </c>
      <c r="CJ36" s="216">
        <v>2.5000000000000001E-2</v>
      </c>
      <c r="CK36" s="216">
        <f>0.5*0.01</f>
        <v>5.0000000000000001E-3</v>
      </c>
      <c r="CL36" s="216">
        <v>0.15</v>
      </c>
      <c r="CM36" s="216">
        <v>0.5</v>
      </c>
      <c r="CN36" s="216">
        <v>0.5</v>
      </c>
      <c r="CO36" s="216">
        <v>0.5</v>
      </c>
      <c r="CP36" s="216">
        <v>0.5</v>
      </c>
      <c r="CQ36" s="216">
        <v>0.3</v>
      </c>
      <c r="CR36" s="216">
        <v>5</v>
      </c>
      <c r="CS36" s="216">
        <v>0.5</v>
      </c>
      <c r="CT36" s="216">
        <v>0.5</v>
      </c>
      <c r="CU36" s="216">
        <v>0.05</v>
      </c>
      <c r="CV36" s="216">
        <v>0.05</v>
      </c>
      <c r="CW36" s="216">
        <v>0.05</v>
      </c>
      <c r="CX36" s="217"/>
      <c r="CY36" s="216">
        <v>0.46400000000000002</v>
      </c>
      <c r="CZ36" s="216">
        <v>0.05</v>
      </c>
      <c r="DA36" s="216">
        <v>0.05</v>
      </c>
      <c r="DB36" s="216">
        <v>0.05</v>
      </c>
      <c r="DC36" s="216">
        <v>0.05</v>
      </c>
      <c r="DD36" s="216">
        <v>0.05</v>
      </c>
      <c r="DE36" s="216">
        <v>0.05</v>
      </c>
      <c r="DF36" s="216">
        <v>0.05</v>
      </c>
      <c r="DG36" s="218">
        <v>14200</v>
      </c>
      <c r="DH36" s="216">
        <v>0.5</v>
      </c>
      <c r="DI36" s="216">
        <v>0.05</v>
      </c>
      <c r="DJ36" s="216">
        <v>0.25</v>
      </c>
      <c r="DK36" s="216">
        <v>0.25</v>
      </c>
      <c r="DL36" s="216">
        <v>0.05</v>
      </c>
    </row>
    <row r="37" spans="1:116" x14ac:dyDescent="0.2">
      <c r="A37" s="108">
        <v>31</v>
      </c>
      <c r="B37" s="200">
        <v>81</v>
      </c>
      <c r="C37" s="107" t="s">
        <v>1038</v>
      </c>
      <c r="D37" s="260" t="s">
        <v>1499</v>
      </c>
      <c r="E37" s="183" t="s">
        <v>1175</v>
      </c>
      <c r="F37" s="185" t="s">
        <v>1343</v>
      </c>
      <c r="G37" s="209">
        <v>8.3000000000000007</v>
      </c>
      <c r="H37" s="209">
        <v>321</v>
      </c>
      <c r="I37" s="210">
        <f t="shared" si="0"/>
        <v>0.05</v>
      </c>
      <c r="J37" s="209">
        <v>5.32</v>
      </c>
      <c r="K37" s="209">
        <v>50</v>
      </c>
      <c r="L37" s="209">
        <v>0.35099999999999998</v>
      </c>
      <c r="M37" s="209">
        <v>11.3</v>
      </c>
      <c r="N37" s="209">
        <v>15.2</v>
      </c>
      <c r="O37" s="209">
        <v>10.6</v>
      </c>
      <c r="P37" s="209">
        <v>6.1600000000000002E-2</v>
      </c>
      <c r="Q37" s="209">
        <v>1640</v>
      </c>
      <c r="R37" s="209">
        <v>0.79</v>
      </c>
      <c r="S37" s="209">
        <v>22.7</v>
      </c>
      <c r="T37" s="209">
        <v>23</v>
      </c>
      <c r="U37" s="210">
        <f t="shared" si="1"/>
        <v>1</v>
      </c>
      <c r="V37" s="209">
        <v>34.200000000000003</v>
      </c>
      <c r="W37" s="211">
        <f t="shared" si="2"/>
        <v>6.321626617375232E-4</v>
      </c>
      <c r="X37" s="209">
        <v>13.9</v>
      </c>
      <c r="Y37" s="209">
        <v>63.9</v>
      </c>
      <c r="Z37" s="209">
        <v>54100</v>
      </c>
      <c r="AA37" s="210">
        <v>6.9700000000000006</v>
      </c>
      <c r="AB37" s="209">
        <v>12600</v>
      </c>
      <c r="AC37" s="209">
        <v>437</v>
      </c>
      <c r="AD37" s="209">
        <v>630</v>
      </c>
      <c r="AE37" s="209">
        <v>218</v>
      </c>
      <c r="AF37" s="210">
        <v>140</v>
      </c>
      <c r="AG37" s="210">
        <v>5720</v>
      </c>
      <c r="AH37" s="209">
        <v>1160</v>
      </c>
      <c r="AI37" s="212">
        <v>2.5</v>
      </c>
      <c r="AJ37" s="212">
        <v>27</v>
      </c>
      <c r="AK37" s="212">
        <v>2.5</v>
      </c>
      <c r="AL37" s="212">
        <v>108</v>
      </c>
      <c r="AM37" s="212">
        <v>48</v>
      </c>
      <c r="AN37" s="212">
        <v>31</v>
      </c>
      <c r="AO37" s="212">
        <v>33</v>
      </c>
      <c r="AP37" s="212">
        <v>6</v>
      </c>
      <c r="AQ37" s="212">
        <v>30</v>
      </c>
      <c r="AR37" s="212">
        <v>1.5</v>
      </c>
      <c r="AS37" s="212">
        <v>2.5</v>
      </c>
      <c r="AT37" s="212">
        <v>40</v>
      </c>
      <c r="AU37" s="212">
        <v>63</v>
      </c>
      <c r="AV37" s="212">
        <v>62</v>
      </c>
      <c r="AW37" s="212">
        <v>25</v>
      </c>
      <c r="AX37" s="212">
        <v>22</v>
      </c>
      <c r="AY37" s="212">
        <v>42</v>
      </c>
      <c r="AZ37" s="212">
        <v>12</v>
      </c>
      <c r="BA37" s="212">
        <v>2.5</v>
      </c>
      <c r="BB37" s="213">
        <f t="shared" si="3"/>
        <v>446</v>
      </c>
      <c r="BC37" s="214">
        <v>0.5</v>
      </c>
      <c r="BD37" s="214">
        <v>0.5</v>
      </c>
      <c r="BE37" s="214">
        <v>0.5</v>
      </c>
      <c r="BF37" s="214">
        <v>0.5</v>
      </c>
      <c r="BG37" s="214">
        <v>0.5</v>
      </c>
      <c r="BH37" s="214">
        <v>0.5</v>
      </c>
      <c r="BI37" s="214">
        <v>0.5</v>
      </c>
      <c r="BJ37" s="214">
        <v>0.5</v>
      </c>
      <c r="BK37" s="214">
        <v>5.0000000000000001E-3</v>
      </c>
      <c r="BL37" s="214">
        <v>0.5</v>
      </c>
      <c r="BM37" s="214">
        <v>0.05</v>
      </c>
      <c r="BN37" s="214">
        <v>0.05</v>
      </c>
      <c r="BO37" s="214">
        <v>0.05</v>
      </c>
      <c r="BP37" s="214">
        <v>0.05</v>
      </c>
      <c r="BQ37" s="215">
        <f t="shared" si="4"/>
        <v>0.2</v>
      </c>
      <c r="BR37" s="214">
        <v>0.4</v>
      </c>
      <c r="BS37" s="214">
        <v>0.05</v>
      </c>
      <c r="BT37" s="214">
        <v>0.05</v>
      </c>
      <c r="BU37" s="214">
        <v>0.05</v>
      </c>
      <c r="BV37" s="214">
        <v>0.05</v>
      </c>
      <c r="BW37" s="214">
        <v>0.05</v>
      </c>
      <c r="BX37" s="214">
        <v>0.1</v>
      </c>
      <c r="BY37" s="214">
        <v>0.15</v>
      </c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22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6">
        <v>0.05</v>
      </c>
      <c r="DF37" s="216">
        <v>0.05</v>
      </c>
      <c r="DG37" s="218">
        <v>382</v>
      </c>
      <c r="DH37" s="217"/>
      <c r="DI37" s="217"/>
      <c r="DJ37" s="217"/>
      <c r="DK37" s="217"/>
      <c r="DL37" s="217"/>
    </row>
    <row r="38" spans="1:116" x14ac:dyDescent="0.2">
      <c r="A38" s="108">
        <v>32</v>
      </c>
      <c r="B38" s="200">
        <v>82</v>
      </c>
      <c r="C38" s="107" t="s">
        <v>1039</v>
      </c>
      <c r="D38" s="260" t="s">
        <v>1500</v>
      </c>
      <c r="E38" s="183" t="s">
        <v>1176</v>
      </c>
      <c r="F38" s="185" t="s">
        <v>1344</v>
      </c>
      <c r="G38" s="209">
        <v>7.7</v>
      </c>
      <c r="H38" s="209">
        <v>258</v>
      </c>
      <c r="I38" s="210">
        <f t="shared" si="0"/>
        <v>0.05</v>
      </c>
      <c r="J38" s="210">
        <f>0.5*3</f>
        <v>1.5</v>
      </c>
      <c r="K38" s="209">
        <v>27.1</v>
      </c>
      <c r="L38" s="209">
        <v>6.6100000000000006E-2</v>
      </c>
      <c r="M38" s="209">
        <v>3.64</v>
      </c>
      <c r="N38" s="209">
        <v>8.11</v>
      </c>
      <c r="O38" s="209">
        <v>4.72</v>
      </c>
      <c r="P38" s="209">
        <v>4.3499999999999997E-2</v>
      </c>
      <c r="Q38" s="209">
        <v>998</v>
      </c>
      <c r="R38" s="210">
        <f t="shared" ref="R38:R44" si="7">0.5*0.4</f>
        <v>0.2</v>
      </c>
      <c r="S38" s="209">
        <v>6.99</v>
      </c>
      <c r="T38" s="209">
        <v>7.73</v>
      </c>
      <c r="U38" s="210">
        <f t="shared" si="1"/>
        <v>1</v>
      </c>
      <c r="V38" s="209">
        <v>8.41</v>
      </c>
      <c r="W38" s="211">
        <f t="shared" si="2"/>
        <v>1.1778711484593837E-3</v>
      </c>
      <c r="X38" s="209">
        <v>6.9</v>
      </c>
      <c r="Y38" s="209">
        <v>24.7</v>
      </c>
      <c r="Z38" s="209">
        <v>7140</v>
      </c>
      <c r="AA38" s="210">
        <v>10.990000000000002</v>
      </c>
      <c r="AB38" s="209">
        <v>6250</v>
      </c>
      <c r="AC38" s="210">
        <v>559</v>
      </c>
      <c r="AD38" s="209">
        <v>358</v>
      </c>
      <c r="AE38" s="209">
        <v>373</v>
      </c>
      <c r="AF38" s="210">
        <v>111</v>
      </c>
      <c r="AG38" s="210">
        <v>3030</v>
      </c>
      <c r="AH38" s="209">
        <v>746</v>
      </c>
      <c r="AI38" s="212">
        <v>2.5</v>
      </c>
      <c r="AJ38" s="212">
        <v>14</v>
      </c>
      <c r="AK38" s="212">
        <v>2.5</v>
      </c>
      <c r="AL38" s="212">
        <v>73</v>
      </c>
      <c r="AM38" s="212">
        <v>43</v>
      </c>
      <c r="AN38" s="212">
        <v>33</v>
      </c>
      <c r="AO38" s="212">
        <v>42</v>
      </c>
      <c r="AP38" s="212">
        <v>2.5</v>
      </c>
      <c r="AQ38" s="212">
        <v>33</v>
      </c>
      <c r="AR38" s="212">
        <v>1.5</v>
      </c>
      <c r="AS38" s="212">
        <v>2.5</v>
      </c>
      <c r="AT38" s="212">
        <v>28</v>
      </c>
      <c r="AU38" s="212">
        <v>58</v>
      </c>
      <c r="AV38" s="212">
        <v>63</v>
      </c>
      <c r="AW38" s="212">
        <v>24</v>
      </c>
      <c r="AX38" s="212">
        <v>25</v>
      </c>
      <c r="AY38" s="212">
        <v>41</v>
      </c>
      <c r="AZ38" s="212">
        <v>13</v>
      </c>
      <c r="BA38" s="212">
        <v>2.5</v>
      </c>
      <c r="BB38" s="213">
        <f t="shared" si="3"/>
        <v>387</v>
      </c>
      <c r="BC38" s="214">
        <v>0.5</v>
      </c>
      <c r="BD38" s="214">
        <v>0.5</v>
      </c>
      <c r="BE38" s="214">
        <v>0.5</v>
      </c>
      <c r="BF38" s="214">
        <v>0.5</v>
      </c>
      <c r="BG38" s="214">
        <v>0.5</v>
      </c>
      <c r="BH38" s="214">
        <v>0.5</v>
      </c>
      <c r="BI38" s="214">
        <v>0.5</v>
      </c>
      <c r="BJ38" s="214">
        <v>0.5</v>
      </c>
      <c r="BK38" s="214">
        <v>5.0000000000000001E-3</v>
      </c>
      <c r="BL38" s="214">
        <v>0.5</v>
      </c>
      <c r="BM38" s="214">
        <v>0.05</v>
      </c>
      <c r="BN38" s="214">
        <v>0.05</v>
      </c>
      <c r="BO38" s="214">
        <v>0.05</v>
      </c>
      <c r="BP38" s="214">
        <v>0.05</v>
      </c>
      <c r="BQ38" s="215">
        <f t="shared" si="4"/>
        <v>0.2</v>
      </c>
      <c r="BR38" s="214">
        <v>0.4</v>
      </c>
      <c r="BS38" s="214">
        <v>0.05</v>
      </c>
      <c r="BT38" s="214">
        <v>0.05</v>
      </c>
      <c r="BU38" s="214">
        <v>0.05</v>
      </c>
      <c r="BV38" s="214">
        <v>0.05</v>
      </c>
      <c r="BW38" s="214">
        <v>0.05</v>
      </c>
      <c r="BX38" s="214">
        <v>0.1</v>
      </c>
      <c r="BY38" s="214">
        <v>0.15</v>
      </c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22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6">
        <v>0.05</v>
      </c>
      <c r="DF38" s="216">
        <v>0.05</v>
      </c>
      <c r="DG38" s="218">
        <v>752</v>
      </c>
      <c r="DH38" s="217"/>
      <c r="DI38" s="217"/>
      <c r="DJ38" s="217"/>
      <c r="DK38" s="217"/>
      <c r="DL38" s="217"/>
    </row>
    <row r="39" spans="1:116" x14ac:dyDescent="0.2">
      <c r="A39" s="108">
        <v>33</v>
      </c>
      <c r="B39" s="200">
        <v>83</v>
      </c>
      <c r="C39" s="107" t="s">
        <v>1040</v>
      </c>
      <c r="D39" s="260" t="s">
        <v>1501</v>
      </c>
      <c r="E39" s="183" t="s">
        <v>1177</v>
      </c>
      <c r="F39" s="185" t="s">
        <v>1345</v>
      </c>
      <c r="G39" s="209">
        <v>7.7</v>
      </c>
      <c r="H39" s="209">
        <v>832</v>
      </c>
      <c r="I39" s="210">
        <f t="shared" si="0"/>
        <v>0.05</v>
      </c>
      <c r="J39" s="209">
        <v>6.54</v>
      </c>
      <c r="K39" s="209">
        <v>148</v>
      </c>
      <c r="L39" s="210">
        <f>0.5*0.05</f>
        <v>2.5000000000000001E-2</v>
      </c>
      <c r="M39" s="209">
        <v>3.14</v>
      </c>
      <c r="N39" s="209">
        <v>16.399999999999999</v>
      </c>
      <c r="O39" s="209">
        <v>7.57</v>
      </c>
      <c r="P39" s="209">
        <v>6.8900000000000003E-2</v>
      </c>
      <c r="Q39" s="209">
        <v>2831</v>
      </c>
      <c r="R39" s="210">
        <f t="shared" si="7"/>
        <v>0.2</v>
      </c>
      <c r="S39" s="209">
        <v>13.4</v>
      </c>
      <c r="T39" s="209">
        <v>31.2</v>
      </c>
      <c r="U39" s="209">
        <v>4.0599999999999996</v>
      </c>
      <c r="V39" s="209">
        <v>408</v>
      </c>
      <c r="W39" s="211">
        <f t="shared" si="2"/>
        <v>1.9615384615384616E-3</v>
      </c>
      <c r="X39" s="209">
        <v>15.8</v>
      </c>
      <c r="Y39" s="209">
        <v>47.1</v>
      </c>
      <c r="Z39" s="210">
        <v>208000</v>
      </c>
      <c r="AA39" s="210">
        <v>5.03</v>
      </c>
      <c r="AB39" s="209">
        <v>12860</v>
      </c>
      <c r="AC39" s="210">
        <v>1192</v>
      </c>
      <c r="AD39" s="209">
        <v>581</v>
      </c>
      <c r="AE39" s="210">
        <v>16060</v>
      </c>
      <c r="AF39" s="210">
        <v>130</v>
      </c>
      <c r="AG39" s="210">
        <v>4934</v>
      </c>
      <c r="AH39" s="209">
        <v>1077</v>
      </c>
      <c r="AI39" s="212">
        <v>2.5</v>
      </c>
      <c r="AJ39" s="212">
        <v>81</v>
      </c>
      <c r="AK39" s="212">
        <v>30</v>
      </c>
      <c r="AL39" s="212">
        <v>240</v>
      </c>
      <c r="AM39" s="212">
        <v>175</v>
      </c>
      <c r="AN39" s="212">
        <v>61</v>
      </c>
      <c r="AO39" s="212">
        <v>63</v>
      </c>
      <c r="AP39" s="212">
        <v>2.5</v>
      </c>
      <c r="AQ39" s="212">
        <v>110</v>
      </c>
      <c r="AR39" s="212">
        <v>1.5</v>
      </c>
      <c r="AS39" s="212">
        <v>2.5</v>
      </c>
      <c r="AT39" s="212">
        <v>122</v>
      </c>
      <c r="AU39" s="212">
        <v>123</v>
      </c>
      <c r="AV39" s="212">
        <v>139</v>
      </c>
      <c r="AW39" s="212">
        <v>47</v>
      </c>
      <c r="AX39" s="212">
        <v>62</v>
      </c>
      <c r="AY39" s="212">
        <v>102</v>
      </c>
      <c r="AZ39" s="212">
        <v>2.5</v>
      </c>
      <c r="BA39" s="212">
        <v>2.5</v>
      </c>
      <c r="BB39" s="213">
        <f t="shared" si="3"/>
        <v>1087.5</v>
      </c>
      <c r="BC39" s="214">
        <v>0.5</v>
      </c>
      <c r="BD39" s="214">
        <v>0.5</v>
      </c>
      <c r="BE39" s="214">
        <v>0.5</v>
      </c>
      <c r="BF39" s="214">
        <v>0.5</v>
      </c>
      <c r="BG39" s="214">
        <v>0.5</v>
      </c>
      <c r="BH39" s="214">
        <v>0.5</v>
      </c>
      <c r="BI39" s="214">
        <v>0.5</v>
      </c>
      <c r="BJ39" s="214">
        <v>0.5</v>
      </c>
      <c r="BK39" s="214">
        <v>5.0000000000000001E-3</v>
      </c>
      <c r="BL39" s="214">
        <v>0.5</v>
      </c>
      <c r="BM39" s="214">
        <v>0.05</v>
      </c>
      <c r="BN39" s="214">
        <v>0.05</v>
      </c>
      <c r="BO39" s="214">
        <v>0.05</v>
      </c>
      <c r="BP39" s="214">
        <v>0.05</v>
      </c>
      <c r="BQ39" s="215">
        <f t="shared" si="4"/>
        <v>0.2</v>
      </c>
      <c r="BR39" s="214">
        <v>0.4</v>
      </c>
      <c r="BS39" s="214">
        <v>0.05</v>
      </c>
      <c r="BT39" s="214">
        <v>0.05</v>
      </c>
      <c r="BU39" s="214">
        <v>0.05</v>
      </c>
      <c r="BV39" s="214">
        <v>0.05</v>
      </c>
      <c r="BW39" s="214">
        <v>0.05</v>
      </c>
      <c r="BX39" s="214">
        <v>0.1</v>
      </c>
      <c r="BY39" s="214">
        <v>0.15</v>
      </c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22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6">
        <v>0.05</v>
      </c>
      <c r="DF39" s="216">
        <v>0.05</v>
      </c>
      <c r="DG39" s="218">
        <v>5300</v>
      </c>
      <c r="DH39" s="217"/>
      <c r="DI39" s="217"/>
      <c r="DJ39" s="217"/>
      <c r="DK39" s="217"/>
      <c r="DL39" s="217"/>
    </row>
    <row r="40" spans="1:116" x14ac:dyDescent="0.2">
      <c r="A40" s="108">
        <v>34</v>
      </c>
      <c r="B40" s="200">
        <v>84</v>
      </c>
      <c r="C40" s="107" t="s">
        <v>224</v>
      </c>
      <c r="D40" s="260" t="s">
        <v>1502</v>
      </c>
      <c r="E40" s="183" t="s">
        <v>1178</v>
      </c>
      <c r="F40" s="185" t="s">
        <v>1346</v>
      </c>
      <c r="G40" s="209">
        <v>7.1</v>
      </c>
      <c r="H40" s="209">
        <v>1890</v>
      </c>
      <c r="I40" s="210">
        <f t="shared" si="0"/>
        <v>0.05</v>
      </c>
      <c r="J40" s="209">
        <v>47.2</v>
      </c>
      <c r="K40" s="209">
        <v>516</v>
      </c>
      <c r="L40" s="209">
        <v>2</v>
      </c>
      <c r="M40" s="209">
        <v>6.19</v>
      </c>
      <c r="N40" s="209">
        <v>24.1</v>
      </c>
      <c r="O40" s="209">
        <v>56.8</v>
      </c>
      <c r="P40" s="209">
        <v>6.9199999999999998E-2</v>
      </c>
      <c r="Q40" s="209">
        <v>1638</v>
      </c>
      <c r="R40" s="210">
        <f t="shared" si="7"/>
        <v>0.2</v>
      </c>
      <c r="S40" s="209">
        <v>9.7899999999999991</v>
      </c>
      <c r="T40" s="209">
        <v>25.6</v>
      </c>
      <c r="U40" s="210">
        <f t="shared" ref="U40:U84" si="8">0.5*2</f>
        <v>1</v>
      </c>
      <c r="V40" s="209">
        <v>101</v>
      </c>
      <c r="W40" s="211">
        <f t="shared" si="2"/>
        <v>1.5097159940209268E-3</v>
      </c>
      <c r="X40" s="209">
        <v>33.1</v>
      </c>
      <c r="Y40" s="209">
        <v>148</v>
      </c>
      <c r="Z40" s="209">
        <v>66900</v>
      </c>
      <c r="AA40" s="210">
        <v>8.07</v>
      </c>
      <c r="AB40" s="210">
        <v>62670</v>
      </c>
      <c r="AC40" s="210">
        <v>33370</v>
      </c>
      <c r="AD40" s="209">
        <v>6779</v>
      </c>
      <c r="AE40" s="209">
        <v>4924</v>
      </c>
      <c r="AF40" s="210">
        <v>108</v>
      </c>
      <c r="AG40" s="210">
        <v>5277</v>
      </c>
      <c r="AH40" s="209">
        <v>1132</v>
      </c>
      <c r="AI40" s="212">
        <v>2.5</v>
      </c>
      <c r="AJ40" s="212">
        <v>193</v>
      </c>
      <c r="AK40" s="212">
        <v>41</v>
      </c>
      <c r="AL40" s="212">
        <v>705</v>
      </c>
      <c r="AM40" s="212">
        <v>417</v>
      </c>
      <c r="AN40" s="212">
        <v>267</v>
      </c>
      <c r="AO40" s="212">
        <v>330</v>
      </c>
      <c r="AP40" s="212">
        <v>54</v>
      </c>
      <c r="AQ40" s="212">
        <v>272</v>
      </c>
      <c r="AR40" s="212">
        <v>1.5</v>
      </c>
      <c r="AS40" s="212">
        <v>2.5</v>
      </c>
      <c r="AT40" s="212">
        <v>186</v>
      </c>
      <c r="AU40" s="212">
        <v>441</v>
      </c>
      <c r="AV40" s="212">
        <v>534</v>
      </c>
      <c r="AW40" s="212">
        <v>221</v>
      </c>
      <c r="AX40" s="212">
        <v>240</v>
      </c>
      <c r="AY40" s="212">
        <v>338</v>
      </c>
      <c r="AZ40" s="212">
        <v>87</v>
      </c>
      <c r="BA40" s="212">
        <v>2.5</v>
      </c>
      <c r="BB40" s="213">
        <f t="shared" si="3"/>
        <v>3341.5</v>
      </c>
      <c r="BC40" s="214">
        <v>0.5</v>
      </c>
      <c r="BD40" s="214">
        <v>0.5</v>
      </c>
      <c r="BE40" s="214">
        <v>0.5</v>
      </c>
      <c r="BF40" s="214">
        <v>0.5</v>
      </c>
      <c r="BG40" s="214">
        <v>0.5</v>
      </c>
      <c r="BH40" s="214">
        <v>0.5</v>
      </c>
      <c r="BI40" s="214">
        <v>0.5</v>
      </c>
      <c r="BJ40" s="214">
        <v>0.5</v>
      </c>
      <c r="BK40" s="214">
        <v>5.0000000000000001E-3</v>
      </c>
      <c r="BL40" s="214">
        <v>0.5</v>
      </c>
      <c r="BM40" s="214">
        <v>0.05</v>
      </c>
      <c r="BN40" s="214">
        <v>0.05</v>
      </c>
      <c r="BO40" s="214">
        <v>0.05</v>
      </c>
      <c r="BP40" s="214">
        <v>0.05</v>
      </c>
      <c r="BQ40" s="215">
        <f t="shared" si="4"/>
        <v>0.2</v>
      </c>
      <c r="BR40" s="214">
        <v>0.4</v>
      </c>
      <c r="BS40" s="214">
        <v>0.05</v>
      </c>
      <c r="BT40" s="214">
        <v>0.05</v>
      </c>
      <c r="BU40" s="214">
        <v>0.05</v>
      </c>
      <c r="BV40" s="214">
        <v>0.05</v>
      </c>
      <c r="BW40" s="214">
        <v>0.05</v>
      </c>
      <c r="BX40" s="214">
        <v>0.1</v>
      </c>
      <c r="BY40" s="214">
        <v>0.15</v>
      </c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22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6">
        <v>0.05</v>
      </c>
      <c r="DF40" s="216">
        <v>0.05</v>
      </c>
      <c r="DG40" s="218">
        <v>10000</v>
      </c>
      <c r="DH40" s="217"/>
      <c r="DI40" s="217"/>
      <c r="DJ40" s="217"/>
      <c r="DK40" s="217"/>
      <c r="DL40" s="217"/>
    </row>
    <row r="41" spans="1:116" x14ac:dyDescent="0.2">
      <c r="A41" s="108">
        <v>35</v>
      </c>
      <c r="B41" s="200">
        <v>85</v>
      </c>
      <c r="C41" s="107" t="s">
        <v>1041</v>
      </c>
      <c r="D41" s="260" t="s">
        <v>1503</v>
      </c>
      <c r="E41" s="183" t="s">
        <v>1179</v>
      </c>
      <c r="F41" s="185" t="s">
        <v>1347</v>
      </c>
      <c r="G41" s="209">
        <v>7.6</v>
      </c>
      <c r="H41" s="209">
        <v>480</v>
      </c>
      <c r="I41" s="210">
        <f t="shared" si="0"/>
        <v>0.05</v>
      </c>
      <c r="J41" s="209">
        <v>6.44</v>
      </c>
      <c r="K41" s="209">
        <v>111</v>
      </c>
      <c r="L41" s="210">
        <f>0.5*0.05</f>
        <v>2.5000000000000001E-2</v>
      </c>
      <c r="M41" s="209">
        <v>7.53</v>
      </c>
      <c r="N41" s="209">
        <v>19.100000000000001</v>
      </c>
      <c r="O41" s="209">
        <v>97.3</v>
      </c>
      <c r="P41" s="209">
        <v>4.7300000000000002E-2</v>
      </c>
      <c r="Q41" s="209">
        <v>3400</v>
      </c>
      <c r="R41" s="210">
        <f t="shared" si="7"/>
        <v>0.2</v>
      </c>
      <c r="S41" s="209">
        <v>14</v>
      </c>
      <c r="T41" s="209">
        <v>25</v>
      </c>
      <c r="U41" s="210">
        <f t="shared" si="8"/>
        <v>1</v>
      </c>
      <c r="V41" s="209">
        <v>151</v>
      </c>
      <c r="W41" s="211">
        <f t="shared" si="2"/>
        <v>9.5328282828282824E-4</v>
      </c>
      <c r="X41" s="209">
        <v>10.3</v>
      </c>
      <c r="Y41" s="209">
        <v>112</v>
      </c>
      <c r="Z41" s="209">
        <v>158400</v>
      </c>
      <c r="AA41" s="210">
        <v>14.080000000000002</v>
      </c>
      <c r="AB41" s="209">
        <v>12030</v>
      </c>
      <c r="AC41" s="210">
        <v>1040</v>
      </c>
      <c r="AD41" s="209">
        <v>584</v>
      </c>
      <c r="AE41" s="209">
        <v>8780</v>
      </c>
      <c r="AF41" s="210">
        <v>102</v>
      </c>
      <c r="AG41" s="210">
        <v>3590</v>
      </c>
      <c r="AH41" s="209">
        <v>977</v>
      </c>
      <c r="AI41" s="212">
        <v>2.5</v>
      </c>
      <c r="AJ41" s="212">
        <v>85</v>
      </c>
      <c r="AK41" s="212">
        <v>25</v>
      </c>
      <c r="AL41" s="212">
        <v>487</v>
      </c>
      <c r="AM41" s="212">
        <v>209</v>
      </c>
      <c r="AN41" s="212">
        <v>158</v>
      </c>
      <c r="AO41" s="212">
        <v>200</v>
      </c>
      <c r="AP41" s="212">
        <v>28</v>
      </c>
      <c r="AQ41" s="212">
        <v>191</v>
      </c>
      <c r="AR41" s="212">
        <v>1.5</v>
      </c>
      <c r="AS41" s="212">
        <v>2.5</v>
      </c>
      <c r="AT41" s="212">
        <v>137</v>
      </c>
      <c r="AU41" s="212">
        <v>289</v>
      </c>
      <c r="AV41" s="212">
        <v>365</v>
      </c>
      <c r="AW41" s="212">
        <v>142</v>
      </c>
      <c r="AX41" s="212">
        <v>218</v>
      </c>
      <c r="AY41" s="212">
        <v>248</v>
      </c>
      <c r="AZ41" s="212">
        <v>83</v>
      </c>
      <c r="BA41" s="212">
        <v>2.5</v>
      </c>
      <c r="BB41" s="213">
        <f t="shared" si="3"/>
        <v>2103.5</v>
      </c>
      <c r="BC41" s="214">
        <v>0.5</v>
      </c>
      <c r="BD41" s="214">
        <v>0.5</v>
      </c>
      <c r="BE41" s="214">
        <v>0.5</v>
      </c>
      <c r="BF41" s="214">
        <v>0.5</v>
      </c>
      <c r="BG41" s="214">
        <v>0.5</v>
      </c>
      <c r="BH41" s="214">
        <v>0.5</v>
      </c>
      <c r="BI41" s="214">
        <v>0.5</v>
      </c>
      <c r="BJ41" s="214">
        <v>0.5</v>
      </c>
      <c r="BK41" s="214">
        <v>5.0000000000000001E-3</v>
      </c>
      <c r="BL41" s="214">
        <v>0.5</v>
      </c>
      <c r="BM41" s="214">
        <v>0.05</v>
      </c>
      <c r="BN41" s="214">
        <v>0.05</v>
      </c>
      <c r="BO41" s="214">
        <v>0.05</v>
      </c>
      <c r="BP41" s="214">
        <v>0.05</v>
      </c>
      <c r="BQ41" s="215">
        <f t="shared" si="4"/>
        <v>0.2</v>
      </c>
      <c r="BR41" s="214">
        <v>0.4</v>
      </c>
      <c r="BS41" s="214">
        <v>0.05</v>
      </c>
      <c r="BT41" s="214">
        <v>0.05</v>
      </c>
      <c r="BU41" s="214">
        <v>0.05</v>
      </c>
      <c r="BV41" s="214">
        <v>0.05</v>
      </c>
      <c r="BW41" s="214">
        <v>0.05</v>
      </c>
      <c r="BX41" s="214">
        <v>0.1</v>
      </c>
      <c r="BY41" s="214">
        <v>0.15</v>
      </c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22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6">
        <v>0.05</v>
      </c>
      <c r="DF41" s="216">
        <v>0.05</v>
      </c>
      <c r="DG41" s="218">
        <v>6400</v>
      </c>
      <c r="DH41" s="217"/>
      <c r="DI41" s="217"/>
      <c r="DJ41" s="217"/>
      <c r="DK41" s="217"/>
      <c r="DL41" s="217"/>
    </row>
    <row r="42" spans="1:116" x14ac:dyDescent="0.2">
      <c r="A42" s="108">
        <v>36</v>
      </c>
      <c r="B42" s="200">
        <v>86</v>
      </c>
      <c r="C42" s="107" t="s">
        <v>1042</v>
      </c>
      <c r="D42" s="260" t="s">
        <v>1504</v>
      </c>
      <c r="E42" s="183" t="s">
        <v>1180</v>
      </c>
      <c r="F42" s="185" t="s">
        <v>1348</v>
      </c>
      <c r="G42" s="209">
        <v>7.1</v>
      </c>
      <c r="H42" s="209">
        <v>692</v>
      </c>
      <c r="I42" s="210">
        <f t="shared" si="0"/>
        <v>0.05</v>
      </c>
      <c r="J42" s="209">
        <v>5.66</v>
      </c>
      <c r="K42" s="209">
        <v>98.9</v>
      </c>
      <c r="L42" s="209">
        <v>0.621</v>
      </c>
      <c r="M42" s="209">
        <v>2.17</v>
      </c>
      <c r="N42" s="209">
        <v>10.9</v>
      </c>
      <c r="O42" s="209">
        <v>12.7</v>
      </c>
      <c r="P42" s="209">
        <v>5.3400000000000003E-2</v>
      </c>
      <c r="Q42" s="209">
        <v>2592</v>
      </c>
      <c r="R42" s="210">
        <f t="shared" si="7"/>
        <v>0.2</v>
      </c>
      <c r="S42" s="209">
        <v>8.41</v>
      </c>
      <c r="T42" s="209">
        <v>27.3</v>
      </c>
      <c r="U42" s="210">
        <f t="shared" si="8"/>
        <v>1</v>
      </c>
      <c r="V42" s="209">
        <v>225</v>
      </c>
      <c r="W42" s="211">
        <f t="shared" si="2"/>
        <v>9.1019417475728158E-4</v>
      </c>
      <c r="X42" s="209">
        <v>9.98</v>
      </c>
      <c r="Y42" s="209">
        <v>82.5</v>
      </c>
      <c r="Z42" s="210">
        <v>247200</v>
      </c>
      <c r="AA42" s="210">
        <v>8.6</v>
      </c>
      <c r="AB42" s="209">
        <v>7540</v>
      </c>
      <c r="AC42" s="209">
        <v>272</v>
      </c>
      <c r="AD42" s="209">
        <v>649</v>
      </c>
      <c r="AE42" s="209">
        <v>7080</v>
      </c>
      <c r="AF42" s="209">
        <v>98.2</v>
      </c>
      <c r="AG42" s="210">
        <v>5232</v>
      </c>
      <c r="AH42" s="209">
        <v>1252</v>
      </c>
      <c r="AI42" s="212">
        <v>2.5</v>
      </c>
      <c r="AJ42" s="212">
        <v>226</v>
      </c>
      <c r="AK42" s="212">
        <v>81</v>
      </c>
      <c r="AL42" s="212">
        <v>919</v>
      </c>
      <c r="AM42" s="212">
        <v>496</v>
      </c>
      <c r="AN42" s="212">
        <v>345</v>
      </c>
      <c r="AO42" s="212">
        <v>366</v>
      </c>
      <c r="AP42" s="212">
        <v>63</v>
      </c>
      <c r="AQ42" s="212">
        <v>301</v>
      </c>
      <c r="AR42" s="212">
        <v>1.5</v>
      </c>
      <c r="AS42" s="212">
        <v>2.5</v>
      </c>
      <c r="AT42" s="212">
        <v>233</v>
      </c>
      <c r="AU42" s="212">
        <v>559</v>
      </c>
      <c r="AV42" s="212">
        <v>647</v>
      </c>
      <c r="AW42" s="212">
        <v>256</v>
      </c>
      <c r="AX42" s="212">
        <v>291</v>
      </c>
      <c r="AY42" s="212">
        <v>374</v>
      </c>
      <c r="AZ42" s="212">
        <v>103</v>
      </c>
      <c r="BA42" s="212">
        <v>2.5</v>
      </c>
      <c r="BB42" s="213">
        <f t="shared" si="3"/>
        <v>4134.5</v>
      </c>
      <c r="BC42" s="214">
        <v>0.5</v>
      </c>
      <c r="BD42" s="214">
        <v>0.5</v>
      </c>
      <c r="BE42" s="214">
        <v>0.5</v>
      </c>
      <c r="BF42" s="214">
        <v>0.5</v>
      </c>
      <c r="BG42" s="214">
        <v>0.5</v>
      </c>
      <c r="BH42" s="214">
        <v>0.5</v>
      </c>
      <c r="BI42" s="214">
        <v>0.5</v>
      </c>
      <c r="BJ42" s="214">
        <v>0.5</v>
      </c>
      <c r="BK42" s="214">
        <v>5.0000000000000001E-3</v>
      </c>
      <c r="BL42" s="214">
        <v>0.5</v>
      </c>
      <c r="BM42" s="214">
        <v>0.05</v>
      </c>
      <c r="BN42" s="214">
        <v>0.05</v>
      </c>
      <c r="BO42" s="214">
        <v>0.05</v>
      </c>
      <c r="BP42" s="214">
        <v>0.05</v>
      </c>
      <c r="BQ42" s="215">
        <f t="shared" si="4"/>
        <v>0.2</v>
      </c>
      <c r="BR42" s="214">
        <v>0.4</v>
      </c>
      <c r="BS42" s="214">
        <v>0.05</v>
      </c>
      <c r="BT42" s="214">
        <v>0.05</v>
      </c>
      <c r="BU42" s="214">
        <v>0.05</v>
      </c>
      <c r="BV42" s="214">
        <v>0.05</v>
      </c>
      <c r="BW42" s="214">
        <v>0.05</v>
      </c>
      <c r="BX42" s="214">
        <v>0.1</v>
      </c>
      <c r="BY42" s="214">
        <v>0.15</v>
      </c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22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6">
        <v>0.05</v>
      </c>
      <c r="DF42" s="216">
        <v>0.05</v>
      </c>
      <c r="DG42" s="218">
        <v>5200</v>
      </c>
      <c r="DH42" s="217"/>
      <c r="DI42" s="217"/>
      <c r="DJ42" s="217"/>
      <c r="DK42" s="217"/>
      <c r="DL42" s="217"/>
    </row>
    <row r="43" spans="1:116" x14ac:dyDescent="0.2">
      <c r="A43" s="108">
        <v>37</v>
      </c>
      <c r="B43" s="200">
        <v>87</v>
      </c>
      <c r="C43" s="107" t="s">
        <v>1043</v>
      </c>
      <c r="D43" s="260" t="s">
        <v>1505</v>
      </c>
      <c r="E43" s="183" t="s">
        <v>1181</v>
      </c>
      <c r="F43" s="185" t="s">
        <v>1349</v>
      </c>
      <c r="G43" s="209">
        <v>7.4</v>
      </c>
      <c r="H43" s="209">
        <v>415</v>
      </c>
      <c r="I43" s="209">
        <v>0.15</v>
      </c>
      <c r="J43" s="209">
        <v>4.8099999999999996</v>
      </c>
      <c r="K43" s="209">
        <v>54.6</v>
      </c>
      <c r="L43" s="210">
        <f>0.5*0.05</f>
        <v>2.5000000000000001E-2</v>
      </c>
      <c r="M43" s="209">
        <v>5.92</v>
      </c>
      <c r="N43" s="209">
        <v>23.4</v>
      </c>
      <c r="O43" s="209">
        <v>11.4</v>
      </c>
      <c r="P43" s="209">
        <v>0.108</v>
      </c>
      <c r="Q43" s="209">
        <v>2073</v>
      </c>
      <c r="R43" s="210">
        <f t="shared" si="7"/>
        <v>0.2</v>
      </c>
      <c r="S43" s="209">
        <v>17.399999999999999</v>
      </c>
      <c r="T43" s="209">
        <v>10.8</v>
      </c>
      <c r="U43" s="210">
        <f t="shared" si="8"/>
        <v>1</v>
      </c>
      <c r="V43" s="209">
        <v>14.2</v>
      </c>
      <c r="W43" s="211">
        <f t="shared" si="2"/>
        <v>3.6215251211425656E-3</v>
      </c>
      <c r="X43" s="209">
        <v>20.8</v>
      </c>
      <c r="Y43" s="209">
        <v>43.1</v>
      </c>
      <c r="Z43" s="209">
        <v>3921</v>
      </c>
      <c r="AA43" s="210">
        <v>7.2400000000000011</v>
      </c>
      <c r="AB43" s="209">
        <v>13890</v>
      </c>
      <c r="AC43" s="209">
        <v>397</v>
      </c>
      <c r="AD43" s="209">
        <v>468</v>
      </c>
      <c r="AE43" s="209">
        <v>516</v>
      </c>
      <c r="AF43" s="210">
        <v>149</v>
      </c>
      <c r="AG43" s="210">
        <v>11210</v>
      </c>
      <c r="AH43" s="209">
        <v>1727</v>
      </c>
      <c r="AI43" s="212">
        <v>2.5</v>
      </c>
      <c r="AJ43" s="212">
        <v>86</v>
      </c>
      <c r="AK43" s="212">
        <v>2.5</v>
      </c>
      <c r="AL43" s="212">
        <v>393</v>
      </c>
      <c r="AM43" s="212">
        <v>189</v>
      </c>
      <c r="AN43" s="212">
        <v>81</v>
      </c>
      <c r="AO43" s="212">
        <v>89</v>
      </c>
      <c r="AP43" s="212">
        <v>2.5</v>
      </c>
      <c r="AQ43" s="212">
        <v>127</v>
      </c>
      <c r="AR43" s="212">
        <v>1.5</v>
      </c>
      <c r="AS43" s="212">
        <v>2.5</v>
      </c>
      <c r="AT43" s="212">
        <v>72</v>
      </c>
      <c r="AU43" s="212">
        <v>157</v>
      </c>
      <c r="AV43" s="212">
        <v>197</v>
      </c>
      <c r="AW43" s="212">
        <v>70</v>
      </c>
      <c r="AX43" s="212">
        <v>79</v>
      </c>
      <c r="AY43" s="212">
        <v>157</v>
      </c>
      <c r="AZ43" s="212">
        <v>2.5</v>
      </c>
      <c r="BA43" s="212">
        <v>2.5</v>
      </c>
      <c r="BB43" s="213">
        <f t="shared" si="3"/>
        <v>1343</v>
      </c>
      <c r="BC43" s="214">
        <v>0.5</v>
      </c>
      <c r="BD43" s="214">
        <v>0.5</v>
      </c>
      <c r="BE43" s="214">
        <v>0.5</v>
      </c>
      <c r="BF43" s="214">
        <v>0.5</v>
      </c>
      <c r="BG43" s="214">
        <v>0.5</v>
      </c>
      <c r="BH43" s="214">
        <v>0.5</v>
      </c>
      <c r="BI43" s="214">
        <v>0.5</v>
      </c>
      <c r="BJ43" s="214">
        <v>0.5</v>
      </c>
      <c r="BK43" s="214">
        <v>5.0000000000000001E-3</v>
      </c>
      <c r="BL43" s="214">
        <v>0.5</v>
      </c>
      <c r="BM43" s="214">
        <v>0.05</v>
      </c>
      <c r="BN43" s="214">
        <v>0.05</v>
      </c>
      <c r="BO43" s="214">
        <v>0.05</v>
      </c>
      <c r="BP43" s="214">
        <v>0.05</v>
      </c>
      <c r="BQ43" s="215">
        <f t="shared" si="4"/>
        <v>0.2</v>
      </c>
      <c r="BR43" s="214">
        <v>0.4</v>
      </c>
      <c r="BS43" s="214">
        <v>0.05</v>
      </c>
      <c r="BT43" s="214">
        <v>0.05</v>
      </c>
      <c r="BU43" s="214">
        <v>0.05</v>
      </c>
      <c r="BV43" s="214">
        <v>0.05</v>
      </c>
      <c r="BW43" s="214">
        <v>0.05</v>
      </c>
      <c r="BX43" s="214">
        <v>0.1</v>
      </c>
      <c r="BY43" s="214">
        <v>0.15</v>
      </c>
      <c r="BZ43" s="216">
        <v>25</v>
      </c>
      <c r="CA43" s="216">
        <v>50</v>
      </c>
      <c r="CB43" s="216">
        <v>5960</v>
      </c>
      <c r="CC43" s="216">
        <v>0.01</v>
      </c>
      <c r="CD43" s="216">
        <v>2.5000000000000001E-2</v>
      </c>
      <c r="CE43" s="216">
        <v>2.5000000000000001E-2</v>
      </c>
      <c r="CF43" s="216">
        <v>2.5000000000000001E-2</v>
      </c>
      <c r="CG43" s="216">
        <v>2.5000000000000001E-2</v>
      </c>
      <c r="CH43" s="216">
        <v>2.5000000000000001E-2</v>
      </c>
      <c r="CI43" s="216">
        <v>2.5000000000000001E-2</v>
      </c>
      <c r="CJ43" s="216">
        <v>2.5000000000000001E-2</v>
      </c>
      <c r="CK43" s="216">
        <f>0.5*0.01</f>
        <v>5.0000000000000001E-3</v>
      </c>
      <c r="CL43" s="216">
        <v>0.15</v>
      </c>
      <c r="CM43" s="216">
        <v>0.5</v>
      </c>
      <c r="CN43" s="216">
        <v>0.5</v>
      </c>
      <c r="CO43" s="216">
        <v>0.5</v>
      </c>
      <c r="CP43" s="216">
        <v>0.5</v>
      </c>
      <c r="CQ43" s="216">
        <v>0.3</v>
      </c>
      <c r="CR43" s="216">
        <v>5</v>
      </c>
      <c r="CS43" s="216">
        <v>0.5</v>
      </c>
      <c r="CT43" s="216">
        <v>0.5</v>
      </c>
      <c r="CU43" s="216">
        <v>0.05</v>
      </c>
      <c r="CV43" s="216">
        <v>0.05</v>
      </c>
      <c r="CW43" s="216">
        <v>0.05</v>
      </c>
      <c r="CX43" s="217"/>
      <c r="CY43" s="216">
        <v>0.224</v>
      </c>
      <c r="CZ43" s="216">
        <v>0.05</v>
      </c>
      <c r="DA43" s="216">
        <v>0.05</v>
      </c>
      <c r="DB43" s="216">
        <v>0.05</v>
      </c>
      <c r="DC43" s="216">
        <v>0.05</v>
      </c>
      <c r="DD43" s="216">
        <v>0.05</v>
      </c>
      <c r="DE43" s="216">
        <v>0.05</v>
      </c>
      <c r="DF43" s="216">
        <v>0.05</v>
      </c>
      <c r="DG43" s="218">
        <v>23400</v>
      </c>
      <c r="DH43" s="216">
        <v>0.5</v>
      </c>
      <c r="DI43" s="216">
        <v>0.05</v>
      </c>
      <c r="DJ43" s="216">
        <v>0.25</v>
      </c>
      <c r="DK43" s="216">
        <v>0.25</v>
      </c>
      <c r="DL43" s="216">
        <v>0.05</v>
      </c>
    </row>
    <row r="44" spans="1:116" x14ac:dyDescent="0.2">
      <c r="A44" s="108">
        <v>38</v>
      </c>
      <c r="B44" s="200">
        <v>88</v>
      </c>
      <c r="C44" s="107" t="s">
        <v>220</v>
      </c>
      <c r="D44" s="260" t="s">
        <v>1506</v>
      </c>
      <c r="E44" s="183" t="s">
        <v>1182</v>
      </c>
      <c r="F44" s="185" t="s">
        <v>1350</v>
      </c>
      <c r="G44" s="209">
        <v>7.4</v>
      </c>
      <c r="H44" s="209">
        <v>560</v>
      </c>
      <c r="I44" s="210">
        <f t="shared" ref="I44:I86" si="9">0.5*0.1</f>
        <v>0.05</v>
      </c>
      <c r="J44" s="209">
        <v>5.57</v>
      </c>
      <c r="K44" s="209">
        <v>94.6</v>
      </c>
      <c r="L44" s="210">
        <f>0.5*0.05</f>
        <v>2.5000000000000001E-2</v>
      </c>
      <c r="M44" s="209">
        <v>3.01</v>
      </c>
      <c r="N44" s="209">
        <v>13.1</v>
      </c>
      <c r="O44" s="209">
        <v>4.8099999999999996</v>
      </c>
      <c r="P44" s="209">
        <v>2.86E-2</v>
      </c>
      <c r="Q44" s="209">
        <v>2547</v>
      </c>
      <c r="R44" s="210">
        <f t="shared" si="7"/>
        <v>0.2</v>
      </c>
      <c r="S44" s="209">
        <v>10.199999999999999</v>
      </c>
      <c r="T44" s="209">
        <v>18</v>
      </c>
      <c r="U44" s="210">
        <f t="shared" si="8"/>
        <v>1</v>
      </c>
      <c r="V44" s="209">
        <v>249</v>
      </c>
      <c r="W44" s="211">
        <f t="shared" si="2"/>
        <v>1.1185983827493261E-3</v>
      </c>
      <c r="X44" s="209">
        <v>14.1</v>
      </c>
      <c r="Y44" s="209">
        <v>49.2</v>
      </c>
      <c r="Z44" s="210">
        <v>222600</v>
      </c>
      <c r="AA44" s="210">
        <v>4.870000000000001</v>
      </c>
      <c r="AB44" s="210">
        <v>17110</v>
      </c>
      <c r="AC44" s="210">
        <v>963</v>
      </c>
      <c r="AD44" s="209">
        <v>719</v>
      </c>
      <c r="AE44" s="210">
        <v>16900</v>
      </c>
      <c r="AF44" s="210">
        <v>136</v>
      </c>
      <c r="AG44" s="210">
        <v>7127</v>
      </c>
      <c r="AH44" s="209">
        <v>1878</v>
      </c>
      <c r="AI44" s="212">
        <v>2.5</v>
      </c>
      <c r="AJ44" s="212">
        <v>71</v>
      </c>
      <c r="AK44" s="212">
        <v>2.5</v>
      </c>
      <c r="AL44" s="212">
        <v>329</v>
      </c>
      <c r="AM44" s="212">
        <v>204</v>
      </c>
      <c r="AN44" s="212">
        <v>142</v>
      </c>
      <c r="AO44" s="212">
        <v>180</v>
      </c>
      <c r="AP44" s="212">
        <v>25</v>
      </c>
      <c r="AQ44" s="212">
        <v>196</v>
      </c>
      <c r="AR44" s="212">
        <v>1.5</v>
      </c>
      <c r="AS44" s="212">
        <v>2.5</v>
      </c>
      <c r="AT44" s="212">
        <v>117</v>
      </c>
      <c r="AU44" s="212">
        <v>208</v>
      </c>
      <c r="AV44" s="212">
        <v>338</v>
      </c>
      <c r="AW44" s="212">
        <v>128</v>
      </c>
      <c r="AX44" s="212">
        <v>164</v>
      </c>
      <c r="AY44" s="212">
        <v>225</v>
      </c>
      <c r="AZ44" s="212">
        <v>64</v>
      </c>
      <c r="BA44" s="212">
        <v>2.5</v>
      </c>
      <c r="BB44" s="213">
        <f t="shared" si="3"/>
        <v>1726</v>
      </c>
      <c r="BC44" s="214">
        <v>0.5</v>
      </c>
      <c r="BD44" s="214">
        <v>0.5</v>
      </c>
      <c r="BE44" s="214">
        <v>0.5</v>
      </c>
      <c r="BF44" s="214">
        <v>0.5</v>
      </c>
      <c r="BG44" s="214">
        <v>0.5</v>
      </c>
      <c r="BH44" s="214">
        <v>0.5</v>
      </c>
      <c r="BI44" s="214">
        <v>0.5</v>
      </c>
      <c r="BJ44" s="214">
        <v>0.5</v>
      </c>
      <c r="BK44" s="214">
        <v>5.0000000000000001E-3</v>
      </c>
      <c r="BL44" s="214">
        <v>0.5</v>
      </c>
      <c r="BM44" s="214">
        <v>0.05</v>
      </c>
      <c r="BN44" s="214">
        <v>0.05</v>
      </c>
      <c r="BO44" s="214">
        <v>0.05</v>
      </c>
      <c r="BP44" s="214">
        <v>0.05</v>
      </c>
      <c r="BQ44" s="215">
        <f t="shared" si="4"/>
        <v>0.2</v>
      </c>
      <c r="BR44" s="214">
        <v>0.4</v>
      </c>
      <c r="BS44" s="214">
        <v>0.05</v>
      </c>
      <c r="BT44" s="214">
        <v>0.05</v>
      </c>
      <c r="BU44" s="214">
        <v>0.05</v>
      </c>
      <c r="BV44" s="214">
        <v>0.05</v>
      </c>
      <c r="BW44" s="214">
        <v>0.05</v>
      </c>
      <c r="BX44" s="214">
        <v>0.1</v>
      </c>
      <c r="BY44" s="214">
        <v>0.15</v>
      </c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22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6">
        <v>0.05</v>
      </c>
      <c r="DF44" s="216">
        <v>0.05</v>
      </c>
      <c r="DG44" s="218">
        <v>11100</v>
      </c>
      <c r="DH44" s="217"/>
      <c r="DI44" s="217"/>
      <c r="DJ44" s="217"/>
      <c r="DK44" s="217"/>
      <c r="DL44" s="217"/>
    </row>
    <row r="45" spans="1:116" x14ac:dyDescent="0.2">
      <c r="A45" s="108">
        <v>39</v>
      </c>
      <c r="B45" s="200">
        <v>89</v>
      </c>
      <c r="C45" s="107" t="s">
        <v>1044</v>
      </c>
      <c r="D45" s="260" t="s">
        <v>1507</v>
      </c>
      <c r="E45" s="183" t="s">
        <v>1183</v>
      </c>
      <c r="F45" s="185" t="s">
        <v>1351</v>
      </c>
      <c r="G45" s="209">
        <v>7.7</v>
      </c>
      <c r="H45" s="209">
        <v>1404</v>
      </c>
      <c r="I45" s="210">
        <f t="shared" si="9"/>
        <v>0.05</v>
      </c>
      <c r="J45" s="210">
        <f>0.5*3</f>
        <v>1.5</v>
      </c>
      <c r="K45" s="209">
        <v>40.1</v>
      </c>
      <c r="L45" s="209">
        <v>1.43</v>
      </c>
      <c r="M45" s="209">
        <v>1.04</v>
      </c>
      <c r="N45" s="209">
        <v>5.2</v>
      </c>
      <c r="O45" s="209">
        <v>7.65</v>
      </c>
      <c r="P45" s="209">
        <v>7.6999999999999999E-2</v>
      </c>
      <c r="Q45" s="209">
        <v>1622</v>
      </c>
      <c r="R45" s="209">
        <v>3.27</v>
      </c>
      <c r="S45" s="209">
        <v>6.3</v>
      </c>
      <c r="T45" s="209">
        <v>52.2</v>
      </c>
      <c r="U45" s="210">
        <f t="shared" si="8"/>
        <v>1</v>
      </c>
      <c r="V45" s="209">
        <v>183</v>
      </c>
      <c r="W45" s="211">
        <f t="shared" si="2"/>
        <v>1.0104914411927111E-3</v>
      </c>
      <c r="X45" s="209">
        <v>6.29</v>
      </c>
      <c r="Y45" s="209">
        <v>74.8</v>
      </c>
      <c r="Z45" s="209">
        <v>181100</v>
      </c>
      <c r="AA45" s="210">
        <v>14.01</v>
      </c>
      <c r="AB45" s="209">
        <v>2740</v>
      </c>
      <c r="AC45" s="209">
        <v>488</v>
      </c>
      <c r="AD45" s="209">
        <v>646</v>
      </c>
      <c r="AE45" s="209">
        <v>5557</v>
      </c>
      <c r="AF45" s="209">
        <v>43.9</v>
      </c>
      <c r="AG45" s="210">
        <v>2549</v>
      </c>
      <c r="AH45" s="209">
        <v>473</v>
      </c>
      <c r="AI45" s="212">
        <v>2.5</v>
      </c>
      <c r="AJ45" s="212">
        <v>267</v>
      </c>
      <c r="AK45" s="212">
        <v>54</v>
      </c>
      <c r="AL45" s="212">
        <v>869</v>
      </c>
      <c r="AM45" s="212">
        <v>319</v>
      </c>
      <c r="AN45" s="212">
        <v>193</v>
      </c>
      <c r="AO45" s="212">
        <v>177</v>
      </c>
      <c r="AP45" s="212">
        <v>2.5</v>
      </c>
      <c r="AQ45" s="212">
        <v>236</v>
      </c>
      <c r="AR45" s="212">
        <v>1.5</v>
      </c>
      <c r="AS45" s="212">
        <v>2.5</v>
      </c>
      <c r="AT45" s="212">
        <v>298</v>
      </c>
      <c r="AU45" s="212">
        <v>387</v>
      </c>
      <c r="AV45" s="212">
        <v>428</v>
      </c>
      <c r="AW45" s="212">
        <v>155</v>
      </c>
      <c r="AX45" s="212">
        <v>176</v>
      </c>
      <c r="AY45" s="212">
        <v>277</v>
      </c>
      <c r="AZ45" s="212">
        <v>2.5</v>
      </c>
      <c r="BA45" s="212">
        <v>2.5</v>
      </c>
      <c r="BB45" s="213">
        <f t="shared" si="3"/>
        <v>3153.5</v>
      </c>
      <c r="BC45" s="214">
        <v>0.5</v>
      </c>
      <c r="BD45" s="214">
        <v>0.5</v>
      </c>
      <c r="BE45" s="214">
        <v>0.5</v>
      </c>
      <c r="BF45" s="214">
        <v>0.5</v>
      </c>
      <c r="BG45" s="214">
        <v>0.5</v>
      </c>
      <c r="BH45" s="214">
        <v>0.5</v>
      </c>
      <c r="BI45" s="214">
        <v>0.5</v>
      </c>
      <c r="BJ45" s="214">
        <v>0.5</v>
      </c>
      <c r="BK45" s="214">
        <v>5.0000000000000001E-3</v>
      </c>
      <c r="BL45" s="214">
        <v>0.5</v>
      </c>
      <c r="BM45" s="214">
        <v>0.05</v>
      </c>
      <c r="BN45" s="214">
        <v>0.05</v>
      </c>
      <c r="BO45" s="214">
        <v>0.05</v>
      </c>
      <c r="BP45" s="214">
        <v>0.05</v>
      </c>
      <c r="BQ45" s="215">
        <f t="shared" si="4"/>
        <v>0.2</v>
      </c>
      <c r="BR45" s="214">
        <v>0.4</v>
      </c>
      <c r="BS45" s="214">
        <v>0.05</v>
      </c>
      <c r="BT45" s="214">
        <v>0.05</v>
      </c>
      <c r="BU45" s="214">
        <v>0.05</v>
      </c>
      <c r="BV45" s="214">
        <v>0.05</v>
      </c>
      <c r="BW45" s="214">
        <v>0.05</v>
      </c>
      <c r="BX45" s="214">
        <v>0.1</v>
      </c>
      <c r="BY45" s="214">
        <v>0.15</v>
      </c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22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6">
        <v>0.05</v>
      </c>
      <c r="DF45" s="216">
        <v>0.05</v>
      </c>
      <c r="DG45" s="218">
        <v>14000</v>
      </c>
      <c r="DH45" s="217"/>
      <c r="DI45" s="217"/>
      <c r="DJ45" s="217"/>
      <c r="DK45" s="217"/>
      <c r="DL45" s="217"/>
    </row>
    <row r="46" spans="1:116" x14ac:dyDescent="0.2">
      <c r="A46" s="108">
        <v>40</v>
      </c>
      <c r="B46" s="200">
        <v>90</v>
      </c>
      <c r="C46" s="107" t="s">
        <v>1045</v>
      </c>
      <c r="D46" s="260" t="s">
        <v>1508</v>
      </c>
      <c r="E46" s="183" t="s">
        <v>1184</v>
      </c>
      <c r="F46" s="185" t="s">
        <v>1352</v>
      </c>
      <c r="G46" s="209">
        <v>6.5</v>
      </c>
      <c r="H46" s="209">
        <v>306</v>
      </c>
      <c r="I46" s="210">
        <f t="shared" si="9"/>
        <v>0.05</v>
      </c>
      <c r="J46" s="210">
        <f>0.5*3</f>
        <v>1.5</v>
      </c>
      <c r="K46" s="209">
        <v>31.7</v>
      </c>
      <c r="L46" s="209">
        <v>7.2999999999999995E-2</v>
      </c>
      <c r="M46" s="209">
        <v>4.9000000000000004</v>
      </c>
      <c r="N46" s="209">
        <v>12.2</v>
      </c>
      <c r="O46" s="209">
        <v>7.88</v>
      </c>
      <c r="P46" s="209">
        <v>5.8999999999999997E-2</v>
      </c>
      <c r="Q46" s="209">
        <v>1440</v>
      </c>
      <c r="R46" s="210">
        <f t="shared" ref="R46:R55" si="10">0.5*0.4</f>
        <v>0.2</v>
      </c>
      <c r="S46" s="209">
        <v>13.8</v>
      </c>
      <c r="T46" s="209">
        <v>8.5</v>
      </c>
      <c r="U46" s="210">
        <f t="shared" si="8"/>
        <v>1</v>
      </c>
      <c r="V46" s="209">
        <v>10.5</v>
      </c>
      <c r="W46" s="211">
        <f t="shared" si="2"/>
        <v>2.4590163934426232E-3</v>
      </c>
      <c r="X46" s="209">
        <v>10.7</v>
      </c>
      <c r="Y46" s="209">
        <v>31.8</v>
      </c>
      <c r="Z46" s="209">
        <v>4270</v>
      </c>
      <c r="AA46" s="210">
        <v>5.95</v>
      </c>
      <c r="AB46" s="209">
        <v>9270</v>
      </c>
      <c r="AC46" s="210">
        <v>549</v>
      </c>
      <c r="AD46" s="209">
        <v>314</v>
      </c>
      <c r="AE46" s="209">
        <v>219</v>
      </c>
      <c r="AF46" s="210">
        <v>115</v>
      </c>
      <c r="AG46" s="210">
        <v>4480</v>
      </c>
      <c r="AH46" s="209">
        <v>1030</v>
      </c>
      <c r="AI46" s="212">
        <v>2.5</v>
      </c>
      <c r="AJ46" s="212">
        <v>12</v>
      </c>
      <c r="AK46" s="212">
        <v>2.5</v>
      </c>
      <c r="AL46" s="212">
        <v>36</v>
      </c>
      <c r="AM46" s="212">
        <v>16</v>
      </c>
      <c r="AN46" s="212">
        <v>11</v>
      </c>
      <c r="AO46" s="212">
        <v>14</v>
      </c>
      <c r="AP46" s="212">
        <v>2.5</v>
      </c>
      <c r="AQ46" s="212">
        <v>20</v>
      </c>
      <c r="AR46" s="212">
        <v>1.5</v>
      </c>
      <c r="AS46" s="212">
        <v>2.5</v>
      </c>
      <c r="AT46" s="212">
        <v>47</v>
      </c>
      <c r="AU46" s="212">
        <v>25</v>
      </c>
      <c r="AV46" s="212">
        <v>34</v>
      </c>
      <c r="AW46" s="212">
        <v>12</v>
      </c>
      <c r="AX46" s="212">
        <v>12</v>
      </c>
      <c r="AY46" s="212">
        <v>24</v>
      </c>
      <c r="AZ46" s="212">
        <v>2.5</v>
      </c>
      <c r="BA46" s="212">
        <v>2.5</v>
      </c>
      <c r="BB46" s="213">
        <f t="shared" si="3"/>
        <v>216</v>
      </c>
      <c r="BC46" s="214">
        <v>0.5</v>
      </c>
      <c r="BD46" s="214">
        <v>0.5</v>
      </c>
      <c r="BE46" s="214">
        <v>0.5</v>
      </c>
      <c r="BF46" s="214">
        <v>0.5</v>
      </c>
      <c r="BG46" s="214">
        <v>0.5</v>
      </c>
      <c r="BH46" s="214">
        <v>0.5</v>
      </c>
      <c r="BI46" s="214">
        <v>0.5</v>
      </c>
      <c r="BJ46" s="214">
        <v>0.5</v>
      </c>
      <c r="BK46" s="214">
        <v>5.0000000000000001E-3</v>
      </c>
      <c r="BL46" s="214">
        <v>0.5</v>
      </c>
      <c r="BM46" s="214">
        <v>0.05</v>
      </c>
      <c r="BN46" s="214">
        <v>0.05</v>
      </c>
      <c r="BO46" s="214">
        <v>0.05</v>
      </c>
      <c r="BP46" s="214">
        <v>0.05</v>
      </c>
      <c r="BQ46" s="215">
        <f t="shared" si="4"/>
        <v>0.2</v>
      </c>
      <c r="BR46" s="214">
        <v>0.4</v>
      </c>
      <c r="BS46" s="214">
        <v>0.05</v>
      </c>
      <c r="BT46" s="214">
        <v>0.05</v>
      </c>
      <c r="BU46" s="214">
        <v>0.05</v>
      </c>
      <c r="BV46" s="214">
        <v>0.05</v>
      </c>
      <c r="BW46" s="214">
        <v>0.05</v>
      </c>
      <c r="BX46" s="214">
        <v>0.1</v>
      </c>
      <c r="BY46" s="214">
        <v>0.15</v>
      </c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22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6">
        <v>0.05</v>
      </c>
      <c r="DF46" s="216">
        <v>0.05</v>
      </c>
      <c r="DG46" s="218">
        <v>948</v>
      </c>
      <c r="DH46" s="217"/>
      <c r="DI46" s="217"/>
      <c r="DJ46" s="217"/>
      <c r="DK46" s="217"/>
      <c r="DL46" s="217"/>
    </row>
    <row r="47" spans="1:116" x14ac:dyDescent="0.2">
      <c r="A47" s="108">
        <v>41</v>
      </c>
      <c r="B47" s="200">
        <v>91</v>
      </c>
      <c r="C47" s="107" t="s">
        <v>1046</v>
      </c>
      <c r="D47" s="260" t="s">
        <v>1509</v>
      </c>
      <c r="E47" s="183" t="s">
        <v>1185</v>
      </c>
      <c r="F47" s="185" t="s">
        <v>1353</v>
      </c>
      <c r="G47" s="209">
        <v>7.6</v>
      </c>
      <c r="H47" s="209">
        <v>313</v>
      </c>
      <c r="I47" s="210">
        <f t="shared" si="9"/>
        <v>0.05</v>
      </c>
      <c r="J47" s="210">
        <f>0.5*3</f>
        <v>1.5</v>
      </c>
      <c r="K47" s="209">
        <v>33.5</v>
      </c>
      <c r="L47" s="209">
        <v>9.9000000000000005E-2</v>
      </c>
      <c r="M47" s="209">
        <v>3.08</v>
      </c>
      <c r="N47" s="209">
        <v>10.8</v>
      </c>
      <c r="O47" s="209">
        <v>4.88</v>
      </c>
      <c r="P47" s="209">
        <v>0.752</v>
      </c>
      <c r="Q47" s="209">
        <v>1020</v>
      </c>
      <c r="R47" s="210">
        <f t="shared" si="10"/>
        <v>0.2</v>
      </c>
      <c r="S47" s="209">
        <v>7.95</v>
      </c>
      <c r="T47" s="209">
        <v>10.9</v>
      </c>
      <c r="U47" s="210">
        <f t="shared" si="8"/>
        <v>1</v>
      </c>
      <c r="V47" s="209">
        <v>7.18</v>
      </c>
      <c r="W47" s="211">
        <f t="shared" si="2"/>
        <v>3.7591623036649213E-3</v>
      </c>
      <c r="X47" s="209">
        <v>8.7799999999999994</v>
      </c>
      <c r="Y47" s="209">
        <v>35.5</v>
      </c>
      <c r="Z47" s="209">
        <v>1910</v>
      </c>
      <c r="AA47" s="210">
        <v>4.3500000000000005</v>
      </c>
      <c r="AB47" s="209">
        <v>6380</v>
      </c>
      <c r="AC47" s="209">
        <v>330</v>
      </c>
      <c r="AD47" s="209">
        <v>441</v>
      </c>
      <c r="AE47" s="209">
        <v>174</v>
      </c>
      <c r="AF47" s="210">
        <v>140</v>
      </c>
      <c r="AG47" s="210">
        <v>4180</v>
      </c>
      <c r="AH47" s="209">
        <v>867</v>
      </c>
      <c r="AI47" s="212">
        <v>2.5</v>
      </c>
      <c r="AJ47" s="212">
        <v>89</v>
      </c>
      <c r="AK47" s="212">
        <v>31</v>
      </c>
      <c r="AL47" s="212">
        <v>361</v>
      </c>
      <c r="AM47" s="212">
        <v>194</v>
      </c>
      <c r="AN47" s="212">
        <v>120</v>
      </c>
      <c r="AO47" s="212">
        <v>113</v>
      </c>
      <c r="AP47" s="212">
        <v>16</v>
      </c>
      <c r="AQ47" s="212">
        <v>78</v>
      </c>
      <c r="AR47" s="212">
        <v>1.5</v>
      </c>
      <c r="AS47" s="212">
        <v>2.5</v>
      </c>
      <c r="AT47" s="212">
        <v>28</v>
      </c>
      <c r="AU47" s="212">
        <v>211</v>
      </c>
      <c r="AV47" s="212">
        <v>186</v>
      </c>
      <c r="AW47" s="212">
        <v>76</v>
      </c>
      <c r="AX47" s="212">
        <v>67</v>
      </c>
      <c r="AY47" s="212">
        <v>101</v>
      </c>
      <c r="AZ47" s="212">
        <v>35</v>
      </c>
      <c r="BA47" s="212">
        <v>2.5</v>
      </c>
      <c r="BB47" s="213">
        <f t="shared" si="3"/>
        <v>1415.5</v>
      </c>
      <c r="BC47" s="214">
        <v>0.5</v>
      </c>
      <c r="BD47" s="214">
        <v>0.5</v>
      </c>
      <c r="BE47" s="214">
        <v>0.5</v>
      </c>
      <c r="BF47" s="214">
        <v>0.5</v>
      </c>
      <c r="BG47" s="214">
        <v>0.5</v>
      </c>
      <c r="BH47" s="214">
        <v>0.5</v>
      </c>
      <c r="BI47" s="214">
        <v>0.5</v>
      </c>
      <c r="BJ47" s="214">
        <v>0.5</v>
      </c>
      <c r="BK47" s="214">
        <v>5.0000000000000001E-3</v>
      </c>
      <c r="BL47" s="214">
        <v>0.5</v>
      </c>
      <c r="BM47" s="214">
        <v>0.05</v>
      </c>
      <c r="BN47" s="214">
        <v>0.05</v>
      </c>
      <c r="BO47" s="214">
        <v>0.05</v>
      </c>
      <c r="BP47" s="214">
        <v>0.05</v>
      </c>
      <c r="BQ47" s="215">
        <f t="shared" si="4"/>
        <v>0.2</v>
      </c>
      <c r="BR47" s="214">
        <v>0.4</v>
      </c>
      <c r="BS47" s="214">
        <v>0.05</v>
      </c>
      <c r="BT47" s="214">
        <v>0.05</v>
      </c>
      <c r="BU47" s="214">
        <v>0.05</v>
      </c>
      <c r="BV47" s="214">
        <v>0.05</v>
      </c>
      <c r="BW47" s="214">
        <v>0.05</v>
      </c>
      <c r="BX47" s="214">
        <v>0.1</v>
      </c>
      <c r="BY47" s="214">
        <v>0.15</v>
      </c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22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6">
        <v>0.05</v>
      </c>
      <c r="DF47" s="216">
        <v>0.05</v>
      </c>
      <c r="DG47" s="218">
        <v>318</v>
      </c>
      <c r="DH47" s="217"/>
      <c r="DI47" s="217"/>
      <c r="DJ47" s="217"/>
      <c r="DK47" s="217"/>
      <c r="DL47" s="217"/>
    </row>
    <row r="48" spans="1:116" x14ac:dyDescent="0.2">
      <c r="A48" s="108">
        <v>42</v>
      </c>
      <c r="B48" s="200">
        <v>92</v>
      </c>
      <c r="C48" s="107" t="s">
        <v>1047</v>
      </c>
      <c r="D48" s="260" t="s">
        <v>1510</v>
      </c>
      <c r="E48" s="183" t="s">
        <v>1186</v>
      </c>
      <c r="F48" s="185" t="s">
        <v>1354</v>
      </c>
      <c r="G48" s="209">
        <v>7.1</v>
      </c>
      <c r="H48" s="209">
        <v>1590</v>
      </c>
      <c r="I48" s="210">
        <f t="shared" si="9"/>
        <v>0.05</v>
      </c>
      <c r="J48" s="209">
        <v>15.8</v>
      </c>
      <c r="K48" s="209">
        <v>114</v>
      </c>
      <c r="L48" s="209">
        <v>2.77</v>
      </c>
      <c r="M48" s="209">
        <v>5</v>
      </c>
      <c r="N48" s="209">
        <v>13</v>
      </c>
      <c r="O48" s="209">
        <v>25.5</v>
      </c>
      <c r="P48" s="209">
        <v>0.23799999999999999</v>
      </c>
      <c r="Q48" s="209">
        <v>2635</v>
      </c>
      <c r="R48" s="210">
        <f t="shared" si="10"/>
        <v>0.2</v>
      </c>
      <c r="S48" s="209">
        <v>11.8</v>
      </c>
      <c r="T48" s="209">
        <v>125</v>
      </c>
      <c r="U48" s="210">
        <f t="shared" si="8"/>
        <v>1</v>
      </c>
      <c r="V48" s="209">
        <v>90.8</v>
      </c>
      <c r="W48" s="211">
        <f t="shared" si="2"/>
        <v>1.216668899906204E-3</v>
      </c>
      <c r="X48" s="209">
        <v>22.6</v>
      </c>
      <c r="Y48" s="209">
        <v>182</v>
      </c>
      <c r="Z48" s="209">
        <v>74630</v>
      </c>
      <c r="AA48" s="210">
        <v>15.740000000000002</v>
      </c>
      <c r="AB48" s="210">
        <v>19170</v>
      </c>
      <c r="AC48" s="210">
        <v>1337</v>
      </c>
      <c r="AD48" s="209">
        <v>893</v>
      </c>
      <c r="AE48" s="209">
        <v>7344</v>
      </c>
      <c r="AF48" s="210">
        <v>176</v>
      </c>
      <c r="AG48" s="210">
        <v>6448</v>
      </c>
      <c r="AH48" s="209">
        <v>1352</v>
      </c>
      <c r="AI48" s="212">
        <v>2.5</v>
      </c>
      <c r="AJ48" s="212">
        <v>334</v>
      </c>
      <c r="AK48" s="212">
        <v>78</v>
      </c>
      <c r="AL48" s="212">
        <v>1080</v>
      </c>
      <c r="AM48" s="212">
        <v>524</v>
      </c>
      <c r="AN48" s="212">
        <v>281</v>
      </c>
      <c r="AO48" s="212">
        <v>272</v>
      </c>
      <c r="AP48" s="212">
        <v>43</v>
      </c>
      <c r="AQ48" s="212">
        <v>501</v>
      </c>
      <c r="AR48" s="212">
        <v>1.5</v>
      </c>
      <c r="AS48" s="212">
        <v>2.5</v>
      </c>
      <c r="AT48" s="212">
        <v>67</v>
      </c>
      <c r="AU48" s="212">
        <v>620</v>
      </c>
      <c r="AV48" s="212">
        <v>690</v>
      </c>
      <c r="AW48" s="212">
        <v>224</v>
      </c>
      <c r="AX48" s="212">
        <v>313</v>
      </c>
      <c r="AY48" s="212">
        <v>462</v>
      </c>
      <c r="AZ48" s="212">
        <v>164</v>
      </c>
      <c r="BA48" s="212">
        <v>2.5</v>
      </c>
      <c r="BB48" s="213">
        <f t="shared" si="3"/>
        <v>4176.5</v>
      </c>
      <c r="BC48" s="214">
        <v>0.5</v>
      </c>
      <c r="BD48" s="214">
        <v>0.5</v>
      </c>
      <c r="BE48" s="214">
        <v>0.5</v>
      </c>
      <c r="BF48" s="214">
        <v>0.5</v>
      </c>
      <c r="BG48" s="214">
        <v>0.5</v>
      </c>
      <c r="BH48" s="214">
        <v>0.5</v>
      </c>
      <c r="BI48" s="214">
        <v>0.5</v>
      </c>
      <c r="BJ48" s="214">
        <v>0.5</v>
      </c>
      <c r="BK48" s="214">
        <v>5.0000000000000001E-3</v>
      </c>
      <c r="BL48" s="214">
        <v>0.5</v>
      </c>
      <c r="BM48" s="214">
        <v>0.05</v>
      </c>
      <c r="BN48" s="214">
        <v>0.05</v>
      </c>
      <c r="BO48" s="214">
        <v>0.05</v>
      </c>
      <c r="BP48" s="214">
        <v>0.05</v>
      </c>
      <c r="BQ48" s="215">
        <f t="shared" si="4"/>
        <v>0.2</v>
      </c>
      <c r="BR48" s="214">
        <v>0.4</v>
      </c>
      <c r="BS48" s="214">
        <v>0.05</v>
      </c>
      <c r="BT48" s="214">
        <v>0.05</v>
      </c>
      <c r="BU48" s="214">
        <v>0.05</v>
      </c>
      <c r="BV48" s="214">
        <v>0.05</v>
      </c>
      <c r="BW48" s="214">
        <v>0.05</v>
      </c>
      <c r="BX48" s="214">
        <v>0.1</v>
      </c>
      <c r="BY48" s="214">
        <v>0.15</v>
      </c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22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6">
        <v>0.05</v>
      </c>
      <c r="DF48" s="216">
        <v>0.05</v>
      </c>
      <c r="DG48" s="218">
        <v>15900</v>
      </c>
      <c r="DH48" s="217"/>
      <c r="DI48" s="217"/>
      <c r="DJ48" s="217"/>
      <c r="DK48" s="217"/>
      <c r="DL48" s="217"/>
    </row>
    <row r="49" spans="1:116" x14ac:dyDescent="0.2">
      <c r="A49" s="108">
        <v>43</v>
      </c>
      <c r="B49" s="200">
        <v>93</v>
      </c>
      <c r="C49" s="107" t="s">
        <v>1048</v>
      </c>
      <c r="D49" s="260" t="s">
        <v>1511</v>
      </c>
      <c r="E49" s="183" t="s">
        <v>1187</v>
      </c>
      <c r="F49" s="185" t="s">
        <v>1355</v>
      </c>
      <c r="G49" s="209">
        <v>8.4</v>
      </c>
      <c r="H49" s="209">
        <v>141.80000000000001</v>
      </c>
      <c r="I49" s="210">
        <f t="shared" si="9"/>
        <v>0.05</v>
      </c>
      <c r="J49" s="210">
        <f>0.5*3</f>
        <v>1.5</v>
      </c>
      <c r="K49" s="209">
        <v>40.1</v>
      </c>
      <c r="L49" s="209">
        <v>6.1199999999999997E-2</v>
      </c>
      <c r="M49" s="209">
        <v>6.25</v>
      </c>
      <c r="N49" s="209">
        <v>12.2</v>
      </c>
      <c r="O49" s="209">
        <v>9.76</v>
      </c>
      <c r="P49" s="209">
        <v>3.32E-2</v>
      </c>
      <c r="Q49" s="209">
        <v>1890</v>
      </c>
      <c r="R49" s="210">
        <f t="shared" si="10"/>
        <v>0.2</v>
      </c>
      <c r="S49" s="209">
        <v>18</v>
      </c>
      <c r="T49" s="209">
        <v>6.47</v>
      </c>
      <c r="U49" s="210">
        <f t="shared" si="8"/>
        <v>1</v>
      </c>
      <c r="V49" s="209">
        <v>12.2</v>
      </c>
      <c r="W49" s="211">
        <f t="shared" si="2"/>
        <v>1.2323232323232323E-3</v>
      </c>
      <c r="X49" s="209">
        <v>11.5</v>
      </c>
      <c r="Y49" s="209">
        <v>27.8</v>
      </c>
      <c r="Z49" s="209">
        <v>9900</v>
      </c>
      <c r="AA49" s="210">
        <v>2.37</v>
      </c>
      <c r="AB49" s="209">
        <v>11400</v>
      </c>
      <c r="AC49" s="210">
        <v>1270</v>
      </c>
      <c r="AD49" s="209">
        <v>256</v>
      </c>
      <c r="AE49" s="209">
        <v>94.4</v>
      </c>
      <c r="AF49" s="209">
        <v>78.099999999999994</v>
      </c>
      <c r="AG49" s="210">
        <v>4620</v>
      </c>
      <c r="AH49" s="209">
        <v>1040</v>
      </c>
      <c r="AI49" s="212">
        <v>2.5</v>
      </c>
      <c r="AJ49" s="212">
        <v>17</v>
      </c>
      <c r="AK49" s="212">
        <v>2.5</v>
      </c>
      <c r="AL49" s="212">
        <v>81</v>
      </c>
      <c r="AM49" s="212">
        <v>29</v>
      </c>
      <c r="AN49" s="212">
        <v>18</v>
      </c>
      <c r="AO49" s="212">
        <v>22</v>
      </c>
      <c r="AP49" s="212">
        <v>2.5</v>
      </c>
      <c r="AQ49" s="212">
        <v>33</v>
      </c>
      <c r="AR49" s="212">
        <v>1.5</v>
      </c>
      <c r="AS49" s="212">
        <v>2.5</v>
      </c>
      <c r="AT49" s="212">
        <v>11</v>
      </c>
      <c r="AU49" s="212">
        <v>40</v>
      </c>
      <c r="AV49" s="212">
        <v>41</v>
      </c>
      <c r="AW49" s="212">
        <v>15</v>
      </c>
      <c r="AX49" s="212">
        <v>15</v>
      </c>
      <c r="AY49" s="212">
        <v>31</v>
      </c>
      <c r="AZ49" s="212">
        <v>10</v>
      </c>
      <c r="BA49" s="212">
        <v>2.5</v>
      </c>
      <c r="BB49" s="213">
        <f t="shared" si="3"/>
        <v>283</v>
      </c>
      <c r="BC49" s="214">
        <v>0.5</v>
      </c>
      <c r="BD49" s="214">
        <v>0.5</v>
      </c>
      <c r="BE49" s="214">
        <v>0.5</v>
      </c>
      <c r="BF49" s="214">
        <v>0.5</v>
      </c>
      <c r="BG49" s="214">
        <v>0.5</v>
      </c>
      <c r="BH49" s="214">
        <v>0.5</v>
      </c>
      <c r="BI49" s="214">
        <v>0.5</v>
      </c>
      <c r="BJ49" s="214">
        <v>0.5</v>
      </c>
      <c r="BK49" s="214">
        <v>5.0000000000000001E-3</v>
      </c>
      <c r="BL49" s="214">
        <v>0.5</v>
      </c>
      <c r="BM49" s="214">
        <v>0.05</v>
      </c>
      <c r="BN49" s="214">
        <v>0.05</v>
      </c>
      <c r="BO49" s="214">
        <v>0.05</v>
      </c>
      <c r="BP49" s="214">
        <v>0.05</v>
      </c>
      <c r="BQ49" s="215">
        <f t="shared" si="4"/>
        <v>0.2</v>
      </c>
      <c r="BR49" s="214">
        <v>0.4</v>
      </c>
      <c r="BS49" s="214">
        <v>0.05</v>
      </c>
      <c r="BT49" s="214">
        <v>0.05</v>
      </c>
      <c r="BU49" s="214">
        <v>0.05</v>
      </c>
      <c r="BV49" s="214">
        <v>0.05</v>
      </c>
      <c r="BW49" s="214">
        <v>0.05</v>
      </c>
      <c r="BX49" s="214">
        <v>0.1</v>
      </c>
      <c r="BY49" s="214">
        <v>0.15</v>
      </c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22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6">
        <v>0.05</v>
      </c>
      <c r="DF49" s="216">
        <v>0.05</v>
      </c>
      <c r="DG49" s="218">
        <v>1537</v>
      </c>
      <c r="DH49" s="217"/>
      <c r="DI49" s="217"/>
      <c r="DJ49" s="217"/>
      <c r="DK49" s="217"/>
      <c r="DL49" s="217"/>
    </row>
    <row r="50" spans="1:116" x14ac:dyDescent="0.2">
      <c r="A50" s="108">
        <v>44</v>
      </c>
      <c r="B50" s="200">
        <v>94</v>
      </c>
      <c r="C50" s="107" t="s">
        <v>211</v>
      </c>
      <c r="D50" s="260" t="s">
        <v>1512</v>
      </c>
      <c r="E50" s="183" t="s">
        <v>1188</v>
      </c>
      <c r="F50" s="185" t="s">
        <v>1356</v>
      </c>
      <c r="G50" s="209">
        <v>6.7</v>
      </c>
      <c r="H50" s="209">
        <v>1334</v>
      </c>
      <c r="I50" s="210">
        <f t="shared" si="9"/>
        <v>0.05</v>
      </c>
      <c r="J50" s="209">
        <v>22</v>
      </c>
      <c r="K50" s="209">
        <v>129</v>
      </c>
      <c r="L50" s="209">
        <v>2.58</v>
      </c>
      <c r="M50" s="209">
        <v>10.6</v>
      </c>
      <c r="N50" s="209">
        <v>24.8</v>
      </c>
      <c r="O50" s="209">
        <v>24</v>
      </c>
      <c r="P50" s="209">
        <v>0.13800000000000001</v>
      </c>
      <c r="Q50" s="209">
        <v>3366</v>
      </c>
      <c r="R50" s="210">
        <f t="shared" si="10"/>
        <v>0.2</v>
      </c>
      <c r="S50" s="209">
        <v>22</v>
      </c>
      <c r="T50" s="209">
        <v>150</v>
      </c>
      <c r="U50" s="210">
        <f t="shared" si="8"/>
        <v>1</v>
      </c>
      <c r="V50" s="209">
        <v>17.5</v>
      </c>
      <c r="W50" s="211">
        <f t="shared" si="2"/>
        <v>2.6923076923076922E-3</v>
      </c>
      <c r="X50" s="209">
        <v>40</v>
      </c>
      <c r="Y50" s="209">
        <v>198</v>
      </c>
      <c r="Z50" s="209">
        <v>6500</v>
      </c>
      <c r="AA50" s="210">
        <v>17.130000000000003</v>
      </c>
      <c r="AB50" s="210">
        <v>19910</v>
      </c>
      <c r="AC50" s="210">
        <v>575</v>
      </c>
      <c r="AD50" s="209">
        <v>1994</v>
      </c>
      <c r="AE50" s="209">
        <v>3304</v>
      </c>
      <c r="AF50" s="210">
        <v>131</v>
      </c>
      <c r="AG50" s="210">
        <v>15410</v>
      </c>
      <c r="AH50" s="209">
        <v>2189</v>
      </c>
      <c r="AI50" s="212">
        <v>2.5</v>
      </c>
      <c r="AJ50" s="212">
        <v>139</v>
      </c>
      <c r="AK50" s="212">
        <v>2.5</v>
      </c>
      <c r="AL50" s="212">
        <v>557</v>
      </c>
      <c r="AM50" s="212">
        <v>303</v>
      </c>
      <c r="AN50" s="212">
        <v>123</v>
      </c>
      <c r="AO50" s="212">
        <v>143</v>
      </c>
      <c r="AP50" s="212">
        <v>2.5</v>
      </c>
      <c r="AQ50" s="212">
        <v>231</v>
      </c>
      <c r="AR50" s="212">
        <v>1.5</v>
      </c>
      <c r="AS50" s="212">
        <v>2.5</v>
      </c>
      <c r="AT50" s="212">
        <v>122</v>
      </c>
      <c r="AU50" s="212">
        <v>223</v>
      </c>
      <c r="AV50" s="212">
        <v>466</v>
      </c>
      <c r="AW50" s="212">
        <v>156</v>
      </c>
      <c r="AX50" s="212">
        <v>233</v>
      </c>
      <c r="AY50" s="212">
        <v>354</v>
      </c>
      <c r="AZ50" s="212">
        <v>2.5</v>
      </c>
      <c r="BA50" s="212">
        <v>2.5</v>
      </c>
      <c r="BB50" s="213">
        <f t="shared" si="3"/>
        <v>2241</v>
      </c>
      <c r="BC50" s="214">
        <v>0.5</v>
      </c>
      <c r="BD50" s="214">
        <v>0.5</v>
      </c>
      <c r="BE50" s="214">
        <v>0.5</v>
      </c>
      <c r="BF50" s="214">
        <v>0.5</v>
      </c>
      <c r="BG50" s="214">
        <v>0.5</v>
      </c>
      <c r="BH50" s="214">
        <v>0.5</v>
      </c>
      <c r="BI50" s="214">
        <v>0.5</v>
      </c>
      <c r="BJ50" s="214">
        <v>0.5</v>
      </c>
      <c r="BK50" s="214">
        <v>5.0000000000000001E-3</v>
      </c>
      <c r="BL50" s="214">
        <v>0.5</v>
      </c>
      <c r="BM50" s="214">
        <v>0.05</v>
      </c>
      <c r="BN50" s="214">
        <v>0.05</v>
      </c>
      <c r="BO50" s="214">
        <v>0.05</v>
      </c>
      <c r="BP50" s="214">
        <v>0.05</v>
      </c>
      <c r="BQ50" s="215">
        <f t="shared" si="4"/>
        <v>0.2</v>
      </c>
      <c r="BR50" s="214">
        <v>0.4</v>
      </c>
      <c r="BS50" s="214">
        <v>0.05</v>
      </c>
      <c r="BT50" s="214">
        <v>0.05</v>
      </c>
      <c r="BU50" s="214">
        <v>0.05</v>
      </c>
      <c r="BV50" s="214">
        <v>0.05</v>
      </c>
      <c r="BW50" s="214">
        <v>0.05</v>
      </c>
      <c r="BX50" s="214">
        <v>0.1</v>
      </c>
      <c r="BY50" s="214">
        <v>0.15</v>
      </c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22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6">
        <v>0.05</v>
      </c>
      <c r="DF50" s="216">
        <v>0.05</v>
      </c>
      <c r="DG50" s="218">
        <v>14900</v>
      </c>
      <c r="DH50" s="217"/>
      <c r="DI50" s="217"/>
      <c r="DJ50" s="217"/>
      <c r="DK50" s="217"/>
      <c r="DL50" s="217"/>
    </row>
    <row r="51" spans="1:116" x14ac:dyDescent="0.2">
      <c r="A51" s="108">
        <v>45</v>
      </c>
      <c r="B51" s="200">
        <v>95</v>
      </c>
      <c r="C51" s="107" t="s">
        <v>1049</v>
      </c>
      <c r="D51" s="260" t="s">
        <v>1513</v>
      </c>
      <c r="E51" s="183" t="s">
        <v>1189</v>
      </c>
      <c r="F51" s="185" t="s">
        <v>1357</v>
      </c>
      <c r="G51" s="209">
        <v>7.8</v>
      </c>
      <c r="H51" s="209">
        <v>2090</v>
      </c>
      <c r="I51" s="210">
        <f t="shared" si="9"/>
        <v>0.05</v>
      </c>
      <c r="J51" s="210">
        <f>0.5*3</f>
        <v>1.5</v>
      </c>
      <c r="K51" s="209">
        <v>64.2</v>
      </c>
      <c r="L51" s="209">
        <v>1.7</v>
      </c>
      <c r="M51" s="209">
        <v>5.78</v>
      </c>
      <c r="N51" s="209">
        <v>17.600000000000001</v>
      </c>
      <c r="O51" s="209">
        <v>17.3</v>
      </c>
      <c r="P51" s="209">
        <v>6.9699999999999998E-2</v>
      </c>
      <c r="Q51" s="209">
        <v>4163</v>
      </c>
      <c r="R51" s="210">
        <f t="shared" si="10"/>
        <v>0.2</v>
      </c>
      <c r="S51" s="209">
        <v>15</v>
      </c>
      <c r="T51" s="209">
        <v>59.6</v>
      </c>
      <c r="U51" s="210">
        <f t="shared" si="8"/>
        <v>1</v>
      </c>
      <c r="V51" s="209">
        <v>63.1</v>
      </c>
      <c r="W51" s="211">
        <f t="shared" si="2"/>
        <v>1.5016658733936221E-3</v>
      </c>
      <c r="X51" s="209">
        <v>22.4</v>
      </c>
      <c r="Y51" s="209">
        <v>112</v>
      </c>
      <c r="Z51" s="209">
        <v>42020</v>
      </c>
      <c r="AA51" s="210">
        <v>10.090000000000002</v>
      </c>
      <c r="AB51" s="209">
        <v>11790</v>
      </c>
      <c r="AC51" s="209">
        <v>192</v>
      </c>
      <c r="AD51" s="209">
        <v>650</v>
      </c>
      <c r="AE51" s="209">
        <v>4944</v>
      </c>
      <c r="AF51" s="210">
        <v>245</v>
      </c>
      <c r="AG51" s="210">
        <v>8719</v>
      </c>
      <c r="AH51" s="209">
        <v>2358</v>
      </c>
      <c r="AI51" s="212">
        <v>2.5</v>
      </c>
      <c r="AJ51" s="212">
        <v>79</v>
      </c>
      <c r="AK51" s="212">
        <v>2.5</v>
      </c>
      <c r="AL51" s="212">
        <v>365</v>
      </c>
      <c r="AM51" s="212">
        <v>115</v>
      </c>
      <c r="AN51" s="212">
        <v>64</v>
      </c>
      <c r="AO51" s="212">
        <v>77</v>
      </c>
      <c r="AP51" s="212">
        <v>2.5</v>
      </c>
      <c r="AQ51" s="212">
        <v>120</v>
      </c>
      <c r="AR51" s="212">
        <v>1.5</v>
      </c>
      <c r="AS51" s="212">
        <v>2.5</v>
      </c>
      <c r="AT51" s="212">
        <v>2.5</v>
      </c>
      <c r="AU51" s="212">
        <v>144</v>
      </c>
      <c r="AV51" s="212">
        <v>209</v>
      </c>
      <c r="AW51" s="212">
        <v>66</v>
      </c>
      <c r="AX51" s="212">
        <v>76</v>
      </c>
      <c r="AY51" s="212">
        <v>155</v>
      </c>
      <c r="AZ51" s="212">
        <v>2.5</v>
      </c>
      <c r="BA51" s="212">
        <v>2.5</v>
      </c>
      <c r="BB51" s="213">
        <f t="shared" si="3"/>
        <v>1130.5</v>
      </c>
      <c r="BC51" s="214">
        <v>0.5</v>
      </c>
      <c r="BD51" s="214">
        <v>0.5</v>
      </c>
      <c r="BE51" s="214">
        <v>0.5</v>
      </c>
      <c r="BF51" s="214">
        <v>0.5</v>
      </c>
      <c r="BG51" s="214">
        <v>0.5</v>
      </c>
      <c r="BH51" s="214">
        <v>0.5</v>
      </c>
      <c r="BI51" s="214">
        <v>0.5</v>
      </c>
      <c r="BJ51" s="214">
        <v>0.5</v>
      </c>
      <c r="BK51" s="214">
        <v>5.0000000000000001E-3</v>
      </c>
      <c r="BL51" s="214">
        <v>0.5</v>
      </c>
      <c r="BM51" s="214">
        <v>0.05</v>
      </c>
      <c r="BN51" s="214">
        <v>0.05</v>
      </c>
      <c r="BO51" s="214">
        <v>0.05</v>
      </c>
      <c r="BP51" s="214">
        <v>0.05</v>
      </c>
      <c r="BQ51" s="215">
        <f t="shared" si="4"/>
        <v>0.2</v>
      </c>
      <c r="BR51" s="214">
        <v>0.4</v>
      </c>
      <c r="BS51" s="214">
        <v>0.05</v>
      </c>
      <c r="BT51" s="214">
        <v>0.05</v>
      </c>
      <c r="BU51" s="214">
        <v>0.05</v>
      </c>
      <c r="BV51" s="214">
        <v>0.05</v>
      </c>
      <c r="BW51" s="214">
        <v>0.05</v>
      </c>
      <c r="BX51" s="214">
        <v>0.1</v>
      </c>
      <c r="BY51" s="214">
        <v>0.15</v>
      </c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22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6">
        <v>0.05</v>
      </c>
      <c r="DF51" s="216">
        <v>0.05</v>
      </c>
      <c r="DG51" s="218">
        <v>13800</v>
      </c>
      <c r="DH51" s="217"/>
      <c r="DI51" s="217"/>
      <c r="DJ51" s="217"/>
      <c r="DK51" s="217"/>
      <c r="DL51" s="217"/>
    </row>
    <row r="52" spans="1:116" x14ac:dyDescent="0.2">
      <c r="A52" s="108">
        <v>46</v>
      </c>
      <c r="B52" s="200">
        <v>96</v>
      </c>
      <c r="C52" s="107" t="s">
        <v>1050</v>
      </c>
      <c r="D52" s="260" t="s">
        <v>1514</v>
      </c>
      <c r="E52" s="183" t="s">
        <v>1190</v>
      </c>
      <c r="F52" s="185" t="s">
        <v>1358</v>
      </c>
      <c r="G52" s="209">
        <v>7.6</v>
      </c>
      <c r="H52" s="209">
        <v>1252</v>
      </c>
      <c r="I52" s="210">
        <f t="shared" si="9"/>
        <v>0.05</v>
      </c>
      <c r="J52" s="209">
        <v>5.86</v>
      </c>
      <c r="K52" s="209">
        <v>64.7</v>
      </c>
      <c r="L52" s="209">
        <v>0.89900000000000002</v>
      </c>
      <c r="M52" s="209">
        <v>31</v>
      </c>
      <c r="N52" s="209">
        <v>13.4</v>
      </c>
      <c r="O52" s="209">
        <v>113</v>
      </c>
      <c r="P52" s="209">
        <v>0.106</v>
      </c>
      <c r="Q52" s="209">
        <v>2033</v>
      </c>
      <c r="R52" s="210">
        <f t="shared" si="10"/>
        <v>0.2</v>
      </c>
      <c r="S52" s="209">
        <v>16.600000000000001</v>
      </c>
      <c r="T52" s="209">
        <v>28.4</v>
      </c>
      <c r="U52" s="210">
        <f t="shared" si="8"/>
        <v>1</v>
      </c>
      <c r="V52" s="209">
        <v>42.3</v>
      </c>
      <c r="W52" s="211">
        <f t="shared" si="2"/>
        <v>1.7728415758591785E-3</v>
      </c>
      <c r="X52" s="209">
        <v>18.100000000000001</v>
      </c>
      <c r="Y52" s="209">
        <v>90.1</v>
      </c>
      <c r="Z52" s="209">
        <v>23860</v>
      </c>
      <c r="AA52" s="210">
        <v>17.059999999999999</v>
      </c>
      <c r="AB52" s="210">
        <v>18800</v>
      </c>
      <c r="AC52" s="209">
        <v>333</v>
      </c>
      <c r="AD52" s="209">
        <v>637</v>
      </c>
      <c r="AE52" s="209">
        <v>8918</v>
      </c>
      <c r="AF52" s="210">
        <v>178</v>
      </c>
      <c r="AG52" s="210">
        <v>6888</v>
      </c>
      <c r="AH52" s="209">
        <v>1147</v>
      </c>
      <c r="AI52" s="212">
        <v>2.5</v>
      </c>
      <c r="AJ52" s="212">
        <v>2.5</v>
      </c>
      <c r="AK52" s="212">
        <v>2.5</v>
      </c>
      <c r="AL52" s="212">
        <v>221</v>
      </c>
      <c r="AM52" s="212">
        <v>293</v>
      </c>
      <c r="AN52" s="212">
        <v>112</v>
      </c>
      <c r="AO52" s="212">
        <v>2.5</v>
      </c>
      <c r="AP52" s="212">
        <v>2.5</v>
      </c>
      <c r="AQ52" s="212">
        <v>164</v>
      </c>
      <c r="AR52" s="212">
        <v>1.5</v>
      </c>
      <c r="AS52" s="212">
        <v>2.5</v>
      </c>
      <c r="AT52" s="212">
        <v>2.5</v>
      </c>
      <c r="AU52" s="212">
        <v>147</v>
      </c>
      <c r="AV52" s="212">
        <v>149</v>
      </c>
      <c r="AW52" s="212">
        <v>2.5</v>
      </c>
      <c r="AX52" s="212">
        <v>169</v>
      </c>
      <c r="AY52" s="212">
        <v>119</v>
      </c>
      <c r="AZ52" s="212">
        <v>2.5</v>
      </c>
      <c r="BA52" s="212">
        <v>2.5</v>
      </c>
      <c r="BB52" s="213">
        <f t="shared" si="3"/>
        <v>941</v>
      </c>
      <c r="BC52" s="214">
        <v>0.5</v>
      </c>
      <c r="BD52" s="214">
        <v>0.5</v>
      </c>
      <c r="BE52" s="214">
        <v>0.5</v>
      </c>
      <c r="BF52" s="214">
        <v>0.5</v>
      </c>
      <c r="BG52" s="214">
        <v>0.5</v>
      </c>
      <c r="BH52" s="214">
        <v>0.5</v>
      </c>
      <c r="BI52" s="214">
        <v>0.5</v>
      </c>
      <c r="BJ52" s="214">
        <v>0.5</v>
      </c>
      <c r="BK52" s="214">
        <v>5.0000000000000001E-3</v>
      </c>
      <c r="BL52" s="214">
        <v>0.5</v>
      </c>
      <c r="BM52" s="214">
        <v>0.05</v>
      </c>
      <c r="BN52" s="214">
        <v>0.05</v>
      </c>
      <c r="BO52" s="214">
        <v>0.05</v>
      </c>
      <c r="BP52" s="214">
        <v>0.05</v>
      </c>
      <c r="BQ52" s="215">
        <f t="shared" si="4"/>
        <v>0.2</v>
      </c>
      <c r="BR52" s="214">
        <v>0.4</v>
      </c>
      <c r="BS52" s="214">
        <v>0.05</v>
      </c>
      <c r="BT52" s="214">
        <v>0.05</v>
      </c>
      <c r="BU52" s="214">
        <v>0.05</v>
      </c>
      <c r="BV52" s="214">
        <v>0.05</v>
      </c>
      <c r="BW52" s="214">
        <v>0.05</v>
      </c>
      <c r="BX52" s="214">
        <v>0.1</v>
      </c>
      <c r="BY52" s="214">
        <v>0.15</v>
      </c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22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6">
        <v>0.05</v>
      </c>
      <c r="DF52" s="216">
        <v>0.05</v>
      </c>
      <c r="DG52" s="218">
        <v>23700</v>
      </c>
      <c r="DH52" s="217"/>
      <c r="DI52" s="217"/>
      <c r="DJ52" s="217"/>
      <c r="DK52" s="217"/>
      <c r="DL52" s="217"/>
    </row>
    <row r="53" spans="1:116" x14ac:dyDescent="0.2">
      <c r="A53" s="108">
        <v>47</v>
      </c>
      <c r="B53" s="200">
        <v>97</v>
      </c>
      <c r="C53" s="107" t="s">
        <v>1051</v>
      </c>
      <c r="D53" s="260" t="s">
        <v>1515</v>
      </c>
      <c r="E53" s="183" t="s">
        <v>1191</v>
      </c>
      <c r="F53" s="185" t="s">
        <v>1359</v>
      </c>
      <c r="G53" s="209">
        <v>6.8</v>
      </c>
      <c r="H53" s="209">
        <v>288</v>
      </c>
      <c r="I53" s="210">
        <f t="shared" si="9"/>
        <v>0.05</v>
      </c>
      <c r="J53" s="209">
        <v>4.47</v>
      </c>
      <c r="K53" s="209">
        <v>29.7</v>
      </c>
      <c r="L53" s="209">
        <v>8.8999999999999996E-2</v>
      </c>
      <c r="M53" s="209">
        <v>4.0599999999999996</v>
      </c>
      <c r="N53" s="209">
        <v>13.2</v>
      </c>
      <c r="O53" s="209">
        <v>7.15</v>
      </c>
      <c r="P53" s="209">
        <v>7.1099999999999997E-2</v>
      </c>
      <c r="Q53" s="209">
        <v>1270</v>
      </c>
      <c r="R53" s="210">
        <f t="shared" si="10"/>
        <v>0.2</v>
      </c>
      <c r="S53" s="209">
        <v>11.9</v>
      </c>
      <c r="T53" s="209">
        <v>9.5</v>
      </c>
      <c r="U53" s="210">
        <f t="shared" si="8"/>
        <v>1</v>
      </c>
      <c r="V53" s="209">
        <v>7.46</v>
      </c>
      <c r="W53" s="211">
        <f t="shared" si="2"/>
        <v>3.0325203252032518E-3</v>
      </c>
      <c r="X53" s="209">
        <v>9.49</v>
      </c>
      <c r="Y53" s="209">
        <v>34.6</v>
      </c>
      <c r="Z53" s="209">
        <v>2460</v>
      </c>
      <c r="AA53" s="210">
        <v>3.9700000000000006</v>
      </c>
      <c r="AB53" s="209">
        <v>7890</v>
      </c>
      <c r="AC53" s="209">
        <v>381</v>
      </c>
      <c r="AD53" s="209">
        <v>362</v>
      </c>
      <c r="AE53" s="209">
        <v>429</v>
      </c>
      <c r="AF53" s="210">
        <v>116</v>
      </c>
      <c r="AG53" s="210">
        <v>4320</v>
      </c>
      <c r="AH53" s="209">
        <v>1030</v>
      </c>
      <c r="AI53" s="212">
        <v>2.5</v>
      </c>
      <c r="AJ53" s="212">
        <v>2.5</v>
      </c>
      <c r="AK53" s="212">
        <v>2.5</v>
      </c>
      <c r="AL53" s="212">
        <v>2.5</v>
      </c>
      <c r="AM53" s="212">
        <v>2.5</v>
      </c>
      <c r="AN53" s="212">
        <v>2.5</v>
      </c>
      <c r="AO53" s="212">
        <v>2.5</v>
      </c>
      <c r="AP53" s="212">
        <v>2.5</v>
      </c>
      <c r="AQ53" s="212">
        <v>2.5</v>
      </c>
      <c r="AR53" s="212">
        <v>1.5</v>
      </c>
      <c r="AS53" s="212">
        <v>2.5</v>
      </c>
      <c r="AT53" s="212">
        <v>2.5</v>
      </c>
      <c r="AU53" s="212">
        <v>2.5</v>
      </c>
      <c r="AV53" s="212">
        <v>2.5</v>
      </c>
      <c r="AW53" s="212">
        <v>2.5</v>
      </c>
      <c r="AX53" s="212">
        <v>2.5</v>
      </c>
      <c r="AY53" s="212">
        <v>2.5</v>
      </c>
      <c r="AZ53" s="212">
        <v>2.5</v>
      </c>
      <c r="BA53" s="212">
        <v>2.5</v>
      </c>
      <c r="BB53" s="213">
        <f t="shared" si="3"/>
        <v>31.5</v>
      </c>
      <c r="BC53" s="214">
        <v>0.5</v>
      </c>
      <c r="BD53" s="214">
        <v>0.5</v>
      </c>
      <c r="BE53" s="214">
        <v>0.5</v>
      </c>
      <c r="BF53" s="214">
        <v>0.5</v>
      </c>
      <c r="BG53" s="214">
        <v>0.5</v>
      </c>
      <c r="BH53" s="214">
        <v>0.5</v>
      </c>
      <c r="BI53" s="214">
        <v>0.5</v>
      </c>
      <c r="BJ53" s="214">
        <v>0.5</v>
      </c>
      <c r="BK53" s="214">
        <v>5.0000000000000001E-3</v>
      </c>
      <c r="BL53" s="214">
        <v>0.5</v>
      </c>
      <c r="BM53" s="214">
        <v>0.05</v>
      </c>
      <c r="BN53" s="214">
        <v>0.05</v>
      </c>
      <c r="BO53" s="214">
        <v>0.05</v>
      </c>
      <c r="BP53" s="214">
        <v>0.05</v>
      </c>
      <c r="BQ53" s="215">
        <f t="shared" si="4"/>
        <v>0.2</v>
      </c>
      <c r="BR53" s="214">
        <v>0.4</v>
      </c>
      <c r="BS53" s="214">
        <v>0.05</v>
      </c>
      <c r="BT53" s="214">
        <v>0.05</v>
      </c>
      <c r="BU53" s="214">
        <v>0.05</v>
      </c>
      <c r="BV53" s="214">
        <v>0.05</v>
      </c>
      <c r="BW53" s="214">
        <v>0.05</v>
      </c>
      <c r="BX53" s="214">
        <v>0.1</v>
      </c>
      <c r="BY53" s="214">
        <v>0.15</v>
      </c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22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6">
        <v>0.05</v>
      </c>
      <c r="DF53" s="216">
        <v>0.05</v>
      </c>
      <c r="DG53" s="218">
        <v>1835</v>
      </c>
      <c r="DH53" s="217"/>
      <c r="DI53" s="217"/>
      <c r="DJ53" s="217"/>
      <c r="DK53" s="217"/>
      <c r="DL53" s="217"/>
    </row>
    <row r="54" spans="1:116" x14ac:dyDescent="0.2">
      <c r="A54" s="108">
        <v>48</v>
      </c>
      <c r="B54" s="200">
        <v>98</v>
      </c>
      <c r="C54" s="107" t="s">
        <v>1052</v>
      </c>
      <c r="D54" s="260" t="s">
        <v>1516</v>
      </c>
      <c r="E54" s="183" t="s">
        <v>1192</v>
      </c>
      <c r="F54" s="185" t="s">
        <v>1360</v>
      </c>
      <c r="G54" s="209">
        <v>8</v>
      </c>
      <c r="H54" s="209">
        <v>852</v>
      </c>
      <c r="I54" s="210">
        <f t="shared" si="9"/>
        <v>0.05</v>
      </c>
      <c r="J54" s="209">
        <v>7.98</v>
      </c>
      <c r="K54" s="209">
        <v>144</v>
      </c>
      <c r="L54" s="210">
        <f>0.5*0.05</f>
        <v>2.5000000000000001E-2</v>
      </c>
      <c r="M54" s="209">
        <v>0.85</v>
      </c>
      <c r="N54" s="209">
        <v>6.29</v>
      </c>
      <c r="O54" s="209">
        <v>10.4</v>
      </c>
      <c r="P54" s="209">
        <v>3.1899999999999998E-2</v>
      </c>
      <c r="Q54" s="209">
        <v>3116</v>
      </c>
      <c r="R54" s="210">
        <f t="shared" si="10"/>
        <v>0.2</v>
      </c>
      <c r="S54" s="209">
        <v>6.33</v>
      </c>
      <c r="T54" s="209">
        <v>21.8</v>
      </c>
      <c r="U54" s="210">
        <f t="shared" si="8"/>
        <v>1</v>
      </c>
      <c r="V54" s="209">
        <v>447</v>
      </c>
      <c r="W54" s="211">
        <f t="shared" si="2"/>
        <v>1.6119725928597187E-3</v>
      </c>
      <c r="X54" s="209">
        <v>5.72</v>
      </c>
      <c r="Y54" s="209">
        <v>62.9</v>
      </c>
      <c r="Z54" s="210">
        <v>277300</v>
      </c>
      <c r="AA54" s="210">
        <v>4.59</v>
      </c>
      <c r="AB54" s="209">
        <v>3203</v>
      </c>
      <c r="AC54" s="210">
        <v>807</v>
      </c>
      <c r="AD54" s="209">
        <v>752</v>
      </c>
      <c r="AE54" s="209">
        <v>6720</v>
      </c>
      <c r="AF54" s="209">
        <v>22.8</v>
      </c>
      <c r="AG54" s="210">
        <v>1323</v>
      </c>
      <c r="AH54" s="209">
        <v>421</v>
      </c>
      <c r="AI54" s="212">
        <v>2.5</v>
      </c>
      <c r="AJ54" s="212">
        <v>85</v>
      </c>
      <c r="AK54" s="212">
        <v>21</v>
      </c>
      <c r="AL54" s="212">
        <v>245</v>
      </c>
      <c r="AM54" s="212">
        <v>110</v>
      </c>
      <c r="AN54" s="212">
        <v>55</v>
      </c>
      <c r="AO54" s="212">
        <v>51</v>
      </c>
      <c r="AP54" s="212">
        <v>2.5</v>
      </c>
      <c r="AQ54" s="212">
        <v>58</v>
      </c>
      <c r="AR54" s="212">
        <v>1.5</v>
      </c>
      <c r="AS54" s="212">
        <v>2.5</v>
      </c>
      <c r="AT54" s="212">
        <v>62</v>
      </c>
      <c r="AU54" s="212">
        <v>145</v>
      </c>
      <c r="AV54" s="212">
        <v>105</v>
      </c>
      <c r="AW54" s="212">
        <v>40</v>
      </c>
      <c r="AX54" s="212">
        <v>44</v>
      </c>
      <c r="AY54" s="212">
        <v>68</v>
      </c>
      <c r="AZ54" s="212">
        <v>2.5</v>
      </c>
      <c r="BA54" s="212">
        <v>2.5</v>
      </c>
      <c r="BB54" s="213">
        <f t="shared" si="3"/>
        <v>925.5</v>
      </c>
      <c r="BC54" s="214">
        <v>0.5</v>
      </c>
      <c r="BD54" s="214">
        <v>0.5</v>
      </c>
      <c r="BE54" s="214">
        <v>0.5</v>
      </c>
      <c r="BF54" s="214">
        <v>0.5</v>
      </c>
      <c r="BG54" s="214">
        <v>0.5</v>
      </c>
      <c r="BH54" s="214">
        <v>0.5</v>
      </c>
      <c r="BI54" s="214">
        <v>0.5</v>
      </c>
      <c r="BJ54" s="214">
        <v>0.5</v>
      </c>
      <c r="BK54" s="214">
        <v>5.0000000000000001E-3</v>
      </c>
      <c r="BL54" s="214">
        <v>0.5</v>
      </c>
      <c r="BM54" s="214">
        <v>0.05</v>
      </c>
      <c r="BN54" s="214">
        <v>0.05</v>
      </c>
      <c r="BO54" s="214">
        <v>0.05</v>
      </c>
      <c r="BP54" s="214">
        <v>0.05</v>
      </c>
      <c r="BQ54" s="215">
        <f t="shared" si="4"/>
        <v>0.2</v>
      </c>
      <c r="BR54" s="214">
        <v>0.4</v>
      </c>
      <c r="BS54" s="214">
        <v>0.05</v>
      </c>
      <c r="BT54" s="214">
        <v>0.05</v>
      </c>
      <c r="BU54" s="214">
        <v>0.05</v>
      </c>
      <c r="BV54" s="214">
        <v>0.05</v>
      </c>
      <c r="BW54" s="214">
        <v>0.05</v>
      </c>
      <c r="BX54" s="214">
        <v>0.1</v>
      </c>
      <c r="BY54" s="214">
        <v>0.15</v>
      </c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22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6">
        <v>0.05</v>
      </c>
      <c r="DF54" s="216">
        <v>0.05</v>
      </c>
      <c r="DG54" s="218">
        <v>7400</v>
      </c>
      <c r="DH54" s="217"/>
      <c r="DI54" s="217"/>
      <c r="DJ54" s="217"/>
      <c r="DK54" s="217"/>
      <c r="DL54" s="217"/>
    </row>
    <row r="55" spans="1:116" x14ac:dyDescent="0.2">
      <c r="A55" s="108">
        <v>49</v>
      </c>
      <c r="B55" s="200">
        <v>99</v>
      </c>
      <c r="C55" s="107" t="s">
        <v>1053</v>
      </c>
      <c r="D55" s="260" t="s">
        <v>1517</v>
      </c>
      <c r="E55" s="183" t="s">
        <v>1193</v>
      </c>
      <c r="F55" s="185" t="s">
        <v>1361</v>
      </c>
      <c r="G55" s="209">
        <v>7.1</v>
      </c>
      <c r="H55" s="209">
        <v>868</v>
      </c>
      <c r="I55" s="210">
        <f t="shared" si="9"/>
        <v>0.05</v>
      </c>
      <c r="J55" s="209">
        <v>6.81</v>
      </c>
      <c r="K55" s="209">
        <v>136</v>
      </c>
      <c r="L55" s="209">
        <v>1.06</v>
      </c>
      <c r="M55" s="209">
        <v>3.04</v>
      </c>
      <c r="N55" s="209">
        <v>9.51</v>
      </c>
      <c r="O55" s="209">
        <v>33.799999999999997</v>
      </c>
      <c r="P55" s="209">
        <v>0.19500000000000001</v>
      </c>
      <c r="Q55" s="209">
        <v>2204</v>
      </c>
      <c r="R55" s="210">
        <f t="shared" si="10"/>
        <v>0.2</v>
      </c>
      <c r="S55" s="209">
        <v>10.3</v>
      </c>
      <c r="T55" s="209">
        <v>81.7</v>
      </c>
      <c r="U55" s="210">
        <f t="shared" si="8"/>
        <v>1</v>
      </c>
      <c r="V55" s="209">
        <v>319</v>
      </c>
      <c r="W55" s="211">
        <f t="shared" si="2"/>
        <v>1.9251659625829814E-3</v>
      </c>
      <c r="X55" s="209">
        <v>14.4</v>
      </c>
      <c r="Y55" s="209">
        <v>182</v>
      </c>
      <c r="Z55" s="209">
        <v>165700</v>
      </c>
      <c r="AA55" s="210">
        <v>8.99</v>
      </c>
      <c r="AB55" s="209">
        <v>9257</v>
      </c>
      <c r="AC55" s="210">
        <v>842</v>
      </c>
      <c r="AD55" s="209">
        <v>747</v>
      </c>
      <c r="AE55" s="209">
        <v>8730</v>
      </c>
      <c r="AF55" s="209">
        <v>79.8</v>
      </c>
      <c r="AG55" s="210">
        <v>4397</v>
      </c>
      <c r="AH55" s="209">
        <v>861</v>
      </c>
      <c r="AI55" s="212">
        <v>2.5</v>
      </c>
      <c r="AJ55" s="212">
        <v>924</v>
      </c>
      <c r="AK55" s="212">
        <v>266</v>
      </c>
      <c r="AL55" s="212">
        <v>3670</v>
      </c>
      <c r="AM55" s="212">
        <v>1720</v>
      </c>
      <c r="AN55" s="212">
        <v>1130</v>
      </c>
      <c r="AO55" s="212">
        <v>1050</v>
      </c>
      <c r="AP55" s="212">
        <v>206</v>
      </c>
      <c r="AQ55" s="212">
        <v>948</v>
      </c>
      <c r="AR55" s="212">
        <v>1.5</v>
      </c>
      <c r="AS55" s="212">
        <v>2.5</v>
      </c>
      <c r="AT55" s="212">
        <v>487</v>
      </c>
      <c r="AU55" s="212">
        <v>2230</v>
      </c>
      <c r="AV55" s="212">
        <v>1900</v>
      </c>
      <c r="AW55" s="212">
        <v>699</v>
      </c>
      <c r="AX55" s="212">
        <v>875</v>
      </c>
      <c r="AY55" s="212">
        <v>1030</v>
      </c>
      <c r="AZ55" s="212">
        <v>391</v>
      </c>
      <c r="BA55" s="212">
        <v>2.5</v>
      </c>
      <c r="BB55" s="213">
        <f t="shared" si="3"/>
        <v>14082.5</v>
      </c>
      <c r="BC55" s="214">
        <v>0.5</v>
      </c>
      <c r="BD55" s="214">
        <v>0.5</v>
      </c>
      <c r="BE55" s="214">
        <v>0.5</v>
      </c>
      <c r="BF55" s="214">
        <v>0.5</v>
      </c>
      <c r="BG55" s="214">
        <v>0.5</v>
      </c>
      <c r="BH55" s="214">
        <v>0.5</v>
      </c>
      <c r="BI55" s="214">
        <v>0.5</v>
      </c>
      <c r="BJ55" s="214">
        <v>0.5</v>
      </c>
      <c r="BK55" s="214">
        <v>5.0000000000000001E-3</v>
      </c>
      <c r="BL55" s="214">
        <v>0.5</v>
      </c>
      <c r="BM55" s="214">
        <v>0.05</v>
      </c>
      <c r="BN55" s="214">
        <v>0.05</v>
      </c>
      <c r="BO55" s="214">
        <v>0.05</v>
      </c>
      <c r="BP55" s="214">
        <v>0.05</v>
      </c>
      <c r="BQ55" s="215">
        <f t="shared" si="4"/>
        <v>0.2</v>
      </c>
      <c r="BR55" s="214">
        <v>0.4</v>
      </c>
      <c r="BS55" s="214">
        <v>0.05</v>
      </c>
      <c r="BT55" s="214">
        <v>0.05</v>
      </c>
      <c r="BU55" s="214">
        <v>0.05</v>
      </c>
      <c r="BV55" s="214">
        <v>0.05</v>
      </c>
      <c r="BW55" s="214">
        <v>0.05</v>
      </c>
      <c r="BX55" s="214">
        <v>0.1</v>
      </c>
      <c r="BY55" s="214">
        <v>0.15</v>
      </c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22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6">
        <v>0.05</v>
      </c>
      <c r="DF55" s="216">
        <v>0.05</v>
      </c>
      <c r="DG55" s="218">
        <v>7900</v>
      </c>
      <c r="DH55" s="217"/>
      <c r="DI55" s="217"/>
      <c r="DJ55" s="217"/>
      <c r="DK55" s="217"/>
      <c r="DL55" s="217"/>
    </row>
    <row r="56" spans="1:116" x14ac:dyDescent="0.2">
      <c r="A56" s="108">
        <v>50</v>
      </c>
      <c r="B56" s="200">
        <v>100</v>
      </c>
      <c r="C56" s="107" t="s">
        <v>1054</v>
      </c>
      <c r="D56" s="260" t="s">
        <v>1518</v>
      </c>
      <c r="E56" s="183" t="s">
        <v>1194</v>
      </c>
      <c r="F56" s="185" t="s">
        <v>1362</v>
      </c>
      <c r="G56" s="209">
        <v>7.6</v>
      </c>
      <c r="H56" s="209">
        <v>7244</v>
      </c>
      <c r="I56" s="210">
        <f t="shared" si="9"/>
        <v>0.05</v>
      </c>
      <c r="J56" s="210">
        <f>0.5*3</f>
        <v>1.5</v>
      </c>
      <c r="K56" s="209">
        <v>95.3</v>
      </c>
      <c r="L56" s="209">
        <v>0.45700000000000002</v>
      </c>
      <c r="M56" s="210">
        <f>0.5*0.2</f>
        <v>0.1</v>
      </c>
      <c r="N56" s="209">
        <v>4.4800000000000004</v>
      </c>
      <c r="O56" s="209">
        <v>21</v>
      </c>
      <c r="P56" s="209">
        <v>2.0799999999999999E-2</v>
      </c>
      <c r="Q56" s="209">
        <v>2431</v>
      </c>
      <c r="R56" s="209">
        <v>1.96</v>
      </c>
      <c r="S56" s="209">
        <v>6.33</v>
      </c>
      <c r="T56" s="209">
        <v>11.6</v>
      </c>
      <c r="U56" s="210">
        <f t="shared" si="8"/>
        <v>1</v>
      </c>
      <c r="V56" s="209">
        <v>294</v>
      </c>
      <c r="W56" s="211">
        <f t="shared" si="2"/>
        <v>9.4838709677419356E-4</v>
      </c>
      <c r="X56" s="209">
        <v>4.63</v>
      </c>
      <c r="Y56" s="209">
        <v>36.5</v>
      </c>
      <c r="Z56" s="210">
        <v>310000</v>
      </c>
      <c r="AA56" s="210">
        <v>13.36</v>
      </c>
      <c r="AB56" s="209">
        <v>2203</v>
      </c>
      <c r="AC56" s="209">
        <v>300</v>
      </c>
      <c r="AD56" s="209">
        <v>545</v>
      </c>
      <c r="AE56" s="209">
        <v>5149</v>
      </c>
      <c r="AF56" s="209">
        <v>32.200000000000003</v>
      </c>
      <c r="AG56" s="210">
        <v>1847</v>
      </c>
      <c r="AH56" s="209">
        <v>603</v>
      </c>
      <c r="AI56" s="212">
        <v>2.5</v>
      </c>
      <c r="AJ56" s="212">
        <v>90</v>
      </c>
      <c r="AK56" s="212">
        <v>24</v>
      </c>
      <c r="AL56" s="212">
        <v>291</v>
      </c>
      <c r="AM56" s="212">
        <v>81</v>
      </c>
      <c r="AN56" s="212">
        <v>63</v>
      </c>
      <c r="AO56" s="212">
        <v>42</v>
      </c>
      <c r="AP56" s="212">
        <v>94</v>
      </c>
      <c r="AQ56" s="212">
        <v>57</v>
      </c>
      <c r="AR56" s="212">
        <v>1.5</v>
      </c>
      <c r="AS56" s="212">
        <v>2.5</v>
      </c>
      <c r="AT56" s="212">
        <v>89</v>
      </c>
      <c r="AU56" s="212">
        <v>123</v>
      </c>
      <c r="AV56" s="212">
        <v>94</v>
      </c>
      <c r="AW56" s="212">
        <v>32</v>
      </c>
      <c r="AX56" s="212">
        <v>41</v>
      </c>
      <c r="AY56" s="212">
        <v>29</v>
      </c>
      <c r="AZ56" s="212">
        <v>2.5</v>
      </c>
      <c r="BA56" s="212">
        <v>2.5</v>
      </c>
      <c r="BB56" s="213">
        <f t="shared" si="3"/>
        <v>935.5</v>
      </c>
      <c r="BC56" s="214">
        <v>0.5</v>
      </c>
      <c r="BD56" s="214">
        <v>0.5</v>
      </c>
      <c r="BE56" s="214">
        <v>0.5</v>
      </c>
      <c r="BF56" s="214">
        <v>0.5</v>
      </c>
      <c r="BG56" s="214">
        <v>0.5</v>
      </c>
      <c r="BH56" s="214">
        <v>0.5</v>
      </c>
      <c r="BI56" s="214">
        <v>0.5</v>
      </c>
      <c r="BJ56" s="214">
        <v>0.5</v>
      </c>
      <c r="BK56" s="214">
        <v>5.0000000000000001E-3</v>
      </c>
      <c r="BL56" s="214">
        <v>0.5</v>
      </c>
      <c r="BM56" s="214">
        <v>0.05</v>
      </c>
      <c r="BN56" s="214">
        <v>0.05</v>
      </c>
      <c r="BO56" s="214">
        <v>0.05</v>
      </c>
      <c r="BP56" s="214">
        <v>0.05</v>
      </c>
      <c r="BQ56" s="215">
        <f t="shared" si="4"/>
        <v>0.2</v>
      </c>
      <c r="BR56" s="214">
        <v>0.4</v>
      </c>
      <c r="BS56" s="214">
        <v>0.05</v>
      </c>
      <c r="BT56" s="214">
        <v>0.05</v>
      </c>
      <c r="BU56" s="214">
        <v>0.05</v>
      </c>
      <c r="BV56" s="214">
        <v>0.05</v>
      </c>
      <c r="BW56" s="214">
        <v>0.05</v>
      </c>
      <c r="BX56" s="214">
        <v>0.1</v>
      </c>
      <c r="BY56" s="214">
        <v>0.15</v>
      </c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22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6">
        <v>0.05</v>
      </c>
      <c r="DF56" s="216">
        <v>0.05</v>
      </c>
      <c r="DG56" s="218">
        <v>5600</v>
      </c>
      <c r="DH56" s="217"/>
      <c r="DI56" s="217"/>
      <c r="DJ56" s="217"/>
      <c r="DK56" s="217"/>
      <c r="DL56" s="217"/>
    </row>
    <row r="57" spans="1:116" x14ac:dyDescent="0.2">
      <c r="A57" s="108">
        <v>51</v>
      </c>
      <c r="B57" s="200">
        <v>101</v>
      </c>
      <c r="C57" s="107" t="s">
        <v>207</v>
      </c>
      <c r="D57" s="260" t="s">
        <v>1519</v>
      </c>
      <c r="E57" s="183" t="s">
        <v>1195</v>
      </c>
      <c r="F57" s="185" t="s">
        <v>1363</v>
      </c>
      <c r="G57" s="209">
        <v>7.8</v>
      </c>
      <c r="H57" s="209">
        <v>804</v>
      </c>
      <c r="I57" s="210">
        <f t="shared" si="9"/>
        <v>0.05</v>
      </c>
      <c r="J57" s="209">
        <v>6.12</v>
      </c>
      <c r="K57" s="209">
        <v>140</v>
      </c>
      <c r="L57" s="209">
        <v>0.63700000000000001</v>
      </c>
      <c r="M57" s="209">
        <v>2.39</v>
      </c>
      <c r="N57" s="209">
        <v>11.1</v>
      </c>
      <c r="O57" s="209">
        <v>9.06</v>
      </c>
      <c r="P57" s="209">
        <v>6.83E-2</v>
      </c>
      <c r="Q57" s="209">
        <v>3634</v>
      </c>
      <c r="R57" s="210">
        <f t="shared" ref="R57:R66" si="11">0.5*0.4</f>
        <v>0.2</v>
      </c>
      <c r="S57" s="209">
        <v>7.76</v>
      </c>
      <c r="T57" s="209">
        <v>50.2</v>
      </c>
      <c r="U57" s="210">
        <f t="shared" si="8"/>
        <v>1</v>
      </c>
      <c r="V57" s="209">
        <v>266</v>
      </c>
      <c r="W57" s="211">
        <f t="shared" si="2"/>
        <v>1.5156695156695156E-3</v>
      </c>
      <c r="X57" s="209">
        <v>14</v>
      </c>
      <c r="Y57" s="209">
        <v>82.3</v>
      </c>
      <c r="Z57" s="209">
        <v>175500</v>
      </c>
      <c r="AA57" s="210">
        <v>6.68</v>
      </c>
      <c r="AB57" s="209">
        <v>10410</v>
      </c>
      <c r="AC57" s="210">
        <v>908</v>
      </c>
      <c r="AD57" s="209">
        <v>748</v>
      </c>
      <c r="AE57" s="209">
        <v>9130</v>
      </c>
      <c r="AF57" s="209">
        <v>73.2</v>
      </c>
      <c r="AG57" s="210">
        <v>4940</v>
      </c>
      <c r="AH57" s="209">
        <v>1236</v>
      </c>
      <c r="AI57" s="212">
        <v>2.5</v>
      </c>
      <c r="AJ57" s="212">
        <v>275</v>
      </c>
      <c r="AK57" s="212">
        <v>54</v>
      </c>
      <c r="AL57" s="212">
        <v>961</v>
      </c>
      <c r="AM57" s="212">
        <v>365</v>
      </c>
      <c r="AN57" s="212">
        <v>219</v>
      </c>
      <c r="AO57" s="212">
        <v>237</v>
      </c>
      <c r="AP57" s="212">
        <v>463</v>
      </c>
      <c r="AQ57" s="212">
        <v>204</v>
      </c>
      <c r="AR57" s="212">
        <v>1.5</v>
      </c>
      <c r="AS57" s="212">
        <v>2.5</v>
      </c>
      <c r="AT57" s="212">
        <v>314</v>
      </c>
      <c r="AU57" s="212">
        <v>459</v>
      </c>
      <c r="AV57" s="212">
        <v>463</v>
      </c>
      <c r="AW57" s="212">
        <v>171</v>
      </c>
      <c r="AX57" s="212">
        <v>199</v>
      </c>
      <c r="AY57" s="212">
        <v>300</v>
      </c>
      <c r="AZ57" s="212">
        <v>96</v>
      </c>
      <c r="BA57" s="212">
        <v>2.5</v>
      </c>
      <c r="BB57" s="213">
        <f t="shared" si="3"/>
        <v>3524.5</v>
      </c>
      <c r="BC57" s="214">
        <v>0.5</v>
      </c>
      <c r="BD57" s="214">
        <v>0.5</v>
      </c>
      <c r="BE57" s="214">
        <v>0.5</v>
      </c>
      <c r="BF57" s="214">
        <v>0.5</v>
      </c>
      <c r="BG57" s="214">
        <v>0.5</v>
      </c>
      <c r="BH57" s="214">
        <v>0.5</v>
      </c>
      <c r="BI57" s="214">
        <v>0.5</v>
      </c>
      <c r="BJ57" s="214">
        <v>0.5</v>
      </c>
      <c r="BK57" s="214">
        <v>5.0000000000000001E-3</v>
      </c>
      <c r="BL57" s="214">
        <v>0.5</v>
      </c>
      <c r="BM57" s="214">
        <v>0.05</v>
      </c>
      <c r="BN57" s="214">
        <v>0.05</v>
      </c>
      <c r="BO57" s="214">
        <v>0.05</v>
      </c>
      <c r="BP57" s="214">
        <v>0.05</v>
      </c>
      <c r="BQ57" s="215">
        <f t="shared" si="4"/>
        <v>0.2</v>
      </c>
      <c r="BR57" s="214">
        <v>0.4</v>
      </c>
      <c r="BS57" s="214">
        <v>0.05</v>
      </c>
      <c r="BT57" s="214">
        <v>0.05</v>
      </c>
      <c r="BU57" s="214">
        <v>0.05</v>
      </c>
      <c r="BV57" s="214">
        <v>0.05</v>
      </c>
      <c r="BW57" s="214">
        <v>0.05</v>
      </c>
      <c r="BX57" s="214">
        <v>0.1</v>
      </c>
      <c r="BY57" s="214">
        <v>0.15</v>
      </c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22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6">
        <v>0.05</v>
      </c>
      <c r="DF57" s="216">
        <v>0.05</v>
      </c>
      <c r="DG57" s="218">
        <v>9800</v>
      </c>
      <c r="DH57" s="217"/>
      <c r="DI57" s="217"/>
      <c r="DJ57" s="217"/>
      <c r="DK57" s="217"/>
      <c r="DL57" s="217"/>
    </row>
    <row r="58" spans="1:116" x14ac:dyDescent="0.2">
      <c r="A58" s="108">
        <v>52</v>
      </c>
      <c r="B58" s="200">
        <v>102</v>
      </c>
      <c r="C58" s="107" t="s">
        <v>1055</v>
      </c>
      <c r="D58" s="260" t="s">
        <v>1520</v>
      </c>
      <c r="E58" s="183" t="s">
        <v>1196</v>
      </c>
      <c r="F58" s="185" t="s">
        <v>1364</v>
      </c>
      <c r="G58" s="209">
        <v>7.3</v>
      </c>
      <c r="H58" s="209">
        <v>928</v>
      </c>
      <c r="I58" s="210">
        <f t="shared" si="9"/>
        <v>0.05</v>
      </c>
      <c r="J58" s="209">
        <v>5.77</v>
      </c>
      <c r="K58" s="209">
        <v>131</v>
      </c>
      <c r="L58" s="209">
        <v>0.59699999999999998</v>
      </c>
      <c r="M58" s="209">
        <v>2.33</v>
      </c>
      <c r="N58" s="209">
        <v>7.16</v>
      </c>
      <c r="O58" s="209">
        <v>13.3</v>
      </c>
      <c r="P58" s="209">
        <v>6.8400000000000002E-2</v>
      </c>
      <c r="Q58" s="209">
        <v>1861</v>
      </c>
      <c r="R58" s="210">
        <f t="shared" si="11"/>
        <v>0.2</v>
      </c>
      <c r="S58" s="209">
        <v>9.27</v>
      </c>
      <c r="T58" s="209">
        <v>38.6</v>
      </c>
      <c r="U58" s="210">
        <f t="shared" si="8"/>
        <v>1</v>
      </c>
      <c r="V58" s="209">
        <v>190</v>
      </c>
      <c r="W58" s="211">
        <f t="shared" si="2"/>
        <v>7.7646097261953415E-4</v>
      </c>
      <c r="X58" s="209">
        <v>10.6</v>
      </c>
      <c r="Y58" s="209">
        <v>76</v>
      </c>
      <c r="Z58" s="210">
        <v>244700</v>
      </c>
      <c r="AA58" s="210">
        <v>7</v>
      </c>
      <c r="AB58" s="209">
        <v>12770</v>
      </c>
      <c r="AC58" s="210">
        <v>1193</v>
      </c>
      <c r="AD58" s="209">
        <v>747</v>
      </c>
      <c r="AE58" s="209">
        <v>9632</v>
      </c>
      <c r="AF58" s="209">
        <v>84.8</v>
      </c>
      <c r="AG58" s="210">
        <v>2941</v>
      </c>
      <c r="AH58" s="209">
        <v>639</v>
      </c>
      <c r="AI58" s="212">
        <v>2.5</v>
      </c>
      <c r="AJ58" s="212">
        <v>171</v>
      </c>
      <c r="AK58" s="212">
        <v>39</v>
      </c>
      <c r="AL58" s="212">
        <v>715</v>
      </c>
      <c r="AM58" s="212">
        <v>348</v>
      </c>
      <c r="AN58" s="212">
        <v>151</v>
      </c>
      <c r="AO58" s="212">
        <v>168</v>
      </c>
      <c r="AP58" s="212">
        <v>24</v>
      </c>
      <c r="AQ58" s="212">
        <v>280</v>
      </c>
      <c r="AR58" s="212">
        <v>1.5</v>
      </c>
      <c r="AS58" s="212">
        <v>2.5</v>
      </c>
      <c r="AT58" s="212">
        <v>89</v>
      </c>
      <c r="AU58" s="212">
        <v>402</v>
      </c>
      <c r="AV58" s="212">
        <v>336</v>
      </c>
      <c r="AW58" s="212">
        <v>120</v>
      </c>
      <c r="AX58" s="212">
        <v>158</v>
      </c>
      <c r="AY58" s="212">
        <v>217</v>
      </c>
      <c r="AZ58" s="212">
        <v>69</v>
      </c>
      <c r="BA58" s="212">
        <v>2.5</v>
      </c>
      <c r="BB58" s="213">
        <f t="shared" si="3"/>
        <v>2545.5</v>
      </c>
      <c r="BC58" s="214">
        <v>0.5</v>
      </c>
      <c r="BD58" s="214">
        <v>0.5</v>
      </c>
      <c r="BE58" s="214">
        <v>0.5</v>
      </c>
      <c r="BF58" s="214">
        <v>0.5</v>
      </c>
      <c r="BG58" s="214">
        <v>0.5</v>
      </c>
      <c r="BH58" s="214">
        <v>0.5</v>
      </c>
      <c r="BI58" s="214">
        <v>0.5</v>
      </c>
      <c r="BJ58" s="214">
        <v>0.5</v>
      </c>
      <c r="BK58" s="214">
        <v>5.0000000000000001E-3</v>
      </c>
      <c r="BL58" s="214">
        <v>0.5</v>
      </c>
      <c r="BM58" s="214">
        <v>0.05</v>
      </c>
      <c r="BN58" s="214">
        <v>0.05</v>
      </c>
      <c r="BO58" s="214">
        <v>0.05</v>
      </c>
      <c r="BP58" s="214">
        <v>0.05</v>
      </c>
      <c r="BQ58" s="215">
        <f t="shared" si="4"/>
        <v>0.2</v>
      </c>
      <c r="BR58" s="214">
        <v>0.4</v>
      </c>
      <c r="BS58" s="214">
        <v>0.05</v>
      </c>
      <c r="BT58" s="214">
        <v>0.05</v>
      </c>
      <c r="BU58" s="214">
        <v>0.05</v>
      </c>
      <c r="BV58" s="214">
        <v>0.05</v>
      </c>
      <c r="BW58" s="214">
        <v>0.05</v>
      </c>
      <c r="BX58" s="214">
        <v>0.1</v>
      </c>
      <c r="BY58" s="214">
        <v>0.15</v>
      </c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22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6">
        <v>0.05</v>
      </c>
      <c r="DF58" s="216">
        <v>0.05</v>
      </c>
      <c r="DG58" s="218">
        <v>2100</v>
      </c>
      <c r="DH58" s="217"/>
      <c r="DI58" s="217"/>
      <c r="DJ58" s="217"/>
      <c r="DK58" s="217"/>
      <c r="DL58" s="217"/>
    </row>
    <row r="59" spans="1:116" x14ac:dyDescent="0.2">
      <c r="A59" s="108">
        <v>53</v>
      </c>
      <c r="B59" s="200">
        <v>103</v>
      </c>
      <c r="C59" s="107" t="s">
        <v>1056</v>
      </c>
      <c r="D59" s="260" t="s">
        <v>1521</v>
      </c>
      <c r="E59" s="183" t="s">
        <v>1197</v>
      </c>
      <c r="F59" s="185" t="s">
        <v>1365</v>
      </c>
      <c r="G59" s="209">
        <v>6.5</v>
      </c>
      <c r="H59" s="209">
        <v>427</v>
      </c>
      <c r="I59" s="210">
        <f t="shared" si="9"/>
        <v>0.05</v>
      </c>
      <c r="J59" s="210">
        <f>0.5*3</f>
        <v>1.5</v>
      </c>
      <c r="K59" s="209">
        <v>28.5</v>
      </c>
      <c r="L59" s="209">
        <v>8.9099999999999999E-2</v>
      </c>
      <c r="M59" s="209">
        <v>3.09</v>
      </c>
      <c r="N59" s="209">
        <v>10.4</v>
      </c>
      <c r="O59" s="209">
        <v>5.97</v>
      </c>
      <c r="P59" s="209">
        <v>0.105</v>
      </c>
      <c r="Q59" s="209">
        <v>1090</v>
      </c>
      <c r="R59" s="210">
        <f t="shared" si="11"/>
        <v>0.2</v>
      </c>
      <c r="S59" s="209">
        <v>8.4700000000000006</v>
      </c>
      <c r="T59" s="209">
        <v>10.6</v>
      </c>
      <c r="U59" s="210">
        <f t="shared" si="8"/>
        <v>1</v>
      </c>
      <c r="V59" s="209">
        <v>7.3</v>
      </c>
      <c r="W59" s="211">
        <f t="shared" si="2"/>
        <v>3.9459459459459459E-3</v>
      </c>
      <c r="X59" s="209">
        <v>8.94</v>
      </c>
      <c r="Y59" s="209">
        <v>36.9</v>
      </c>
      <c r="Z59" s="209">
        <v>1850</v>
      </c>
      <c r="AA59" s="210">
        <v>7.28</v>
      </c>
      <c r="AB59" s="209">
        <v>6560</v>
      </c>
      <c r="AC59" s="209">
        <v>324</v>
      </c>
      <c r="AD59" s="209">
        <v>439</v>
      </c>
      <c r="AE59" s="209">
        <v>855</v>
      </c>
      <c r="AF59" s="210">
        <v>142</v>
      </c>
      <c r="AG59" s="210">
        <v>4150</v>
      </c>
      <c r="AH59" s="209">
        <v>936</v>
      </c>
      <c r="AI59" s="212">
        <v>2.5</v>
      </c>
      <c r="AJ59" s="212">
        <v>29</v>
      </c>
      <c r="AK59" s="212">
        <v>2.5</v>
      </c>
      <c r="AL59" s="212">
        <v>121</v>
      </c>
      <c r="AM59" s="212">
        <v>51</v>
      </c>
      <c r="AN59" s="212">
        <v>33</v>
      </c>
      <c r="AO59" s="212">
        <v>37</v>
      </c>
      <c r="AP59" s="212">
        <v>8</v>
      </c>
      <c r="AQ59" s="212">
        <v>30</v>
      </c>
      <c r="AR59" s="212">
        <v>1.5</v>
      </c>
      <c r="AS59" s="212">
        <v>2.5</v>
      </c>
      <c r="AT59" s="212">
        <v>27</v>
      </c>
      <c r="AU59" s="212">
        <v>75</v>
      </c>
      <c r="AV59" s="212">
        <v>69</v>
      </c>
      <c r="AW59" s="212">
        <v>28</v>
      </c>
      <c r="AX59" s="212">
        <v>27</v>
      </c>
      <c r="AY59" s="212">
        <v>44</v>
      </c>
      <c r="AZ59" s="212">
        <v>8</v>
      </c>
      <c r="BA59" s="212">
        <v>2.5</v>
      </c>
      <c r="BB59" s="213">
        <f t="shared" si="3"/>
        <v>479</v>
      </c>
      <c r="BC59" s="214">
        <v>0.5</v>
      </c>
      <c r="BD59" s="214">
        <v>0.5</v>
      </c>
      <c r="BE59" s="214">
        <v>0.5</v>
      </c>
      <c r="BF59" s="214">
        <v>0.5</v>
      </c>
      <c r="BG59" s="214">
        <v>0.5</v>
      </c>
      <c r="BH59" s="214">
        <v>0.5</v>
      </c>
      <c r="BI59" s="214">
        <v>0.5</v>
      </c>
      <c r="BJ59" s="214">
        <v>0.5</v>
      </c>
      <c r="BK59" s="214">
        <v>5.0000000000000001E-3</v>
      </c>
      <c r="BL59" s="214">
        <v>0.5</v>
      </c>
      <c r="BM59" s="214">
        <v>0.05</v>
      </c>
      <c r="BN59" s="214">
        <v>0.05</v>
      </c>
      <c r="BO59" s="214">
        <v>0.05</v>
      </c>
      <c r="BP59" s="214">
        <v>0.05</v>
      </c>
      <c r="BQ59" s="215">
        <f t="shared" si="4"/>
        <v>0.2</v>
      </c>
      <c r="BR59" s="214">
        <v>0.4</v>
      </c>
      <c r="BS59" s="214">
        <v>0.05</v>
      </c>
      <c r="BT59" s="214">
        <v>0.05</v>
      </c>
      <c r="BU59" s="214">
        <v>0.05</v>
      </c>
      <c r="BV59" s="214">
        <v>0.05</v>
      </c>
      <c r="BW59" s="214">
        <v>0.05</v>
      </c>
      <c r="BX59" s="214">
        <v>0.1</v>
      </c>
      <c r="BY59" s="214">
        <v>0.15</v>
      </c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22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6">
        <v>0.05</v>
      </c>
      <c r="DF59" s="216">
        <v>0.05</v>
      </c>
      <c r="DG59" s="218">
        <v>1153</v>
      </c>
      <c r="DH59" s="217"/>
      <c r="DI59" s="217"/>
      <c r="DJ59" s="217"/>
      <c r="DK59" s="217"/>
      <c r="DL59" s="217"/>
    </row>
    <row r="60" spans="1:116" x14ac:dyDescent="0.2">
      <c r="A60" s="108">
        <v>54</v>
      </c>
      <c r="B60" s="200">
        <v>104</v>
      </c>
      <c r="C60" s="107" t="s">
        <v>1057</v>
      </c>
      <c r="D60" s="260" t="s">
        <v>1522</v>
      </c>
      <c r="E60" s="183" t="s">
        <v>1198</v>
      </c>
      <c r="F60" s="185" t="s">
        <v>1366</v>
      </c>
      <c r="G60" s="209">
        <v>7.1</v>
      </c>
      <c r="H60" s="209">
        <v>852</v>
      </c>
      <c r="I60" s="210">
        <f t="shared" si="9"/>
        <v>0.05</v>
      </c>
      <c r="J60" s="209">
        <v>5.79</v>
      </c>
      <c r="K60" s="209">
        <v>116</v>
      </c>
      <c r="L60" s="210">
        <f>0.5*0.05</f>
        <v>2.5000000000000001E-2</v>
      </c>
      <c r="M60" s="209">
        <v>2.06</v>
      </c>
      <c r="N60" s="209">
        <v>18.8</v>
      </c>
      <c r="O60" s="210">
        <f>0.5*0.4</f>
        <v>0.2</v>
      </c>
      <c r="P60" s="209">
        <v>5.74E-2</v>
      </c>
      <c r="Q60" s="209">
        <v>1244</v>
      </c>
      <c r="R60" s="210">
        <f t="shared" si="11"/>
        <v>0.2</v>
      </c>
      <c r="S60" s="209">
        <v>10.199999999999999</v>
      </c>
      <c r="T60" s="209">
        <v>42</v>
      </c>
      <c r="U60" s="210">
        <f t="shared" si="8"/>
        <v>1</v>
      </c>
      <c r="V60" s="209">
        <v>123</v>
      </c>
      <c r="W60" s="211">
        <f t="shared" si="2"/>
        <v>6.1042183622828788E-4</v>
      </c>
      <c r="X60" s="209">
        <v>13.4</v>
      </c>
      <c r="Y60" s="209">
        <v>70.599999999999994</v>
      </c>
      <c r="Z60" s="210">
        <v>201500</v>
      </c>
      <c r="AA60" s="210">
        <v>7.8000000000000007</v>
      </c>
      <c r="AB60" s="210">
        <v>23110</v>
      </c>
      <c r="AC60" s="210">
        <v>2895</v>
      </c>
      <c r="AD60" s="209">
        <v>3363</v>
      </c>
      <c r="AE60" s="209">
        <v>7046</v>
      </c>
      <c r="AF60" s="209">
        <v>46.1</v>
      </c>
      <c r="AG60" s="210">
        <v>2407</v>
      </c>
      <c r="AH60" s="209">
        <v>530</v>
      </c>
      <c r="AI60" s="212">
        <v>2.5</v>
      </c>
      <c r="AJ60" s="212">
        <v>92</v>
      </c>
      <c r="AK60" s="212">
        <v>2.5</v>
      </c>
      <c r="AL60" s="212">
        <v>300</v>
      </c>
      <c r="AM60" s="212">
        <v>232</v>
      </c>
      <c r="AN60" s="212">
        <v>133</v>
      </c>
      <c r="AO60" s="212">
        <v>118</v>
      </c>
      <c r="AP60" s="212">
        <v>2.5</v>
      </c>
      <c r="AQ60" s="212">
        <v>268</v>
      </c>
      <c r="AR60" s="212">
        <v>1.5</v>
      </c>
      <c r="AS60" s="212">
        <v>2.5</v>
      </c>
      <c r="AT60" s="212">
        <v>93</v>
      </c>
      <c r="AU60" s="212">
        <v>147</v>
      </c>
      <c r="AV60" s="212">
        <v>268</v>
      </c>
      <c r="AW60" s="212">
        <v>86</v>
      </c>
      <c r="AX60" s="212">
        <v>116</v>
      </c>
      <c r="AY60" s="212">
        <v>188</v>
      </c>
      <c r="AZ60" s="212">
        <v>83</v>
      </c>
      <c r="BA60" s="212">
        <v>2.5</v>
      </c>
      <c r="BB60" s="213">
        <f t="shared" si="3"/>
        <v>1478</v>
      </c>
      <c r="BC60" s="214">
        <v>0.5</v>
      </c>
      <c r="BD60" s="214">
        <v>0.5</v>
      </c>
      <c r="BE60" s="214">
        <v>0.5</v>
      </c>
      <c r="BF60" s="214">
        <v>0.5</v>
      </c>
      <c r="BG60" s="214">
        <v>0.5</v>
      </c>
      <c r="BH60" s="214">
        <v>0.5</v>
      </c>
      <c r="BI60" s="214">
        <v>0.5</v>
      </c>
      <c r="BJ60" s="214">
        <v>0.5</v>
      </c>
      <c r="BK60" s="214">
        <v>5.0000000000000001E-3</v>
      </c>
      <c r="BL60" s="214">
        <v>0.5</v>
      </c>
      <c r="BM60" s="214">
        <v>0.05</v>
      </c>
      <c r="BN60" s="214">
        <v>0.05</v>
      </c>
      <c r="BO60" s="214">
        <v>0.05</v>
      </c>
      <c r="BP60" s="214">
        <v>0.05</v>
      </c>
      <c r="BQ60" s="215">
        <f t="shared" si="4"/>
        <v>0.2</v>
      </c>
      <c r="BR60" s="214">
        <v>0.4</v>
      </c>
      <c r="BS60" s="214">
        <v>0.05</v>
      </c>
      <c r="BT60" s="214">
        <v>0.05</v>
      </c>
      <c r="BU60" s="214">
        <v>0.05</v>
      </c>
      <c r="BV60" s="214">
        <v>0.05</v>
      </c>
      <c r="BW60" s="214">
        <v>0.05</v>
      </c>
      <c r="BX60" s="214">
        <v>0.1</v>
      </c>
      <c r="BY60" s="214">
        <v>0.15</v>
      </c>
      <c r="BZ60" s="216">
        <v>25</v>
      </c>
      <c r="CA60" s="216">
        <v>50</v>
      </c>
      <c r="CB60" s="216">
        <v>500</v>
      </c>
      <c r="CC60" s="216">
        <v>0.01</v>
      </c>
      <c r="CD60" s="216">
        <v>2.5000000000000001E-2</v>
      </c>
      <c r="CE60" s="216">
        <v>2.5000000000000001E-2</v>
      </c>
      <c r="CF60" s="216">
        <v>2.5000000000000001E-2</v>
      </c>
      <c r="CG60" s="216">
        <v>2.5000000000000001E-2</v>
      </c>
      <c r="CH60" s="216">
        <v>2.5000000000000001E-2</v>
      </c>
      <c r="CI60" s="216">
        <v>2.5000000000000001E-2</v>
      </c>
      <c r="CJ60" s="216">
        <v>2.5000000000000001E-2</v>
      </c>
      <c r="CK60" s="216">
        <v>0.11</v>
      </c>
      <c r="CL60" s="216">
        <v>0.15</v>
      </c>
      <c r="CM60" s="216">
        <v>0.5</v>
      </c>
      <c r="CN60" s="216">
        <v>0.5</v>
      </c>
      <c r="CO60" s="216">
        <v>0.5</v>
      </c>
      <c r="CP60" s="216">
        <v>0.5</v>
      </c>
      <c r="CQ60" s="216">
        <v>0.3</v>
      </c>
      <c r="CR60" s="216">
        <v>5</v>
      </c>
      <c r="CS60" s="216">
        <v>0.5</v>
      </c>
      <c r="CT60" s="216">
        <v>0.5</v>
      </c>
      <c r="CU60" s="216">
        <v>0.05</v>
      </c>
      <c r="CV60" s="216">
        <v>0.05</v>
      </c>
      <c r="CW60" s="216">
        <v>0.05</v>
      </c>
      <c r="CX60" s="217"/>
      <c r="CY60" s="216">
        <v>0.371</v>
      </c>
      <c r="CZ60" s="216">
        <v>0.05</v>
      </c>
      <c r="DA60" s="216">
        <v>0.05</v>
      </c>
      <c r="DB60" s="216">
        <v>0.05</v>
      </c>
      <c r="DC60" s="216">
        <v>0.05</v>
      </c>
      <c r="DD60" s="216">
        <v>0.05</v>
      </c>
      <c r="DE60" s="216">
        <v>0.05</v>
      </c>
      <c r="DF60" s="216">
        <v>0.05</v>
      </c>
      <c r="DG60" s="218">
        <v>8131</v>
      </c>
      <c r="DH60" s="216">
        <v>0.5</v>
      </c>
      <c r="DI60" s="216">
        <v>0.05</v>
      </c>
      <c r="DJ60" s="216">
        <v>0.25</v>
      </c>
      <c r="DK60" s="216">
        <v>0.25</v>
      </c>
      <c r="DL60" s="216">
        <v>0.05</v>
      </c>
    </row>
    <row r="61" spans="1:116" x14ac:dyDescent="0.2">
      <c r="A61" s="108">
        <v>55</v>
      </c>
      <c r="B61" s="200">
        <v>105</v>
      </c>
      <c r="C61" s="107" t="s">
        <v>1058</v>
      </c>
      <c r="D61" s="260" t="s">
        <v>1523</v>
      </c>
      <c r="E61" s="183" t="s">
        <v>1199</v>
      </c>
      <c r="F61" s="185" t="s">
        <v>1367</v>
      </c>
      <c r="G61" s="209">
        <v>7.3</v>
      </c>
      <c r="H61" s="209">
        <v>184</v>
      </c>
      <c r="I61" s="210">
        <f t="shared" si="9"/>
        <v>0.05</v>
      </c>
      <c r="J61" s="210">
        <f>0.5*3</f>
        <v>1.5</v>
      </c>
      <c r="K61" s="209">
        <v>17.600000000000001</v>
      </c>
      <c r="L61" s="210">
        <f>0.5*0.05</f>
        <v>2.5000000000000001E-2</v>
      </c>
      <c r="M61" s="209">
        <v>1.23</v>
      </c>
      <c r="N61" s="209">
        <v>4.38</v>
      </c>
      <c r="O61" s="209">
        <v>4.72</v>
      </c>
      <c r="P61" s="209">
        <v>2.58E-2</v>
      </c>
      <c r="Q61" s="209">
        <v>562</v>
      </c>
      <c r="R61" s="210">
        <f t="shared" si="11"/>
        <v>0.2</v>
      </c>
      <c r="S61" s="209">
        <v>2.65</v>
      </c>
      <c r="T61" s="209">
        <v>2.11</v>
      </c>
      <c r="U61" s="210">
        <f t="shared" si="8"/>
        <v>1</v>
      </c>
      <c r="V61" s="209">
        <v>11.4</v>
      </c>
      <c r="W61" s="211">
        <f t="shared" si="2"/>
        <v>1.958762886597938E-3</v>
      </c>
      <c r="X61" s="209">
        <v>1.34</v>
      </c>
      <c r="Y61" s="209">
        <v>33.1</v>
      </c>
      <c r="Z61" s="209">
        <v>5820</v>
      </c>
      <c r="AA61" s="210">
        <v>4.03</v>
      </c>
      <c r="AB61" s="209">
        <v>4720</v>
      </c>
      <c r="AC61" s="209">
        <v>121</v>
      </c>
      <c r="AD61" s="209">
        <v>483</v>
      </c>
      <c r="AE61" s="209">
        <v>98.4</v>
      </c>
      <c r="AF61" s="209">
        <v>53.8</v>
      </c>
      <c r="AG61" s="209">
        <v>950</v>
      </c>
      <c r="AH61" s="209">
        <v>372</v>
      </c>
      <c r="AI61" s="212">
        <v>2.5</v>
      </c>
      <c r="AJ61" s="212">
        <v>9</v>
      </c>
      <c r="AK61" s="212">
        <v>8</v>
      </c>
      <c r="AL61" s="212">
        <v>36</v>
      </c>
      <c r="AM61" s="212">
        <v>22</v>
      </c>
      <c r="AN61" s="212">
        <v>11</v>
      </c>
      <c r="AO61" s="212">
        <v>11</v>
      </c>
      <c r="AP61" s="212">
        <v>2.5</v>
      </c>
      <c r="AQ61" s="212">
        <v>12</v>
      </c>
      <c r="AR61" s="212">
        <v>1.5</v>
      </c>
      <c r="AS61" s="212">
        <v>2.5</v>
      </c>
      <c r="AT61" s="212">
        <v>58</v>
      </c>
      <c r="AU61" s="212">
        <v>20</v>
      </c>
      <c r="AV61" s="212">
        <v>18</v>
      </c>
      <c r="AW61" s="212">
        <v>7</v>
      </c>
      <c r="AX61" s="212">
        <v>9</v>
      </c>
      <c r="AY61" s="212">
        <v>16</v>
      </c>
      <c r="AZ61" s="212">
        <v>2.5</v>
      </c>
      <c r="BA61" s="212">
        <v>2.5</v>
      </c>
      <c r="BB61" s="213">
        <f t="shared" si="3"/>
        <v>206.5</v>
      </c>
      <c r="BC61" s="214">
        <v>0.5</v>
      </c>
      <c r="BD61" s="214">
        <v>0.5</v>
      </c>
      <c r="BE61" s="214">
        <v>0.5</v>
      </c>
      <c r="BF61" s="214">
        <v>0.5</v>
      </c>
      <c r="BG61" s="214">
        <v>0.5</v>
      </c>
      <c r="BH61" s="214">
        <v>0.5</v>
      </c>
      <c r="BI61" s="214">
        <v>0.5</v>
      </c>
      <c r="BJ61" s="214">
        <v>0.5</v>
      </c>
      <c r="BK61" s="214">
        <v>5.0000000000000001E-3</v>
      </c>
      <c r="BL61" s="214">
        <v>0.5</v>
      </c>
      <c r="BM61" s="214">
        <v>0.05</v>
      </c>
      <c r="BN61" s="214">
        <v>0.05</v>
      </c>
      <c r="BO61" s="214">
        <v>0.05</v>
      </c>
      <c r="BP61" s="214">
        <v>0.05</v>
      </c>
      <c r="BQ61" s="215">
        <f t="shared" si="4"/>
        <v>0.2</v>
      </c>
      <c r="BR61" s="214">
        <v>0.4</v>
      </c>
      <c r="BS61" s="214">
        <v>0.05</v>
      </c>
      <c r="BT61" s="214">
        <v>0.05</v>
      </c>
      <c r="BU61" s="214">
        <v>0.05</v>
      </c>
      <c r="BV61" s="214">
        <v>0.05</v>
      </c>
      <c r="BW61" s="214">
        <v>0.05</v>
      </c>
      <c r="BX61" s="214">
        <v>0.1</v>
      </c>
      <c r="BY61" s="214">
        <v>0.15</v>
      </c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22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6">
        <v>0.05</v>
      </c>
      <c r="DF61" s="216">
        <v>0.05</v>
      </c>
      <c r="DG61" s="218">
        <v>283</v>
      </c>
      <c r="DH61" s="217"/>
      <c r="DI61" s="217"/>
      <c r="DJ61" s="217"/>
      <c r="DK61" s="217"/>
      <c r="DL61" s="217"/>
    </row>
    <row r="62" spans="1:116" x14ac:dyDescent="0.2">
      <c r="A62" s="108">
        <v>56</v>
      </c>
      <c r="B62" s="200">
        <v>106</v>
      </c>
      <c r="C62" s="107" t="s">
        <v>1059</v>
      </c>
      <c r="D62" s="260" t="s">
        <v>1524</v>
      </c>
      <c r="E62" s="183" t="s">
        <v>1200</v>
      </c>
      <c r="F62" s="185" t="s">
        <v>1368</v>
      </c>
      <c r="G62" s="209">
        <v>7.4</v>
      </c>
      <c r="H62" s="209">
        <v>388</v>
      </c>
      <c r="I62" s="210">
        <f t="shared" si="9"/>
        <v>0.05</v>
      </c>
      <c r="J62" s="209">
        <v>9.17</v>
      </c>
      <c r="K62" s="209">
        <v>388</v>
      </c>
      <c r="L62" s="210">
        <f>0.5*0.05</f>
        <v>2.5000000000000001E-2</v>
      </c>
      <c r="M62" s="209">
        <v>7.34</v>
      </c>
      <c r="N62" s="209">
        <v>13.6</v>
      </c>
      <c r="O62" s="209">
        <v>54.1</v>
      </c>
      <c r="P62" s="209">
        <v>2.3199999999999998E-2</v>
      </c>
      <c r="Q62" s="209">
        <v>2900</v>
      </c>
      <c r="R62" s="210">
        <f t="shared" si="11"/>
        <v>0.2</v>
      </c>
      <c r="S62" s="209">
        <v>9.48</v>
      </c>
      <c r="T62" s="209">
        <v>19.100000000000001</v>
      </c>
      <c r="U62" s="210">
        <f t="shared" si="8"/>
        <v>1</v>
      </c>
      <c r="V62" s="209">
        <v>134</v>
      </c>
      <c r="W62" s="211">
        <f t="shared" si="2"/>
        <v>8.1458966565349543E-4</v>
      </c>
      <c r="X62" s="209">
        <v>12.5</v>
      </c>
      <c r="Y62" s="209">
        <v>114</v>
      </c>
      <c r="Z62" s="209">
        <v>164500</v>
      </c>
      <c r="AA62" s="210">
        <v>5.6000000000000005</v>
      </c>
      <c r="AB62" s="210">
        <v>19630</v>
      </c>
      <c r="AC62" s="210">
        <v>3640</v>
      </c>
      <c r="AD62" s="209">
        <v>3870</v>
      </c>
      <c r="AE62" s="209">
        <v>7235</v>
      </c>
      <c r="AF62" s="209">
        <v>82.9</v>
      </c>
      <c r="AG62" s="210">
        <v>3870</v>
      </c>
      <c r="AH62" s="209">
        <v>916</v>
      </c>
      <c r="AI62" s="212">
        <v>2.5</v>
      </c>
      <c r="AJ62" s="212">
        <v>30</v>
      </c>
      <c r="AK62" s="212">
        <v>2.5</v>
      </c>
      <c r="AL62" s="212">
        <v>108</v>
      </c>
      <c r="AM62" s="212">
        <v>63</v>
      </c>
      <c r="AN62" s="212">
        <v>38</v>
      </c>
      <c r="AO62" s="212">
        <v>44</v>
      </c>
      <c r="AP62" s="212">
        <v>2.5</v>
      </c>
      <c r="AQ62" s="212">
        <v>82</v>
      </c>
      <c r="AR62" s="212">
        <v>1.5</v>
      </c>
      <c r="AS62" s="212">
        <v>2.5</v>
      </c>
      <c r="AT62" s="212">
        <v>365</v>
      </c>
      <c r="AU62" s="212">
        <v>68</v>
      </c>
      <c r="AV62" s="212">
        <v>84</v>
      </c>
      <c r="AW62" s="212">
        <v>28</v>
      </c>
      <c r="AX62" s="212">
        <v>47</v>
      </c>
      <c r="AY62" s="212">
        <v>71</v>
      </c>
      <c r="AZ62" s="212">
        <v>2.5</v>
      </c>
      <c r="BA62" s="212">
        <v>2.5</v>
      </c>
      <c r="BB62" s="213">
        <f t="shared" si="3"/>
        <v>837</v>
      </c>
      <c r="BC62" s="214">
        <v>0.5</v>
      </c>
      <c r="BD62" s="214">
        <v>0.5</v>
      </c>
      <c r="BE62" s="214">
        <v>0.5</v>
      </c>
      <c r="BF62" s="214">
        <v>0.5</v>
      </c>
      <c r="BG62" s="214">
        <v>0.5</v>
      </c>
      <c r="BH62" s="214">
        <v>0.5</v>
      </c>
      <c r="BI62" s="214">
        <v>0.5</v>
      </c>
      <c r="BJ62" s="214">
        <v>0.5</v>
      </c>
      <c r="BK62" s="214">
        <v>5.0000000000000001E-3</v>
      </c>
      <c r="BL62" s="214">
        <v>0.5</v>
      </c>
      <c r="BM62" s="214">
        <v>0.05</v>
      </c>
      <c r="BN62" s="214">
        <v>0.05</v>
      </c>
      <c r="BO62" s="214">
        <v>0.05</v>
      </c>
      <c r="BP62" s="214">
        <v>0.05</v>
      </c>
      <c r="BQ62" s="215">
        <f t="shared" si="4"/>
        <v>0.2</v>
      </c>
      <c r="BR62" s="214">
        <v>0.4</v>
      </c>
      <c r="BS62" s="214">
        <v>0.05</v>
      </c>
      <c r="BT62" s="214">
        <v>0.05</v>
      </c>
      <c r="BU62" s="214">
        <v>0.05</v>
      </c>
      <c r="BV62" s="214">
        <v>0.05</v>
      </c>
      <c r="BW62" s="214">
        <v>0.05</v>
      </c>
      <c r="BX62" s="214">
        <v>0.1</v>
      </c>
      <c r="BY62" s="214">
        <v>0.15</v>
      </c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22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6">
        <v>0.05</v>
      </c>
      <c r="DF62" s="216">
        <v>0.05</v>
      </c>
      <c r="DG62" s="218">
        <v>5900</v>
      </c>
      <c r="DH62" s="217"/>
      <c r="DI62" s="217"/>
      <c r="DJ62" s="217"/>
      <c r="DK62" s="217"/>
      <c r="DL62" s="217"/>
    </row>
    <row r="63" spans="1:116" x14ac:dyDescent="0.2">
      <c r="A63" s="108">
        <v>57</v>
      </c>
      <c r="B63" s="200">
        <v>107</v>
      </c>
      <c r="C63" s="107" t="s">
        <v>215</v>
      </c>
      <c r="D63" s="260" t="s">
        <v>1525</v>
      </c>
      <c r="E63" s="183" t="s">
        <v>1201</v>
      </c>
      <c r="F63" s="185" t="s">
        <v>1369</v>
      </c>
      <c r="G63" s="209">
        <v>7.6</v>
      </c>
      <c r="H63" s="209">
        <v>670.4</v>
      </c>
      <c r="I63" s="210">
        <f t="shared" si="9"/>
        <v>0.05</v>
      </c>
      <c r="J63" s="209">
        <v>4.5199999999999996</v>
      </c>
      <c r="K63" s="209">
        <v>125</v>
      </c>
      <c r="L63" s="209">
        <v>0.47499999999999998</v>
      </c>
      <c r="M63" s="209">
        <v>0.67600000000000005</v>
      </c>
      <c r="N63" s="209">
        <v>4.6399999999999997</v>
      </c>
      <c r="O63" s="209">
        <v>6.84</v>
      </c>
      <c r="P63" s="209">
        <v>5.28E-2</v>
      </c>
      <c r="Q63" s="209">
        <v>1363</v>
      </c>
      <c r="R63" s="210">
        <f t="shared" si="11"/>
        <v>0.2</v>
      </c>
      <c r="S63" s="209">
        <v>4.41</v>
      </c>
      <c r="T63" s="209">
        <v>34.200000000000003</v>
      </c>
      <c r="U63" s="210">
        <f t="shared" si="8"/>
        <v>1</v>
      </c>
      <c r="V63" s="209">
        <v>167</v>
      </c>
      <c r="W63" s="211">
        <f t="shared" si="2"/>
        <v>7.488789237668161E-4</v>
      </c>
      <c r="X63" s="209">
        <v>6.65</v>
      </c>
      <c r="Y63" s="209">
        <v>45</v>
      </c>
      <c r="Z63" s="210">
        <v>223000</v>
      </c>
      <c r="AA63" s="210">
        <v>16.7</v>
      </c>
      <c r="AB63" s="209">
        <v>6711</v>
      </c>
      <c r="AC63" s="210">
        <v>2748</v>
      </c>
      <c r="AD63" s="209">
        <v>71</v>
      </c>
      <c r="AE63" s="210">
        <v>16110</v>
      </c>
      <c r="AF63" s="210">
        <f>0.5*0.1</f>
        <v>0.05</v>
      </c>
      <c r="AG63" s="210">
        <v>1953</v>
      </c>
      <c r="AH63" s="209">
        <v>319</v>
      </c>
      <c r="AI63" s="212">
        <v>2.5</v>
      </c>
      <c r="AJ63" s="212">
        <v>16</v>
      </c>
      <c r="AK63" s="212">
        <v>10</v>
      </c>
      <c r="AL63" s="212">
        <v>78</v>
      </c>
      <c r="AM63" s="212">
        <v>32</v>
      </c>
      <c r="AN63" s="212">
        <v>24</v>
      </c>
      <c r="AO63" s="212">
        <v>26</v>
      </c>
      <c r="AP63" s="212">
        <v>2.5</v>
      </c>
      <c r="AQ63" s="212">
        <v>38</v>
      </c>
      <c r="AR63" s="212">
        <v>1.5</v>
      </c>
      <c r="AS63" s="212">
        <v>2.5</v>
      </c>
      <c r="AT63" s="212">
        <v>93</v>
      </c>
      <c r="AU63" s="212">
        <v>35</v>
      </c>
      <c r="AV63" s="212">
        <v>57</v>
      </c>
      <c r="AW63" s="212">
        <v>20</v>
      </c>
      <c r="AX63" s="212">
        <v>24</v>
      </c>
      <c r="AY63" s="212">
        <v>46</v>
      </c>
      <c r="AZ63" s="212">
        <v>2.5</v>
      </c>
      <c r="BA63" s="212">
        <v>2.5</v>
      </c>
      <c r="BB63" s="213">
        <f t="shared" si="3"/>
        <v>397.5</v>
      </c>
      <c r="BC63" s="214">
        <v>0.5</v>
      </c>
      <c r="BD63" s="214">
        <v>0.5</v>
      </c>
      <c r="BE63" s="214">
        <v>0.5</v>
      </c>
      <c r="BF63" s="214">
        <v>0.5</v>
      </c>
      <c r="BG63" s="214">
        <v>0.5</v>
      </c>
      <c r="BH63" s="214">
        <v>0.5</v>
      </c>
      <c r="BI63" s="214">
        <v>0.5</v>
      </c>
      <c r="BJ63" s="214">
        <v>0.5</v>
      </c>
      <c r="BK63" s="214">
        <v>5.0000000000000001E-3</v>
      </c>
      <c r="BL63" s="214">
        <v>0.5</v>
      </c>
      <c r="BM63" s="214">
        <v>0.05</v>
      </c>
      <c r="BN63" s="214">
        <v>0.05</v>
      </c>
      <c r="BO63" s="214">
        <v>0.05</v>
      </c>
      <c r="BP63" s="214">
        <v>0.05</v>
      </c>
      <c r="BQ63" s="215">
        <f t="shared" si="4"/>
        <v>0.2</v>
      </c>
      <c r="BR63" s="214">
        <v>0.4</v>
      </c>
      <c r="BS63" s="214">
        <v>0.05</v>
      </c>
      <c r="BT63" s="214">
        <v>0.05</v>
      </c>
      <c r="BU63" s="214">
        <v>0.05</v>
      </c>
      <c r="BV63" s="214">
        <v>0.05</v>
      </c>
      <c r="BW63" s="214">
        <v>0.05</v>
      </c>
      <c r="BX63" s="214">
        <v>0.1</v>
      </c>
      <c r="BY63" s="214">
        <v>0.15</v>
      </c>
      <c r="BZ63" s="217"/>
      <c r="CA63" s="217"/>
      <c r="CB63" s="217"/>
      <c r="CC63" s="217"/>
      <c r="CD63" s="223"/>
      <c r="CE63" s="223"/>
      <c r="CF63" s="223"/>
      <c r="CG63" s="223"/>
      <c r="CH63" s="223"/>
      <c r="CI63" s="223"/>
      <c r="CJ63" s="217"/>
      <c r="CK63" s="222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9"/>
      <c r="CY63" s="219"/>
      <c r="CZ63" s="217"/>
      <c r="DA63" s="217"/>
      <c r="DB63" s="217"/>
      <c r="DC63" s="217"/>
      <c r="DD63" s="217"/>
      <c r="DE63" s="216">
        <v>0.05</v>
      </c>
      <c r="DF63" s="216">
        <v>0.05</v>
      </c>
      <c r="DG63" s="218">
        <v>4200</v>
      </c>
      <c r="DH63" s="217"/>
      <c r="DI63" s="217"/>
      <c r="DJ63" s="217"/>
      <c r="DK63" s="217"/>
      <c r="DL63" s="217"/>
    </row>
    <row r="64" spans="1:116" x14ac:dyDescent="0.2">
      <c r="A64" s="108">
        <v>58</v>
      </c>
      <c r="B64" s="200">
        <v>108</v>
      </c>
      <c r="C64" s="107" t="s">
        <v>1060</v>
      </c>
      <c r="D64" s="260" t="s">
        <v>1526</v>
      </c>
      <c r="E64" s="183" t="s">
        <v>1202</v>
      </c>
      <c r="F64" s="185" t="s">
        <v>1370</v>
      </c>
      <c r="G64" s="209">
        <v>7.5</v>
      </c>
      <c r="H64" s="209">
        <v>852</v>
      </c>
      <c r="I64" s="210">
        <f t="shared" si="9"/>
        <v>0.05</v>
      </c>
      <c r="J64" s="210">
        <f>0.5*3</f>
        <v>1.5</v>
      </c>
      <c r="K64" s="209">
        <v>149</v>
      </c>
      <c r="L64" s="209">
        <v>0.871</v>
      </c>
      <c r="M64" s="209">
        <v>1.28</v>
      </c>
      <c r="N64" s="209">
        <v>5.51</v>
      </c>
      <c r="O64" s="209">
        <v>51.3</v>
      </c>
      <c r="P64" s="209">
        <v>5.7500000000000002E-2</v>
      </c>
      <c r="Q64" s="209">
        <v>1702</v>
      </c>
      <c r="R64" s="210">
        <f t="shared" si="11"/>
        <v>0.2</v>
      </c>
      <c r="S64" s="209">
        <v>7.33</v>
      </c>
      <c r="T64" s="209">
        <v>35.799999999999997</v>
      </c>
      <c r="U64" s="210">
        <f t="shared" si="8"/>
        <v>1</v>
      </c>
      <c r="V64" s="209">
        <v>264</v>
      </c>
      <c r="W64" s="211">
        <f t="shared" si="2"/>
        <v>1.1961939284096058E-3</v>
      </c>
      <c r="X64" s="209">
        <v>6.91</v>
      </c>
      <c r="Y64" s="209">
        <v>152</v>
      </c>
      <c r="Z64" s="210">
        <v>220700</v>
      </c>
      <c r="AA64" s="210">
        <v>8.9700000000000006</v>
      </c>
      <c r="AB64" s="209">
        <v>4622</v>
      </c>
      <c r="AC64" s="210">
        <v>990</v>
      </c>
      <c r="AD64" s="209">
        <v>882</v>
      </c>
      <c r="AE64" s="209">
        <v>7150</v>
      </c>
      <c r="AF64" s="209">
        <v>47.9</v>
      </c>
      <c r="AG64" s="210">
        <v>2432</v>
      </c>
      <c r="AH64" s="209">
        <v>651</v>
      </c>
      <c r="AI64" s="212">
        <v>2.5</v>
      </c>
      <c r="AJ64" s="212">
        <v>258</v>
      </c>
      <c r="AK64" s="212">
        <v>167</v>
      </c>
      <c r="AL64" s="212">
        <v>843</v>
      </c>
      <c r="AM64" s="212">
        <v>467</v>
      </c>
      <c r="AN64" s="212">
        <v>202</v>
      </c>
      <c r="AO64" s="212">
        <v>201</v>
      </c>
      <c r="AP64" s="212">
        <v>30</v>
      </c>
      <c r="AQ64" s="212">
        <v>230</v>
      </c>
      <c r="AR64" s="212">
        <v>1.5</v>
      </c>
      <c r="AS64" s="212">
        <v>2.5</v>
      </c>
      <c r="AT64" s="212">
        <v>610</v>
      </c>
      <c r="AU64" s="212">
        <v>428</v>
      </c>
      <c r="AV64" s="212">
        <v>416</v>
      </c>
      <c r="AW64" s="212">
        <v>153</v>
      </c>
      <c r="AX64" s="212">
        <v>199</v>
      </c>
      <c r="AY64" s="212">
        <v>248</v>
      </c>
      <c r="AZ64" s="212">
        <v>88</v>
      </c>
      <c r="BA64" s="212">
        <v>2.5</v>
      </c>
      <c r="BB64" s="213">
        <f t="shared" si="3"/>
        <v>3751.5</v>
      </c>
      <c r="BC64" s="214">
        <v>0.5</v>
      </c>
      <c r="BD64" s="214">
        <v>0.5</v>
      </c>
      <c r="BE64" s="214">
        <v>0.5</v>
      </c>
      <c r="BF64" s="214">
        <v>0.5</v>
      </c>
      <c r="BG64" s="214">
        <v>0.5</v>
      </c>
      <c r="BH64" s="214">
        <v>0.5</v>
      </c>
      <c r="BI64" s="214">
        <v>0.5</v>
      </c>
      <c r="BJ64" s="214">
        <v>0.5</v>
      </c>
      <c r="BK64" s="214">
        <v>5.0000000000000001E-3</v>
      </c>
      <c r="BL64" s="214">
        <v>0.5</v>
      </c>
      <c r="BM64" s="214">
        <v>0.05</v>
      </c>
      <c r="BN64" s="214">
        <v>0.05</v>
      </c>
      <c r="BO64" s="214">
        <v>0.05</v>
      </c>
      <c r="BP64" s="214">
        <v>0.05</v>
      </c>
      <c r="BQ64" s="215">
        <f t="shared" si="4"/>
        <v>0.2</v>
      </c>
      <c r="BR64" s="214">
        <v>0.4</v>
      </c>
      <c r="BS64" s="214">
        <v>0.05</v>
      </c>
      <c r="BT64" s="214">
        <v>0.05</v>
      </c>
      <c r="BU64" s="214">
        <v>0.05</v>
      </c>
      <c r="BV64" s="214">
        <v>0.05</v>
      </c>
      <c r="BW64" s="214">
        <v>0.05</v>
      </c>
      <c r="BX64" s="214">
        <v>0.1</v>
      </c>
      <c r="BY64" s="214">
        <v>0.15</v>
      </c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22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6">
        <v>0.05</v>
      </c>
      <c r="DF64" s="216">
        <v>0.05</v>
      </c>
      <c r="DG64" s="218">
        <v>12700</v>
      </c>
      <c r="DH64" s="217"/>
      <c r="DI64" s="217"/>
      <c r="DJ64" s="217"/>
      <c r="DK64" s="217"/>
      <c r="DL64" s="217"/>
    </row>
    <row r="65" spans="1:116" x14ac:dyDescent="0.2">
      <c r="A65" s="108">
        <v>59</v>
      </c>
      <c r="B65" s="200">
        <v>109</v>
      </c>
      <c r="C65" s="107" t="s">
        <v>1061</v>
      </c>
      <c r="D65" s="260" t="s">
        <v>1527</v>
      </c>
      <c r="E65" s="183" t="s">
        <v>1203</v>
      </c>
      <c r="F65" s="185" t="s">
        <v>1371</v>
      </c>
      <c r="G65" s="209">
        <v>7.7</v>
      </c>
      <c r="H65" s="209">
        <v>663.2</v>
      </c>
      <c r="I65" s="210">
        <f t="shared" si="9"/>
        <v>0.05</v>
      </c>
      <c r="J65" s="209">
        <v>6.8</v>
      </c>
      <c r="K65" s="209">
        <v>127</v>
      </c>
      <c r="L65" s="209">
        <v>0.4</v>
      </c>
      <c r="M65" s="209">
        <v>6.11</v>
      </c>
      <c r="N65" s="209">
        <v>18.399999999999999</v>
      </c>
      <c r="O65" s="209">
        <v>15.2</v>
      </c>
      <c r="P65" s="209">
        <v>8.3299999999999999E-2</v>
      </c>
      <c r="Q65" s="209">
        <v>2170</v>
      </c>
      <c r="R65" s="210">
        <f t="shared" si="11"/>
        <v>0.2</v>
      </c>
      <c r="S65" s="209">
        <v>12.8</v>
      </c>
      <c r="T65" s="209">
        <v>49.8</v>
      </c>
      <c r="U65" s="210">
        <f t="shared" si="8"/>
        <v>1</v>
      </c>
      <c r="V65" s="209">
        <v>38.5</v>
      </c>
      <c r="W65" s="211">
        <f t="shared" si="2"/>
        <v>7.8347578347578344E-4</v>
      </c>
      <c r="X65" s="209">
        <v>26.1</v>
      </c>
      <c r="Y65" s="209">
        <v>82.8</v>
      </c>
      <c r="Z65" s="209">
        <v>49140</v>
      </c>
      <c r="AA65" s="210">
        <v>6.45</v>
      </c>
      <c r="AB65" s="209">
        <v>13360</v>
      </c>
      <c r="AC65" s="210">
        <v>1023</v>
      </c>
      <c r="AD65" s="209">
        <v>808</v>
      </c>
      <c r="AE65" s="209">
        <v>6361</v>
      </c>
      <c r="AF65" s="210">
        <v>292</v>
      </c>
      <c r="AG65" s="210">
        <v>9518</v>
      </c>
      <c r="AH65" s="209">
        <v>1639</v>
      </c>
      <c r="AI65" s="212">
        <v>2.5</v>
      </c>
      <c r="AJ65" s="212">
        <v>70</v>
      </c>
      <c r="AK65" s="212">
        <v>2.5</v>
      </c>
      <c r="AL65" s="212">
        <v>264</v>
      </c>
      <c r="AM65" s="212">
        <v>168</v>
      </c>
      <c r="AN65" s="212">
        <v>66</v>
      </c>
      <c r="AO65" s="212">
        <v>90</v>
      </c>
      <c r="AP65" s="212">
        <v>2.5</v>
      </c>
      <c r="AQ65" s="212">
        <v>110</v>
      </c>
      <c r="AR65" s="212">
        <v>1.5</v>
      </c>
      <c r="AS65" s="212">
        <v>2.5</v>
      </c>
      <c r="AT65" s="212">
        <v>267</v>
      </c>
      <c r="AU65" s="212">
        <v>134</v>
      </c>
      <c r="AV65" s="212">
        <v>213</v>
      </c>
      <c r="AW65" s="212">
        <v>78</v>
      </c>
      <c r="AX65" s="212">
        <v>88</v>
      </c>
      <c r="AY65" s="212">
        <v>154</v>
      </c>
      <c r="AZ65" s="212">
        <v>2.5</v>
      </c>
      <c r="BA65" s="212">
        <v>2.5</v>
      </c>
      <c r="BB65" s="213">
        <f t="shared" si="3"/>
        <v>1359</v>
      </c>
      <c r="BC65" s="214">
        <v>0.5</v>
      </c>
      <c r="BD65" s="214">
        <v>0.5</v>
      </c>
      <c r="BE65" s="214">
        <v>0.5</v>
      </c>
      <c r="BF65" s="214">
        <v>0.5</v>
      </c>
      <c r="BG65" s="214">
        <v>0.5</v>
      </c>
      <c r="BH65" s="214">
        <v>0.5</v>
      </c>
      <c r="BI65" s="214">
        <v>0.5</v>
      </c>
      <c r="BJ65" s="214">
        <v>0.5</v>
      </c>
      <c r="BK65" s="214">
        <v>5.0000000000000001E-3</v>
      </c>
      <c r="BL65" s="214">
        <v>0.5</v>
      </c>
      <c r="BM65" s="214">
        <v>0.05</v>
      </c>
      <c r="BN65" s="214">
        <v>0.05</v>
      </c>
      <c r="BO65" s="214">
        <v>0.05</v>
      </c>
      <c r="BP65" s="214">
        <v>0.05</v>
      </c>
      <c r="BQ65" s="215">
        <f t="shared" si="4"/>
        <v>0.2</v>
      </c>
      <c r="BR65" s="214">
        <v>0.4</v>
      </c>
      <c r="BS65" s="214">
        <v>0.05</v>
      </c>
      <c r="BT65" s="214">
        <v>0.05</v>
      </c>
      <c r="BU65" s="214">
        <v>0.05</v>
      </c>
      <c r="BV65" s="214">
        <v>0.05</v>
      </c>
      <c r="BW65" s="214">
        <v>0.05</v>
      </c>
      <c r="BX65" s="214">
        <v>0.1</v>
      </c>
      <c r="BY65" s="214">
        <v>0.15</v>
      </c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22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6">
        <v>0.05</v>
      </c>
      <c r="DF65" s="216">
        <v>0.05</v>
      </c>
      <c r="DG65" s="218">
        <v>230</v>
      </c>
      <c r="DH65" s="217"/>
      <c r="DI65" s="217"/>
      <c r="DJ65" s="217"/>
      <c r="DK65" s="217"/>
      <c r="DL65" s="217"/>
    </row>
    <row r="66" spans="1:116" x14ac:dyDescent="0.2">
      <c r="A66" s="108">
        <v>60</v>
      </c>
      <c r="B66" s="200">
        <v>110</v>
      </c>
      <c r="C66" s="107" t="s">
        <v>1062</v>
      </c>
      <c r="D66" s="260" t="s">
        <v>1528</v>
      </c>
      <c r="E66" s="183" t="s">
        <v>1204</v>
      </c>
      <c r="F66" s="185" t="s">
        <v>1372</v>
      </c>
      <c r="G66" s="209">
        <v>7.5</v>
      </c>
      <c r="H66" s="209">
        <v>1334</v>
      </c>
      <c r="I66" s="210">
        <f t="shared" si="9"/>
        <v>0.05</v>
      </c>
      <c r="J66" s="210">
        <f>0.5*3</f>
        <v>1.5</v>
      </c>
      <c r="K66" s="209">
        <v>69</v>
      </c>
      <c r="L66" s="209">
        <v>0.85799999999999998</v>
      </c>
      <c r="M66" s="209">
        <v>1.71</v>
      </c>
      <c r="N66" s="209">
        <v>6.54</v>
      </c>
      <c r="O66" s="209">
        <v>11.8</v>
      </c>
      <c r="P66" s="209">
        <v>7.3700000000000002E-2</v>
      </c>
      <c r="Q66" s="209">
        <v>1044</v>
      </c>
      <c r="R66" s="210">
        <f t="shared" si="11"/>
        <v>0.2</v>
      </c>
      <c r="S66" s="209">
        <v>8.42</v>
      </c>
      <c r="T66" s="209">
        <v>46.8</v>
      </c>
      <c r="U66" s="210">
        <f t="shared" si="8"/>
        <v>1</v>
      </c>
      <c r="V66" s="209">
        <v>186</v>
      </c>
      <c r="W66" s="211">
        <f t="shared" si="2"/>
        <v>9.8412698412698421E-4</v>
      </c>
      <c r="X66" s="209">
        <v>5.89</v>
      </c>
      <c r="Y66" s="209">
        <v>73.900000000000006</v>
      </c>
      <c r="Z66" s="209">
        <v>189000</v>
      </c>
      <c r="AA66" s="210">
        <v>7.88</v>
      </c>
      <c r="AB66" s="209">
        <v>6340</v>
      </c>
      <c r="AC66" s="209">
        <v>351</v>
      </c>
      <c r="AD66" s="209">
        <v>1113</v>
      </c>
      <c r="AE66" s="209">
        <v>6622</v>
      </c>
      <c r="AF66" s="209">
        <v>46</v>
      </c>
      <c r="AG66" s="210">
        <v>2146</v>
      </c>
      <c r="AH66" s="209">
        <v>318</v>
      </c>
      <c r="AI66" s="212">
        <v>2.5</v>
      </c>
      <c r="AJ66" s="212">
        <v>169</v>
      </c>
      <c r="AK66" s="212">
        <v>2.5</v>
      </c>
      <c r="AL66" s="212">
        <v>575</v>
      </c>
      <c r="AM66" s="212">
        <v>378</v>
      </c>
      <c r="AN66" s="212">
        <v>181</v>
      </c>
      <c r="AO66" s="212">
        <v>217</v>
      </c>
      <c r="AP66" s="212">
        <v>2.5</v>
      </c>
      <c r="AQ66" s="212">
        <v>239</v>
      </c>
      <c r="AR66" s="212">
        <v>1.5</v>
      </c>
      <c r="AS66" s="212">
        <v>2.5</v>
      </c>
      <c r="AT66" s="212">
        <v>52</v>
      </c>
      <c r="AU66" s="212">
        <v>343</v>
      </c>
      <c r="AV66" s="212">
        <v>428</v>
      </c>
      <c r="AW66" s="212">
        <v>152</v>
      </c>
      <c r="AX66" s="212">
        <v>161</v>
      </c>
      <c r="AY66" s="212">
        <v>257</v>
      </c>
      <c r="AZ66" s="212">
        <v>90</v>
      </c>
      <c r="BA66" s="212">
        <v>2.5</v>
      </c>
      <c r="BB66" s="213">
        <f t="shared" si="3"/>
        <v>2504</v>
      </c>
      <c r="BC66" s="214">
        <v>0.5</v>
      </c>
      <c r="BD66" s="214">
        <v>0.5</v>
      </c>
      <c r="BE66" s="214">
        <v>0.5</v>
      </c>
      <c r="BF66" s="214">
        <v>0.5</v>
      </c>
      <c r="BG66" s="214">
        <v>0.5</v>
      </c>
      <c r="BH66" s="214">
        <v>0.5</v>
      </c>
      <c r="BI66" s="214">
        <v>0.5</v>
      </c>
      <c r="BJ66" s="214">
        <v>0.5</v>
      </c>
      <c r="BK66" s="214">
        <v>5.0000000000000001E-3</v>
      </c>
      <c r="BL66" s="214">
        <v>0.5</v>
      </c>
      <c r="BM66" s="214">
        <v>0.05</v>
      </c>
      <c r="BN66" s="214">
        <v>0.05</v>
      </c>
      <c r="BO66" s="214">
        <v>0.05</v>
      </c>
      <c r="BP66" s="214">
        <v>0.05</v>
      </c>
      <c r="BQ66" s="215">
        <f t="shared" si="4"/>
        <v>0.2</v>
      </c>
      <c r="BR66" s="214">
        <v>0.4</v>
      </c>
      <c r="BS66" s="214">
        <v>0.05</v>
      </c>
      <c r="BT66" s="214">
        <v>0.05</v>
      </c>
      <c r="BU66" s="214">
        <v>0.05</v>
      </c>
      <c r="BV66" s="214">
        <v>0.05</v>
      </c>
      <c r="BW66" s="214">
        <v>0.05</v>
      </c>
      <c r="BX66" s="214">
        <v>0.1</v>
      </c>
      <c r="BY66" s="214">
        <v>0.15</v>
      </c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22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6">
        <v>0.05</v>
      </c>
      <c r="DF66" s="216">
        <v>0.05</v>
      </c>
      <c r="DG66" s="218">
        <v>11300</v>
      </c>
      <c r="DH66" s="217"/>
      <c r="DI66" s="217"/>
      <c r="DJ66" s="217"/>
      <c r="DK66" s="217"/>
      <c r="DL66" s="217"/>
    </row>
    <row r="67" spans="1:116" x14ac:dyDescent="0.2">
      <c r="A67" s="108">
        <v>61</v>
      </c>
      <c r="B67" s="200">
        <v>111</v>
      </c>
      <c r="C67" s="107" t="s">
        <v>221</v>
      </c>
      <c r="D67" s="260" t="s">
        <v>1529</v>
      </c>
      <c r="E67" s="183" t="s">
        <v>1205</v>
      </c>
      <c r="F67" s="185" t="s">
        <v>1373</v>
      </c>
      <c r="G67" s="209">
        <v>7.1</v>
      </c>
      <c r="H67" s="209">
        <v>474</v>
      </c>
      <c r="I67" s="210">
        <f t="shared" si="9"/>
        <v>0.05</v>
      </c>
      <c r="J67" s="209">
        <v>4.09</v>
      </c>
      <c r="K67" s="209">
        <v>50.9</v>
      </c>
      <c r="L67" s="209">
        <v>0.68</v>
      </c>
      <c r="M67" s="209">
        <v>4.93</v>
      </c>
      <c r="N67" s="209">
        <v>20.3</v>
      </c>
      <c r="O67" s="209">
        <v>13.9</v>
      </c>
      <c r="P67" s="209">
        <v>0.14599999999999999</v>
      </c>
      <c r="Q67" s="209">
        <v>2600</v>
      </c>
      <c r="R67" s="209">
        <v>1</v>
      </c>
      <c r="S67" s="209">
        <v>14</v>
      </c>
      <c r="T67" s="209">
        <v>33</v>
      </c>
      <c r="U67" s="210">
        <f t="shared" si="8"/>
        <v>1</v>
      </c>
      <c r="V67" s="209">
        <v>22.7</v>
      </c>
      <c r="W67" s="211">
        <f t="shared" si="2"/>
        <v>1.5234899328859059E-3</v>
      </c>
      <c r="X67" s="209">
        <v>19.3</v>
      </c>
      <c r="Y67" s="209">
        <v>91.5</v>
      </c>
      <c r="Z67" s="209">
        <v>14900</v>
      </c>
      <c r="AA67" s="210">
        <v>5.4600000000000009</v>
      </c>
      <c r="AB67" s="209">
        <v>14050</v>
      </c>
      <c r="AC67" s="209">
        <v>258</v>
      </c>
      <c r="AD67" s="209">
        <v>553</v>
      </c>
      <c r="AE67" s="209">
        <v>5790</v>
      </c>
      <c r="AF67" s="210">
        <v>155</v>
      </c>
      <c r="AG67" s="210">
        <v>8290</v>
      </c>
      <c r="AH67" s="209">
        <v>2490</v>
      </c>
      <c r="AI67" s="212">
        <v>2.5</v>
      </c>
      <c r="AJ67" s="212">
        <v>296</v>
      </c>
      <c r="AK67" s="212">
        <v>54</v>
      </c>
      <c r="AL67" s="212">
        <v>1280</v>
      </c>
      <c r="AM67" s="212">
        <v>565</v>
      </c>
      <c r="AN67" s="212">
        <v>376</v>
      </c>
      <c r="AO67" s="212">
        <v>395</v>
      </c>
      <c r="AP67" s="212">
        <v>67</v>
      </c>
      <c r="AQ67" s="212">
        <v>328</v>
      </c>
      <c r="AR67" s="212">
        <v>1.5</v>
      </c>
      <c r="AS67" s="212">
        <v>2.5</v>
      </c>
      <c r="AT67" s="212">
        <v>51</v>
      </c>
      <c r="AU67" s="212">
        <v>774</v>
      </c>
      <c r="AV67" s="212">
        <v>646</v>
      </c>
      <c r="AW67" s="212">
        <v>265</v>
      </c>
      <c r="AX67" s="212">
        <v>241</v>
      </c>
      <c r="AY67" s="212">
        <v>429</v>
      </c>
      <c r="AZ67" s="212">
        <v>117</v>
      </c>
      <c r="BA67" s="212">
        <v>2.5</v>
      </c>
      <c r="BB67" s="213">
        <f t="shared" si="3"/>
        <v>4708.5</v>
      </c>
      <c r="BC67" s="214">
        <v>0.5</v>
      </c>
      <c r="BD67" s="214">
        <v>0.5</v>
      </c>
      <c r="BE67" s="214">
        <v>0.5</v>
      </c>
      <c r="BF67" s="214">
        <v>0.5</v>
      </c>
      <c r="BG67" s="214">
        <v>0.5</v>
      </c>
      <c r="BH67" s="214">
        <v>0.5</v>
      </c>
      <c r="BI67" s="214">
        <v>0.5</v>
      </c>
      <c r="BJ67" s="214">
        <v>0.5</v>
      </c>
      <c r="BK67" s="214">
        <v>5.0000000000000001E-3</v>
      </c>
      <c r="BL67" s="214">
        <v>0.5</v>
      </c>
      <c r="BM67" s="214">
        <v>0.05</v>
      </c>
      <c r="BN67" s="214">
        <v>0.05</v>
      </c>
      <c r="BO67" s="214">
        <v>0.05</v>
      </c>
      <c r="BP67" s="214">
        <v>0.05</v>
      </c>
      <c r="BQ67" s="215">
        <f t="shared" si="4"/>
        <v>0.2</v>
      </c>
      <c r="BR67" s="214">
        <v>0.4</v>
      </c>
      <c r="BS67" s="214">
        <v>0.05</v>
      </c>
      <c r="BT67" s="214">
        <v>0.05</v>
      </c>
      <c r="BU67" s="214">
        <v>0.05</v>
      </c>
      <c r="BV67" s="214">
        <v>0.05</v>
      </c>
      <c r="BW67" s="214">
        <v>0.05</v>
      </c>
      <c r="BX67" s="214">
        <v>0.1</v>
      </c>
      <c r="BY67" s="214">
        <v>0.15</v>
      </c>
      <c r="BZ67" s="217"/>
      <c r="CA67" s="217"/>
      <c r="CB67" s="217"/>
      <c r="CC67" s="217"/>
      <c r="CD67" s="223"/>
      <c r="CE67" s="223"/>
      <c r="CF67" s="223"/>
      <c r="CG67" s="223"/>
      <c r="CH67" s="223"/>
      <c r="CI67" s="223"/>
      <c r="CJ67" s="217"/>
      <c r="CK67" s="222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6">
        <v>0.05</v>
      </c>
      <c r="DF67" s="216">
        <v>0.05</v>
      </c>
      <c r="DG67" s="218">
        <v>14692</v>
      </c>
      <c r="DH67" s="217"/>
      <c r="DI67" s="217"/>
      <c r="DJ67" s="217"/>
      <c r="DK67" s="217"/>
      <c r="DL67" s="217"/>
    </row>
    <row r="68" spans="1:116" x14ac:dyDescent="0.2">
      <c r="A68" s="108">
        <v>62</v>
      </c>
      <c r="B68" s="200">
        <v>112</v>
      </c>
      <c r="C68" s="107" t="s">
        <v>1063</v>
      </c>
      <c r="D68" s="260" t="s">
        <v>1530</v>
      </c>
      <c r="E68" s="183" t="s">
        <v>1206</v>
      </c>
      <c r="F68" s="185" t="s">
        <v>1374</v>
      </c>
      <c r="G68" s="209">
        <v>7.7</v>
      </c>
      <c r="H68" s="209">
        <v>920</v>
      </c>
      <c r="I68" s="210">
        <f t="shared" si="9"/>
        <v>0.05</v>
      </c>
      <c r="J68" s="209">
        <v>6.81</v>
      </c>
      <c r="K68" s="209">
        <v>167</v>
      </c>
      <c r="L68" s="210">
        <f>0.5*0.05</f>
        <v>2.5000000000000001E-2</v>
      </c>
      <c r="M68" s="209">
        <v>2.6</v>
      </c>
      <c r="N68" s="209">
        <v>8.7100000000000009</v>
      </c>
      <c r="O68" s="209">
        <v>4</v>
      </c>
      <c r="P68" s="209">
        <v>5.0700000000000002E-2</v>
      </c>
      <c r="Q68" s="209">
        <v>1200</v>
      </c>
      <c r="R68" s="210">
        <f t="shared" ref="R68:R73" si="12">0.5*0.4</f>
        <v>0.2</v>
      </c>
      <c r="S68" s="209">
        <v>10.6</v>
      </c>
      <c r="T68" s="209">
        <v>34.1</v>
      </c>
      <c r="U68" s="210">
        <f t="shared" si="8"/>
        <v>1</v>
      </c>
      <c r="V68" s="209">
        <v>96.4</v>
      </c>
      <c r="W68" s="211">
        <f t="shared" si="2"/>
        <v>6.827195467422097E-4</v>
      </c>
      <c r="X68" s="209">
        <v>12.6</v>
      </c>
      <c r="Y68" s="209">
        <v>33.700000000000003</v>
      </c>
      <c r="Z68" s="209">
        <v>141200</v>
      </c>
      <c r="AA68" s="210">
        <v>6.1700000000000008</v>
      </c>
      <c r="AB68" s="209">
        <v>14790</v>
      </c>
      <c r="AC68" s="210">
        <v>14270</v>
      </c>
      <c r="AD68" s="209">
        <v>1525</v>
      </c>
      <c r="AE68" s="209">
        <v>8620</v>
      </c>
      <c r="AF68" s="209">
        <v>45.6</v>
      </c>
      <c r="AG68" s="210">
        <v>2150</v>
      </c>
      <c r="AH68" s="209">
        <v>463</v>
      </c>
      <c r="AI68" s="212">
        <v>2.5</v>
      </c>
      <c r="AJ68" s="212">
        <v>82</v>
      </c>
      <c r="AK68" s="212">
        <v>2.5</v>
      </c>
      <c r="AL68" s="212">
        <v>295</v>
      </c>
      <c r="AM68" s="212">
        <v>145</v>
      </c>
      <c r="AN68" s="212">
        <v>76</v>
      </c>
      <c r="AO68" s="212">
        <v>92</v>
      </c>
      <c r="AP68" s="212">
        <v>2.5</v>
      </c>
      <c r="AQ68" s="212">
        <v>130</v>
      </c>
      <c r="AR68" s="212">
        <v>1.5</v>
      </c>
      <c r="AS68" s="212">
        <v>2.5</v>
      </c>
      <c r="AT68" s="212">
        <v>140</v>
      </c>
      <c r="AU68" s="212">
        <v>133</v>
      </c>
      <c r="AV68" s="212">
        <v>211</v>
      </c>
      <c r="AW68" s="212">
        <v>75</v>
      </c>
      <c r="AX68" s="212">
        <v>83</v>
      </c>
      <c r="AY68" s="212">
        <v>159</v>
      </c>
      <c r="AZ68" s="212">
        <v>2.5</v>
      </c>
      <c r="BA68" s="212">
        <v>2.5</v>
      </c>
      <c r="BB68" s="213">
        <f t="shared" si="3"/>
        <v>1258</v>
      </c>
      <c r="BC68" s="214">
        <v>0.5</v>
      </c>
      <c r="BD68" s="214">
        <v>0.5</v>
      </c>
      <c r="BE68" s="214">
        <v>0.5</v>
      </c>
      <c r="BF68" s="214">
        <v>0.5</v>
      </c>
      <c r="BG68" s="214">
        <v>0.5</v>
      </c>
      <c r="BH68" s="214">
        <v>0.5</v>
      </c>
      <c r="BI68" s="214">
        <v>0.5</v>
      </c>
      <c r="BJ68" s="214">
        <v>0.5</v>
      </c>
      <c r="BK68" s="214">
        <v>5.0000000000000001E-3</v>
      </c>
      <c r="BL68" s="214">
        <v>0.5</v>
      </c>
      <c r="BM68" s="214">
        <v>0.05</v>
      </c>
      <c r="BN68" s="214">
        <v>0.05</v>
      </c>
      <c r="BO68" s="214">
        <v>0.05</v>
      </c>
      <c r="BP68" s="214">
        <v>0.05</v>
      </c>
      <c r="BQ68" s="215">
        <f t="shared" si="4"/>
        <v>0.2</v>
      </c>
      <c r="BR68" s="214">
        <v>0.4</v>
      </c>
      <c r="BS68" s="214">
        <v>0.05</v>
      </c>
      <c r="BT68" s="214">
        <v>0.05</v>
      </c>
      <c r="BU68" s="214">
        <v>0.05</v>
      </c>
      <c r="BV68" s="214">
        <v>0.05</v>
      </c>
      <c r="BW68" s="214">
        <v>0.05</v>
      </c>
      <c r="BX68" s="214">
        <v>0.1</v>
      </c>
      <c r="BY68" s="214">
        <v>0.15</v>
      </c>
      <c r="BZ68" s="217"/>
      <c r="CA68" s="217"/>
      <c r="CB68" s="217"/>
      <c r="CC68" s="217"/>
      <c r="CD68" s="223"/>
      <c r="CE68" s="223"/>
      <c r="CF68" s="223"/>
      <c r="CG68" s="223"/>
      <c r="CH68" s="223"/>
      <c r="CI68" s="223"/>
      <c r="CJ68" s="217"/>
      <c r="CK68" s="222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6">
        <v>0.05</v>
      </c>
      <c r="DF68" s="216">
        <v>0.05</v>
      </c>
      <c r="DG68" s="218">
        <v>7600</v>
      </c>
      <c r="DH68" s="217"/>
      <c r="DI68" s="217"/>
      <c r="DJ68" s="217"/>
      <c r="DK68" s="217"/>
      <c r="DL68" s="217"/>
    </row>
    <row r="69" spans="1:116" x14ac:dyDescent="0.2">
      <c r="A69" s="108">
        <v>63</v>
      </c>
      <c r="B69" s="200">
        <v>113</v>
      </c>
      <c r="C69" s="107" t="s">
        <v>206</v>
      </c>
      <c r="D69" s="260" t="s">
        <v>1531</v>
      </c>
      <c r="E69" s="183" t="s">
        <v>1207</v>
      </c>
      <c r="F69" s="185" t="s">
        <v>1375</v>
      </c>
      <c r="G69" s="209">
        <v>7.6</v>
      </c>
      <c r="H69" s="209">
        <v>1220</v>
      </c>
      <c r="I69" s="210">
        <f t="shared" si="9"/>
        <v>0.05</v>
      </c>
      <c r="J69" s="209">
        <v>21.5</v>
      </c>
      <c r="K69" s="209">
        <v>90.5</v>
      </c>
      <c r="L69" s="209">
        <v>3.24</v>
      </c>
      <c r="M69" s="209">
        <v>10.6</v>
      </c>
      <c r="N69" s="209">
        <v>22.1</v>
      </c>
      <c r="O69" s="209">
        <v>90.2</v>
      </c>
      <c r="P69" s="209">
        <v>0.14199999999999999</v>
      </c>
      <c r="Q69" s="209">
        <v>4005</v>
      </c>
      <c r="R69" s="210">
        <f t="shared" si="12"/>
        <v>0.2</v>
      </c>
      <c r="S69" s="209">
        <v>19.8</v>
      </c>
      <c r="T69" s="209">
        <v>115</v>
      </c>
      <c r="U69" s="210">
        <f t="shared" si="8"/>
        <v>1</v>
      </c>
      <c r="V69" s="209">
        <v>38.6</v>
      </c>
      <c r="W69" s="211">
        <f t="shared" si="2"/>
        <v>2.2389791183294663E-3</v>
      </c>
      <c r="X69" s="209">
        <v>33.4</v>
      </c>
      <c r="Y69" s="209">
        <v>203</v>
      </c>
      <c r="Z69" s="209">
        <v>17240</v>
      </c>
      <c r="AA69" s="210">
        <v>15.06</v>
      </c>
      <c r="AB69" s="210">
        <v>22010</v>
      </c>
      <c r="AC69" s="209">
        <v>292</v>
      </c>
      <c r="AD69" s="209">
        <v>769</v>
      </c>
      <c r="AE69" s="210">
        <v>15040</v>
      </c>
      <c r="AF69" s="210">
        <v>241</v>
      </c>
      <c r="AG69" s="210">
        <v>11400</v>
      </c>
      <c r="AH69" s="209">
        <v>2773</v>
      </c>
      <c r="AI69" s="212">
        <v>2.5</v>
      </c>
      <c r="AJ69" s="212">
        <v>215</v>
      </c>
      <c r="AK69" s="212">
        <v>2.5</v>
      </c>
      <c r="AL69" s="212">
        <v>1050</v>
      </c>
      <c r="AM69" s="212">
        <v>478</v>
      </c>
      <c r="AN69" s="212">
        <v>202</v>
      </c>
      <c r="AO69" s="212">
        <v>279</v>
      </c>
      <c r="AP69" s="212">
        <v>2.5</v>
      </c>
      <c r="AQ69" s="212">
        <v>472</v>
      </c>
      <c r="AR69" s="212">
        <v>1.5</v>
      </c>
      <c r="AS69" s="212">
        <v>2.5</v>
      </c>
      <c r="AT69" s="212">
        <v>181</v>
      </c>
      <c r="AU69" s="212">
        <v>463</v>
      </c>
      <c r="AV69" s="212">
        <v>716</v>
      </c>
      <c r="AW69" s="212">
        <v>264</v>
      </c>
      <c r="AX69" s="212">
        <v>346</v>
      </c>
      <c r="AY69" s="212">
        <v>635</v>
      </c>
      <c r="AZ69" s="212">
        <v>120</v>
      </c>
      <c r="BA69" s="212">
        <v>2.5</v>
      </c>
      <c r="BB69" s="213">
        <f t="shared" si="3"/>
        <v>3857</v>
      </c>
      <c r="BC69" s="214">
        <v>0.5</v>
      </c>
      <c r="BD69" s="214">
        <v>0.5</v>
      </c>
      <c r="BE69" s="214">
        <v>0.5</v>
      </c>
      <c r="BF69" s="214">
        <v>0.5</v>
      </c>
      <c r="BG69" s="214">
        <v>0.5</v>
      </c>
      <c r="BH69" s="214">
        <v>0.5</v>
      </c>
      <c r="BI69" s="214">
        <v>0.5</v>
      </c>
      <c r="BJ69" s="214">
        <v>0.5</v>
      </c>
      <c r="BK69" s="214">
        <v>5.0000000000000001E-3</v>
      </c>
      <c r="BL69" s="214">
        <v>0.5</v>
      </c>
      <c r="BM69" s="214">
        <v>0.05</v>
      </c>
      <c r="BN69" s="214">
        <v>0.05</v>
      </c>
      <c r="BO69" s="214">
        <v>0.05</v>
      </c>
      <c r="BP69" s="214">
        <v>0.05</v>
      </c>
      <c r="BQ69" s="215">
        <f t="shared" si="4"/>
        <v>0.2</v>
      </c>
      <c r="BR69" s="214">
        <v>0.4</v>
      </c>
      <c r="BS69" s="214">
        <v>0.05</v>
      </c>
      <c r="BT69" s="214">
        <v>0.05</v>
      </c>
      <c r="BU69" s="214">
        <v>0.05</v>
      </c>
      <c r="BV69" s="214">
        <v>0.05</v>
      </c>
      <c r="BW69" s="214">
        <v>0.05</v>
      </c>
      <c r="BX69" s="214">
        <v>0.1</v>
      </c>
      <c r="BY69" s="214">
        <v>0.15</v>
      </c>
      <c r="BZ69" s="217"/>
      <c r="CA69" s="217"/>
      <c r="CB69" s="217"/>
      <c r="CC69" s="217"/>
      <c r="CD69" s="223"/>
      <c r="CE69" s="223"/>
      <c r="CF69" s="223"/>
      <c r="CG69" s="223"/>
      <c r="CH69" s="223"/>
      <c r="CI69" s="223"/>
      <c r="CJ69" s="217"/>
      <c r="CK69" s="222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6">
        <v>0.05</v>
      </c>
      <c r="DF69" s="216">
        <v>0.05</v>
      </c>
      <c r="DG69" s="218">
        <v>160</v>
      </c>
      <c r="DH69" s="217"/>
      <c r="DI69" s="217"/>
      <c r="DJ69" s="217"/>
      <c r="DK69" s="217"/>
      <c r="DL69" s="217"/>
    </row>
    <row r="70" spans="1:116" x14ac:dyDescent="0.2">
      <c r="A70" s="108">
        <v>64</v>
      </c>
      <c r="B70" s="200">
        <v>114</v>
      </c>
      <c r="C70" s="107" t="s">
        <v>1064</v>
      </c>
      <c r="D70" s="260" t="s">
        <v>1532</v>
      </c>
      <c r="E70" s="183" t="s">
        <v>1208</v>
      </c>
      <c r="F70" s="185" t="s">
        <v>1376</v>
      </c>
      <c r="G70" s="209">
        <v>7.4</v>
      </c>
      <c r="H70" s="209">
        <v>113</v>
      </c>
      <c r="I70" s="210">
        <f t="shared" si="9"/>
        <v>0.05</v>
      </c>
      <c r="J70" s="210">
        <f>0.5*3</f>
        <v>1.5</v>
      </c>
      <c r="K70" s="209">
        <v>31.5</v>
      </c>
      <c r="L70" s="209">
        <v>8.5400000000000004E-2</v>
      </c>
      <c r="M70" s="209">
        <v>0.43099999999999999</v>
      </c>
      <c r="N70" s="209">
        <v>5.48</v>
      </c>
      <c r="O70" s="209">
        <v>1.45</v>
      </c>
      <c r="P70" s="209">
        <v>3.7600000000000001E-2</v>
      </c>
      <c r="Q70" s="209">
        <v>561</v>
      </c>
      <c r="R70" s="210">
        <f t="shared" si="12"/>
        <v>0.2</v>
      </c>
      <c r="S70" s="209">
        <v>5.32</v>
      </c>
      <c r="T70" s="209">
        <v>7.21</v>
      </c>
      <c r="U70" s="210">
        <f t="shared" si="8"/>
        <v>1</v>
      </c>
      <c r="V70" s="209">
        <v>3.89</v>
      </c>
      <c r="W70" s="211">
        <f t="shared" si="2"/>
        <v>9.131455399061033E-4</v>
      </c>
      <c r="X70" s="209">
        <v>2.11</v>
      </c>
      <c r="Y70" s="209">
        <v>26.1</v>
      </c>
      <c r="Z70" s="209">
        <v>4260</v>
      </c>
      <c r="AA70" s="210">
        <v>6.870000000000001</v>
      </c>
      <c r="AB70" s="209">
        <v>2840</v>
      </c>
      <c r="AC70" s="209">
        <v>76.400000000000006</v>
      </c>
      <c r="AD70" s="209">
        <v>287</v>
      </c>
      <c r="AE70" s="209">
        <v>843</v>
      </c>
      <c r="AF70" s="209">
        <v>78.5</v>
      </c>
      <c r="AG70" s="209">
        <v>589</v>
      </c>
      <c r="AH70" s="209">
        <v>371</v>
      </c>
      <c r="AI70" s="212">
        <v>2.5</v>
      </c>
      <c r="AJ70" s="212">
        <v>6</v>
      </c>
      <c r="AK70" s="212">
        <v>5</v>
      </c>
      <c r="AL70" s="212">
        <v>31</v>
      </c>
      <c r="AM70" s="212">
        <v>46</v>
      </c>
      <c r="AN70" s="212">
        <v>9</v>
      </c>
      <c r="AO70" s="212">
        <v>2.5</v>
      </c>
      <c r="AP70" s="212">
        <v>2.5</v>
      </c>
      <c r="AQ70" s="212">
        <v>2.5</v>
      </c>
      <c r="AR70" s="212">
        <v>1.5</v>
      </c>
      <c r="AS70" s="212">
        <v>2.5</v>
      </c>
      <c r="AT70" s="212">
        <v>13</v>
      </c>
      <c r="AU70" s="212">
        <v>57</v>
      </c>
      <c r="AV70" s="212">
        <v>10</v>
      </c>
      <c r="AW70" s="212">
        <v>5</v>
      </c>
      <c r="AX70" s="212">
        <v>25</v>
      </c>
      <c r="AY70" s="212">
        <v>2.5</v>
      </c>
      <c r="AZ70" s="212">
        <v>2.5</v>
      </c>
      <c r="BA70" s="212">
        <v>2.5</v>
      </c>
      <c r="BB70" s="213">
        <f t="shared" si="3"/>
        <v>191</v>
      </c>
      <c r="BC70" s="214">
        <v>0.5</v>
      </c>
      <c r="BD70" s="214">
        <v>0.5</v>
      </c>
      <c r="BE70" s="214">
        <v>0.5</v>
      </c>
      <c r="BF70" s="214">
        <v>0.5</v>
      </c>
      <c r="BG70" s="214">
        <v>0.5</v>
      </c>
      <c r="BH70" s="214">
        <v>0.5</v>
      </c>
      <c r="BI70" s="214">
        <v>0.5</v>
      </c>
      <c r="BJ70" s="214">
        <v>0.5</v>
      </c>
      <c r="BK70" s="214">
        <v>5.0000000000000001E-3</v>
      </c>
      <c r="BL70" s="214">
        <v>0.5</v>
      </c>
      <c r="BM70" s="214">
        <v>0.05</v>
      </c>
      <c r="BN70" s="214">
        <v>0.05</v>
      </c>
      <c r="BO70" s="214">
        <v>0.05</v>
      </c>
      <c r="BP70" s="214">
        <v>0.05</v>
      </c>
      <c r="BQ70" s="215">
        <f t="shared" si="4"/>
        <v>0.2</v>
      </c>
      <c r="BR70" s="214">
        <v>0.4</v>
      </c>
      <c r="BS70" s="214">
        <v>0.05</v>
      </c>
      <c r="BT70" s="214">
        <v>0.05</v>
      </c>
      <c r="BU70" s="214">
        <v>0.05</v>
      </c>
      <c r="BV70" s="214">
        <v>0.05</v>
      </c>
      <c r="BW70" s="214">
        <v>0.05</v>
      </c>
      <c r="BX70" s="214">
        <v>0.1</v>
      </c>
      <c r="BY70" s="214">
        <v>0.15</v>
      </c>
      <c r="BZ70" s="216">
        <v>25</v>
      </c>
      <c r="CA70" s="216">
        <v>50</v>
      </c>
      <c r="CB70" s="216">
        <v>2009.9999999999998</v>
      </c>
      <c r="CC70" s="216">
        <v>0.01</v>
      </c>
      <c r="CD70" s="216">
        <v>2.5000000000000001E-2</v>
      </c>
      <c r="CE70" s="216">
        <v>2.5000000000000001E-2</v>
      </c>
      <c r="CF70" s="216">
        <v>2.5000000000000001E-2</v>
      </c>
      <c r="CG70" s="216">
        <v>2.5000000000000001E-2</v>
      </c>
      <c r="CH70" s="216">
        <v>2.5000000000000001E-2</v>
      </c>
      <c r="CI70" s="216">
        <v>2.5000000000000001E-2</v>
      </c>
      <c r="CJ70" s="216">
        <v>2.5000000000000001E-2</v>
      </c>
      <c r="CK70" s="216">
        <f>0.5*0.01</f>
        <v>5.0000000000000001E-3</v>
      </c>
      <c r="CL70" s="216">
        <v>0.15</v>
      </c>
      <c r="CM70" s="216">
        <v>0.5</v>
      </c>
      <c r="CN70" s="216">
        <v>0.5</v>
      </c>
      <c r="CO70" s="216">
        <v>0.5</v>
      </c>
      <c r="CP70" s="216">
        <v>0.5</v>
      </c>
      <c r="CQ70" s="216">
        <v>0.3</v>
      </c>
      <c r="CR70" s="216">
        <v>5</v>
      </c>
      <c r="CS70" s="216">
        <v>0.5</v>
      </c>
      <c r="CT70" s="216">
        <v>0.5</v>
      </c>
      <c r="CU70" s="216">
        <v>0.05</v>
      </c>
      <c r="CV70" s="216">
        <v>0.05</v>
      </c>
      <c r="CW70" s="216">
        <v>0.05</v>
      </c>
      <c r="CX70" s="217"/>
      <c r="CY70" s="216">
        <v>0.7</v>
      </c>
      <c r="CZ70" s="216">
        <v>0.05</v>
      </c>
      <c r="DA70" s="216">
        <v>0.05</v>
      </c>
      <c r="DB70" s="216">
        <v>0.05</v>
      </c>
      <c r="DC70" s="216">
        <v>0.05</v>
      </c>
      <c r="DD70" s="216">
        <v>0.05</v>
      </c>
      <c r="DE70" s="216">
        <v>0.05</v>
      </c>
      <c r="DF70" s="216">
        <v>0.05</v>
      </c>
      <c r="DG70" s="218">
        <v>428</v>
      </c>
      <c r="DH70" s="216">
        <v>0.5</v>
      </c>
      <c r="DI70" s="216">
        <v>0.05</v>
      </c>
      <c r="DJ70" s="216">
        <v>0.25</v>
      </c>
      <c r="DK70" s="216">
        <v>0.25</v>
      </c>
      <c r="DL70" s="216">
        <v>0.05</v>
      </c>
    </row>
    <row r="71" spans="1:116" x14ac:dyDescent="0.2">
      <c r="A71" s="108">
        <v>65</v>
      </c>
      <c r="B71" s="200">
        <v>115</v>
      </c>
      <c r="C71" s="107" t="s">
        <v>1065</v>
      </c>
      <c r="D71" s="260" t="s">
        <v>1533</v>
      </c>
      <c r="E71" s="183" t="s">
        <v>1209</v>
      </c>
      <c r="F71" s="185" t="s">
        <v>1377</v>
      </c>
      <c r="G71" s="209">
        <v>7.1</v>
      </c>
      <c r="H71" s="209">
        <v>197</v>
      </c>
      <c r="I71" s="210">
        <f t="shared" si="9"/>
        <v>0.05</v>
      </c>
      <c r="J71" s="210">
        <f>0.5*3</f>
        <v>1.5</v>
      </c>
      <c r="K71" s="209">
        <v>17.3</v>
      </c>
      <c r="L71" s="209">
        <v>8.6499999999999994E-2</v>
      </c>
      <c r="M71" s="209">
        <v>1.33</v>
      </c>
      <c r="N71" s="209">
        <v>5.62</v>
      </c>
      <c r="O71" s="209">
        <v>3.55</v>
      </c>
      <c r="P71" s="209">
        <v>7.6100000000000001E-2</v>
      </c>
      <c r="Q71" s="209">
        <v>1200</v>
      </c>
      <c r="R71" s="210">
        <f t="shared" si="12"/>
        <v>0.2</v>
      </c>
      <c r="S71" s="209">
        <v>4.71</v>
      </c>
      <c r="T71" s="209">
        <v>4.67</v>
      </c>
      <c r="U71" s="210">
        <f t="shared" si="8"/>
        <v>1</v>
      </c>
      <c r="V71" s="209">
        <v>14.2</v>
      </c>
      <c r="W71" s="211">
        <f t="shared" si="2"/>
        <v>3.4216867469879517E-3</v>
      </c>
      <c r="X71" s="209">
        <v>2.41</v>
      </c>
      <c r="Y71" s="209">
        <v>26.4</v>
      </c>
      <c r="Z71" s="209">
        <v>4150</v>
      </c>
      <c r="AA71" s="210">
        <v>3.9000000000000004</v>
      </c>
      <c r="AB71" s="209">
        <v>5210</v>
      </c>
      <c r="AC71" s="209">
        <v>94.1</v>
      </c>
      <c r="AD71" s="209">
        <v>549</v>
      </c>
      <c r="AE71" s="209">
        <v>352</v>
      </c>
      <c r="AF71" s="209">
        <v>46.5</v>
      </c>
      <c r="AG71" s="210">
        <v>1280</v>
      </c>
      <c r="AH71" s="209">
        <v>438</v>
      </c>
      <c r="AI71" s="212">
        <v>2.5</v>
      </c>
      <c r="AJ71" s="212">
        <v>11</v>
      </c>
      <c r="AK71" s="212">
        <v>2.5</v>
      </c>
      <c r="AL71" s="212">
        <v>38</v>
      </c>
      <c r="AM71" s="212">
        <v>25</v>
      </c>
      <c r="AN71" s="212">
        <v>11</v>
      </c>
      <c r="AO71" s="212">
        <v>14</v>
      </c>
      <c r="AP71" s="212">
        <v>2.5</v>
      </c>
      <c r="AQ71" s="212">
        <v>13</v>
      </c>
      <c r="AR71" s="212">
        <v>1.5</v>
      </c>
      <c r="AS71" s="212">
        <v>2.5</v>
      </c>
      <c r="AT71" s="212">
        <v>48</v>
      </c>
      <c r="AU71" s="212">
        <v>25</v>
      </c>
      <c r="AV71" s="212">
        <v>28</v>
      </c>
      <c r="AW71" s="212">
        <v>9</v>
      </c>
      <c r="AX71" s="212">
        <v>8</v>
      </c>
      <c r="AY71" s="212">
        <v>20</v>
      </c>
      <c r="AZ71" s="212">
        <v>2.5</v>
      </c>
      <c r="BA71" s="212">
        <v>2.5</v>
      </c>
      <c r="BB71" s="213">
        <f t="shared" si="3"/>
        <v>218</v>
      </c>
      <c r="BC71" s="214">
        <v>0.5</v>
      </c>
      <c r="BD71" s="214">
        <v>0.5</v>
      </c>
      <c r="BE71" s="214">
        <v>0.5</v>
      </c>
      <c r="BF71" s="214">
        <v>0.5</v>
      </c>
      <c r="BG71" s="214">
        <v>0.5</v>
      </c>
      <c r="BH71" s="214">
        <v>0.5</v>
      </c>
      <c r="BI71" s="214">
        <v>0.5</v>
      </c>
      <c r="BJ71" s="214">
        <v>0.5</v>
      </c>
      <c r="BK71" s="214">
        <v>5.0000000000000001E-3</v>
      </c>
      <c r="BL71" s="214">
        <v>0.5</v>
      </c>
      <c r="BM71" s="214">
        <v>0.05</v>
      </c>
      <c r="BN71" s="214">
        <v>0.05</v>
      </c>
      <c r="BO71" s="214">
        <v>0.05</v>
      </c>
      <c r="BP71" s="214">
        <v>0.05</v>
      </c>
      <c r="BQ71" s="215">
        <f t="shared" si="4"/>
        <v>0.2</v>
      </c>
      <c r="BR71" s="214">
        <v>0.4</v>
      </c>
      <c r="BS71" s="214">
        <v>0.05</v>
      </c>
      <c r="BT71" s="214">
        <v>0.05</v>
      </c>
      <c r="BU71" s="214">
        <v>0.05</v>
      </c>
      <c r="BV71" s="214">
        <v>0.05</v>
      </c>
      <c r="BW71" s="214">
        <v>0.05</v>
      </c>
      <c r="BX71" s="214">
        <v>0.1</v>
      </c>
      <c r="BY71" s="214">
        <v>0.15</v>
      </c>
      <c r="BZ71" s="217"/>
      <c r="CA71" s="217"/>
      <c r="CB71" s="217"/>
      <c r="CC71" s="217"/>
      <c r="CD71" s="223"/>
      <c r="CE71" s="223"/>
      <c r="CF71" s="223"/>
      <c r="CG71" s="223"/>
      <c r="CH71" s="223"/>
      <c r="CI71" s="223"/>
      <c r="CJ71" s="217"/>
      <c r="CK71" s="222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23"/>
      <c r="DA71" s="223"/>
      <c r="DB71" s="223"/>
      <c r="DC71" s="223"/>
      <c r="DD71" s="223"/>
      <c r="DE71" s="216">
        <v>0.05</v>
      </c>
      <c r="DF71" s="216">
        <v>0.05</v>
      </c>
      <c r="DG71" s="218">
        <v>648</v>
      </c>
      <c r="DH71" s="217"/>
      <c r="DI71" s="217"/>
      <c r="DJ71" s="217"/>
      <c r="DK71" s="217"/>
      <c r="DL71" s="217"/>
    </row>
    <row r="72" spans="1:116" x14ac:dyDescent="0.2">
      <c r="A72" s="108">
        <v>66</v>
      </c>
      <c r="B72" s="200">
        <v>116</v>
      </c>
      <c r="C72" s="107" t="s">
        <v>1066</v>
      </c>
      <c r="D72" s="260" t="s">
        <v>1534</v>
      </c>
      <c r="E72" s="183" t="s">
        <v>1210</v>
      </c>
      <c r="F72" s="185" t="s">
        <v>1378</v>
      </c>
      <c r="G72" s="209">
        <v>8.1999999999999993</v>
      </c>
      <c r="H72" s="209">
        <v>5984</v>
      </c>
      <c r="I72" s="210">
        <f t="shared" si="9"/>
        <v>0.05</v>
      </c>
      <c r="J72" s="209">
        <v>6</v>
      </c>
      <c r="K72" s="209">
        <v>35.6</v>
      </c>
      <c r="L72" s="209">
        <v>3.22</v>
      </c>
      <c r="M72" s="209">
        <v>11.2</v>
      </c>
      <c r="N72" s="209">
        <v>19.600000000000001</v>
      </c>
      <c r="O72" s="209">
        <v>203</v>
      </c>
      <c r="P72" s="209">
        <v>9.2399999999999996E-2</v>
      </c>
      <c r="Q72" s="209">
        <v>4840</v>
      </c>
      <c r="R72" s="210">
        <f t="shared" si="12"/>
        <v>0.2</v>
      </c>
      <c r="S72" s="209">
        <v>17.600000000000001</v>
      </c>
      <c r="T72" s="209">
        <v>24.8</v>
      </c>
      <c r="U72" s="210">
        <f t="shared" si="8"/>
        <v>1</v>
      </c>
      <c r="V72" s="209">
        <v>122</v>
      </c>
      <c r="W72" s="211">
        <f t="shared" ref="W72:W135" si="13">V72/Z72</f>
        <v>3.2147562582345193E-3</v>
      </c>
      <c r="X72" s="209">
        <v>19</v>
      </c>
      <c r="Y72" s="209">
        <v>99.8</v>
      </c>
      <c r="Z72" s="209">
        <v>37950</v>
      </c>
      <c r="AA72" s="210">
        <v>9.17</v>
      </c>
      <c r="AB72" s="210">
        <v>27530</v>
      </c>
      <c r="AC72" s="210">
        <v>739</v>
      </c>
      <c r="AD72" s="209">
        <v>495</v>
      </c>
      <c r="AE72" s="210">
        <v>20780</v>
      </c>
      <c r="AF72" s="210">
        <v>214</v>
      </c>
      <c r="AG72" s="210">
        <v>6852</v>
      </c>
      <c r="AH72" s="209">
        <v>2269</v>
      </c>
      <c r="AI72" s="212">
        <v>2.5</v>
      </c>
      <c r="AJ72" s="212">
        <v>76</v>
      </c>
      <c r="AK72" s="212">
        <v>2.5</v>
      </c>
      <c r="AL72" s="212">
        <v>294</v>
      </c>
      <c r="AM72" s="212">
        <v>151</v>
      </c>
      <c r="AN72" s="212">
        <v>96</v>
      </c>
      <c r="AO72" s="212">
        <v>87</v>
      </c>
      <c r="AP72" s="212">
        <v>2.5</v>
      </c>
      <c r="AQ72" s="212">
        <v>69</v>
      </c>
      <c r="AR72" s="212">
        <v>1.5</v>
      </c>
      <c r="AS72" s="212">
        <v>2.5</v>
      </c>
      <c r="AT72" s="212">
        <v>2.5</v>
      </c>
      <c r="AU72" s="212">
        <v>157</v>
      </c>
      <c r="AV72" s="212">
        <v>169</v>
      </c>
      <c r="AW72" s="212">
        <v>60</v>
      </c>
      <c r="AX72" s="212">
        <v>92</v>
      </c>
      <c r="AY72" s="212">
        <v>97</v>
      </c>
      <c r="AZ72" s="212">
        <v>2.5</v>
      </c>
      <c r="BA72" s="212">
        <v>2.5</v>
      </c>
      <c r="BB72" s="213">
        <f t="shared" ref="BB72:BB135" si="14">SUM(AI72:AO72,AR72:AW72)</f>
        <v>1101.5</v>
      </c>
      <c r="BC72" s="214">
        <v>0.5</v>
      </c>
      <c r="BD72" s="214">
        <v>0.5</v>
      </c>
      <c r="BE72" s="214">
        <v>0.5</v>
      </c>
      <c r="BF72" s="214">
        <v>0.5</v>
      </c>
      <c r="BG72" s="214">
        <v>0.5</v>
      </c>
      <c r="BH72" s="214">
        <v>0.5</v>
      </c>
      <c r="BI72" s="214">
        <v>0.5</v>
      </c>
      <c r="BJ72" s="214">
        <v>0.5</v>
      </c>
      <c r="BK72" s="214">
        <v>5.0000000000000001E-3</v>
      </c>
      <c r="BL72" s="214">
        <v>0.5</v>
      </c>
      <c r="BM72" s="214">
        <v>0.05</v>
      </c>
      <c r="BN72" s="214">
        <v>0.05</v>
      </c>
      <c r="BO72" s="214">
        <v>0.05</v>
      </c>
      <c r="BP72" s="214">
        <v>0.05</v>
      </c>
      <c r="BQ72" s="215">
        <f t="shared" ref="BQ72:BQ135" si="15">SUM(BM72:BP72)</f>
        <v>0.2</v>
      </c>
      <c r="BR72" s="214">
        <v>0.4</v>
      </c>
      <c r="BS72" s="214">
        <v>0.05</v>
      </c>
      <c r="BT72" s="214">
        <v>0.05</v>
      </c>
      <c r="BU72" s="214">
        <v>0.05</v>
      </c>
      <c r="BV72" s="214">
        <v>0.05</v>
      </c>
      <c r="BW72" s="214">
        <v>0.05</v>
      </c>
      <c r="BX72" s="214">
        <v>0.1</v>
      </c>
      <c r="BY72" s="214">
        <v>0.15</v>
      </c>
      <c r="BZ72" s="217"/>
      <c r="CA72" s="217"/>
      <c r="CB72" s="217"/>
      <c r="CC72" s="217"/>
      <c r="CD72" s="223"/>
      <c r="CE72" s="223"/>
      <c r="CF72" s="223"/>
      <c r="CG72" s="223"/>
      <c r="CH72" s="223"/>
      <c r="CI72" s="223"/>
      <c r="CJ72" s="217"/>
      <c r="CK72" s="222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23"/>
      <c r="DA72" s="223"/>
      <c r="DB72" s="223"/>
      <c r="DC72" s="223"/>
      <c r="DD72" s="223"/>
      <c r="DE72" s="216">
        <v>0.05</v>
      </c>
      <c r="DF72" s="216">
        <v>0.05</v>
      </c>
      <c r="DG72" s="218">
        <v>11200</v>
      </c>
      <c r="DH72" s="217"/>
      <c r="DI72" s="217"/>
      <c r="DJ72" s="217"/>
      <c r="DK72" s="217"/>
      <c r="DL72" s="217"/>
    </row>
    <row r="73" spans="1:116" x14ac:dyDescent="0.2">
      <c r="A73" s="108">
        <v>67</v>
      </c>
      <c r="B73" s="200">
        <v>117</v>
      </c>
      <c r="C73" s="107" t="s">
        <v>1067</v>
      </c>
      <c r="D73" s="260" t="s">
        <v>1535</v>
      </c>
      <c r="E73" s="183" t="s">
        <v>1211</v>
      </c>
      <c r="F73" s="185" t="s">
        <v>1379</v>
      </c>
      <c r="G73" s="209">
        <v>7.7</v>
      </c>
      <c r="H73" s="209">
        <v>318</v>
      </c>
      <c r="I73" s="210">
        <f t="shared" si="9"/>
        <v>0.05</v>
      </c>
      <c r="J73" s="210">
        <f>0.5*3</f>
        <v>1.5</v>
      </c>
      <c r="K73" s="209">
        <v>67.2</v>
      </c>
      <c r="L73" s="210">
        <f>0.5*0.05</f>
        <v>2.5000000000000001E-2</v>
      </c>
      <c r="M73" s="209">
        <v>8.34</v>
      </c>
      <c r="N73" s="209">
        <v>26.2</v>
      </c>
      <c r="O73" s="209">
        <v>35</v>
      </c>
      <c r="P73" s="209">
        <v>0.11700000000000001</v>
      </c>
      <c r="Q73" s="209">
        <v>6899</v>
      </c>
      <c r="R73" s="210">
        <f t="shared" si="12"/>
        <v>0.2</v>
      </c>
      <c r="S73" s="209">
        <v>20.3</v>
      </c>
      <c r="T73" s="209">
        <v>28.4</v>
      </c>
      <c r="U73" s="210">
        <f t="shared" si="8"/>
        <v>1</v>
      </c>
      <c r="V73" s="209">
        <v>18.100000000000001</v>
      </c>
      <c r="W73" s="211">
        <f t="shared" si="13"/>
        <v>1.1029859841560025E-3</v>
      </c>
      <c r="X73" s="209">
        <v>28.1</v>
      </c>
      <c r="Y73" s="209">
        <v>112</v>
      </c>
      <c r="Z73" s="209">
        <v>16410</v>
      </c>
      <c r="AA73" s="210">
        <v>6.56</v>
      </c>
      <c r="AB73" s="210">
        <v>20600</v>
      </c>
      <c r="AC73" s="209">
        <v>292</v>
      </c>
      <c r="AD73" s="209">
        <v>536</v>
      </c>
      <c r="AE73" s="209">
        <v>5380</v>
      </c>
      <c r="AF73" s="210">
        <v>263</v>
      </c>
      <c r="AG73" s="210">
        <v>15060</v>
      </c>
      <c r="AH73" s="209">
        <v>3015</v>
      </c>
      <c r="AI73" s="212">
        <v>2.5</v>
      </c>
      <c r="AJ73" s="212">
        <v>69</v>
      </c>
      <c r="AK73" s="212">
        <v>2.5</v>
      </c>
      <c r="AL73" s="212">
        <v>259</v>
      </c>
      <c r="AM73" s="212">
        <v>137</v>
      </c>
      <c r="AN73" s="212">
        <v>74</v>
      </c>
      <c r="AO73" s="212">
        <v>86</v>
      </c>
      <c r="AP73" s="212">
        <v>2.5</v>
      </c>
      <c r="AQ73" s="212">
        <v>81</v>
      </c>
      <c r="AR73" s="212">
        <v>1.5</v>
      </c>
      <c r="AS73" s="212">
        <v>2.5</v>
      </c>
      <c r="AT73" s="212">
        <v>2.5</v>
      </c>
      <c r="AU73" s="212">
        <v>127</v>
      </c>
      <c r="AV73" s="212">
        <v>180</v>
      </c>
      <c r="AW73" s="212">
        <v>64</v>
      </c>
      <c r="AX73" s="212">
        <v>103</v>
      </c>
      <c r="AY73" s="212">
        <v>116</v>
      </c>
      <c r="AZ73" s="212">
        <v>2.5</v>
      </c>
      <c r="BA73" s="212">
        <v>2.5</v>
      </c>
      <c r="BB73" s="213">
        <f t="shared" si="14"/>
        <v>1007.5</v>
      </c>
      <c r="BC73" s="214">
        <v>0.5</v>
      </c>
      <c r="BD73" s="214">
        <v>0.5</v>
      </c>
      <c r="BE73" s="214">
        <v>0.5</v>
      </c>
      <c r="BF73" s="214">
        <v>0.5</v>
      </c>
      <c r="BG73" s="214">
        <v>0.5</v>
      </c>
      <c r="BH73" s="214">
        <v>0.5</v>
      </c>
      <c r="BI73" s="214">
        <v>0.5</v>
      </c>
      <c r="BJ73" s="214">
        <v>0.5</v>
      </c>
      <c r="BK73" s="214">
        <v>5.0000000000000001E-3</v>
      </c>
      <c r="BL73" s="214">
        <v>0.5</v>
      </c>
      <c r="BM73" s="214">
        <v>0.05</v>
      </c>
      <c r="BN73" s="214">
        <v>0.05</v>
      </c>
      <c r="BO73" s="214">
        <v>0.05</v>
      </c>
      <c r="BP73" s="214">
        <v>0.05</v>
      </c>
      <c r="BQ73" s="215">
        <f t="shared" si="15"/>
        <v>0.2</v>
      </c>
      <c r="BR73" s="214">
        <v>0.4</v>
      </c>
      <c r="BS73" s="214">
        <v>0.05</v>
      </c>
      <c r="BT73" s="214">
        <v>0.05</v>
      </c>
      <c r="BU73" s="214">
        <v>0.05</v>
      </c>
      <c r="BV73" s="214">
        <v>0.05</v>
      </c>
      <c r="BW73" s="214">
        <v>0.05</v>
      </c>
      <c r="BX73" s="214">
        <v>0.1</v>
      </c>
      <c r="BY73" s="214">
        <v>0.15</v>
      </c>
      <c r="BZ73" s="217"/>
      <c r="CA73" s="217"/>
      <c r="CB73" s="217"/>
      <c r="CC73" s="217"/>
      <c r="CD73" s="223"/>
      <c r="CE73" s="223"/>
      <c r="CF73" s="223"/>
      <c r="CG73" s="223"/>
      <c r="CH73" s="223"/>
      <c r="CI73" s="223"/>
      <c r="CJ73" s="217"/>
      <c r="CK73" s="222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23"/>
      <c r="DA73" s="223"/>
      <c r="DB73" s="223"/>
      <c r="DC73" s="223"/>
      <c r="DD73" s="223"/>
      <c r="DE73" s="216">
        <v>0.05</v>
      </c>
      <c r="DF73" s="216">
        <v>0.05</v>
      </c>
      <c r="DG73" s="218">
        <v>119900</v>
      </c>
      <c r="DH73" s="217"/>
      <c r="DI73" s="217"/>
      <c r="DJ73" s="217"/>
      <c r="DK73" s="217"/>
      <c r="DL73" s="217"/>
    </row>
    <row r="74" spans="1:116" x14ac:dyDescent="0.2">
      <c r="A74" s="108">
        <v>68</v>
      </c>
      <c r="B74" s="200">
        <v>118</v>
      </c>
      <c r="C74" s="107" t="s">
        <v>1068</v>
      </c>
      <c r="D74" s="260" t="s">
        <v>1536</v>
      </c>
      <c r="E74" s="183" t="s">
        <v>1212</v>
      </c>
      <c r="F74" s="185" t="s">
        <v>1380</v>
      </c>
      <c r="G74" s="209">
        <v>8</v>
      </c>
      <c r="H74" s="209">
        <v>190</v>
      </c>
      <c r="I74" s="210">
        <f t="shared" si="9"/>
        <v>0.05</v>
      </c>
      <c r="J74" s="209">
        <v>4.5199999999999996</v>
      </c>
      <c r="K74" s="209">
        <v>37.9</v>
      </c>
      <c r="L74" s="209">
        <v>0.23699999999999999</v>
      </c>
      <c r="M74" s="209">
        <v>2.44</v>
      </c>
      <c r="N74" s="209">
        <v>10.8</v>
      </c>
      <c r="O74" s="209">
        <v>5.52</v>
      </c>
      <c r="P74" s="209">
        <v>2.7900000000000001E-2</v>
      </c>
      <c r="Q74" s="209">
        <v>1580</v>
      </c>
      <c r="R74" s="209">
        <v>1.67</v>
      </c>
      <c r="S74" s="209">
        <v>6.06</v>
      </c>
      <c r="T74" s="209">
        <v>18.899999999999999</v>
      </c>
      <c r="U74" s="210">
        <f t="shared" si="8"/>
        <v>1</v>
      </c>
      <c r="V74" s="209">
        <v>33</v>
      </c>
      <c r="W74" s="211">
        <f t="shared" si="13"/>
        <v>6.3953488372093018E-4</v>
      </c>
      <c r="X74" s="209">
        <v>11.8</v>
      </c>
      <c r="Y74" s="209">
        <v>43</v>
      </c>
      <c r="Z74" s="209">
        <v>51600</v>
      </c>
      <c r="AA74" s="210">
        <v>7.0200000000000005</v>
      </c>
      <c r="AB74" s="209">
        <v>9860</v>
      </c>
      <c r="AC74" s="209">
        <v>271</v>
      </c>
      <c r="AD74" s="209">
        <v>631</v>
      </c>
      <c r="AE74" s="209">
        <v>1547</v>
      </c>
      <c r="AF74" s="210">
        <v>163</v>
      </c>
      <c r="AG74" s="210">
        <v>5150</v>
      </c>
      <c r="AH74" s="209">
        <v>1190</v>
      </c>
      <c r="AI74" s="212">
        <v>2.5</v>
      </c>
      <c r="AJ74" s="212">
        <v>59</v>
      </c>
      <c r="AK74" s="212">
        <v>2.5</v>
      </c>
      <c r="AL74" s="212">
        <v>135</v>
      </c>
      <c r="AM74" s="212">
        <v>2.5</v>
      </c>
      <c r="AN74" s="212">
        <v>2.5</v>
      </c>
      <c r="AO74" s="212">
        <v>2.5</v>
      </c>
      <c r="AP74" s="212">
        <v>2.5</v>
      </c>
      <c r="AQ74" s="212">
        <v>118</v>
      </c>
      <c r="AR74" s="212">
        <v>1.5</v>
      </c>
      <c r="AS74" s="212">
        <v>2.5</v>
      </c>
      <c r="AT74" s="212">
        <v>99</v>
      </c>
      <c r="AU74" s="212">
        <v>2.5</v>
      </c>
      <c r="AV74" s="212">
        <v>2.5</v>
      </c>
      <c r="AW74" s="212">
        <v>2.5</v>
      </c>
      <c r="AX74" s="212">
        <v>2.5</v>
      </c>
      <c r="AY74" s="212">
        <v>57</v>
      </c>
      <c r="AZ74" s="212">
        <v>2.5</v>
      </c>
      <c r="BA74" s="212">
        <v>2.5</v>
      </c>
      <c r="BB74" s="213">
        <f t="shared" si="14"/>
        <v>317</v>
      </c>
      <c r="BC74" s="214">
        <v>0.5</v>
      </c>
      <c r="BD74" s="214">
        <v>0.5</v>
      </c>
      <c r="BE74" s="214">
        <v>0.5</v>
      </c>
      <c r="BF74" s="214">
        <v>0.5</v>
      </c>
      <c r="BG74" s="214">
        <v>0.5</v>
      </c>
      <c r="BH74" s="214">
        <v>0.5</v>
      </c>
      <c r="BI74" s="214">
        <v>0.5</v>
      </c>
      <c r="BJ74" s="214">
        <v>0.5</v>
      </c>
      <c r="BK74" s="214">
        <v>5.0000000000000001E-3</v>
      </c>
      <c r="BL74" s="214">
        <v>0.5</v>
      </c>
      <c r="BM74" s="214">
        <v>0.05</v>
      </c>
      <c r="BN74" s="214">
        <v>0.05</v>
      </c>
      <c r="BO74" s="214">
        <v>0.05</v>
      </c>
      <c r="BP74" s="214">
        <v>0.05</v>
      </c>
      <c r="BQ74" s="215">
        <f t="shared" si="15"/>
        <v>0.2</v>
      </c>
      <c r="BR74" s="214">
        <v>0.4</v>
      </c>
      <c r="BS74" s="214">
        <v>0.05</v>
      </c>
      <c r="BT74" s="214">
        <v>0.05</v>
      </c>
      <c r="BU74" s="214">
        <v>0.05</v>
      </c>
      <c r="BV74" s="214">
        <v>0.05</v>
      </c>
      <c r="BW74" s="214">
        <v>0.05</v>
      </c>
      <c r="BX74" s="214">
        <v>0.1</v>
      </c>
      <c r="BY74" s="214">
        <v>0.15</v>
      </c>
      <c r="BZ74" s="217"/>
      <c r="CA74" s="217"/>
      <c r="CB74" s="217"/>
      <c r="CC74" s="217"/>
      <c r="CD74" s="223"/>
      <c r="CE74" s="223"/>
      <c r="CF74" s="223"/>
      <c r="CG74" s="223"/>
      <c r="CH74" s="223"/>
      <c r="CI74" s="223"/>
      <c r="CJ74" s="217"/>
      <c r="CK74" s="222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23"/>
      <c r="DA74" s="223"/>
      <c r="DB74" s="223"/>
      <c r="DC74" s="223"/>
      <c r="DD74" s="223"/>
      <c r="DE74" s="216">
        <v>0.05</v>
      </c>
      <c r="DF74" s="216">
        <v>0.05</v>
      </c>
      <c r="DG74" s="218">
        <v>13200</v>
      </c>
      <c r="DH74" s="217"/>
      <c r="DI74" s="217"/>
      <c r="DJ74" s="217"/>
      <c r="DK74" s="217"/>
      <c r="DL74" s="217"/>
    </row>
    <row r="75" spans="1:116" x14ac:dyDescent="0.2">
      <c r="A75" s="108">
        <v>69</v>
      </c>
      <c r="B75" s="200">
        <v>119</v>
      </c>
      <c r="C75" s="107" t="s">
        <v>1069</v>
      </c>
      <c r="D75" s="260" t="s">
        <v>1537</v>
      </c>
      <c r="E75" s="183" t="s">
        <v>1213</v>
      </c>
      <c r="F75" s="185" t="s">
        <v>1381</v>
      </c>
      <c r="G75" s="209">
        <v>7.1</v>
      </c>
      <c r="H75" s="209">
        <v>1844</v>
      </c>
      <c r="I75" s="210">
        <f t="shared" si="9"/>
        <v>0.05</v>
      </c>
      <c r="J75" s="209">
        <v>13</v>
      </c>
      <c r="K75" s="209">
        <v>83.4</v>
      </c>
      <c r="L75" s="209">
        <v>1.19</v>
      </c>
      <c r="M75" s="209">
        <v>2.38</v>
      </c>
      <c r="N75" s="209">
        <v>14.1</v>
      </c>
      <c r="O75" s="209">
        <v>7.67</v>
      </c>
      <c r="P75" s="209">
        <v>7.9600000000000004E-2</v>
      </c>
      <c r="Q75" s="209">
        <v>1215</v>
      </c>
      <c r="R75" s="210">
        <f>0.5*0.4</f>
        <v>0.2</v>
      </c>
      <c r="S75" s="209">
        <v>7.41</v>
      </c>
      <c r="T75" s="209">
        <v>74.2</v>
      </c>
      <c r="U75" s="210">
        <f t="shared" si="8"/>
        <v>1</v>
      </c>
      <c r="V75" s="209">
        <v>92.6</v>
      </c>
      <c r="W75" s="211">
        <f t="shared" si="13"/>
        <v>8.955512572533849E-4</v>
      </c>
      <c r="X75" s="209">
        <v>15.7</v>
      </c>
      <c r="Y75" s="209">
        <v>95.2</v>
      </c>
      <c r="Z75" s="209">
        <v>103400</v>
      </c>
      <c r="AA75" s="210">
        <v>12.600000000000001</v>
      </c>
      <c r="AB75" s="209">
        <v>12620</v>
      </c>
      <c r="AC75" s="210">
        <v>9962</v>
      </c>
      <c r="AD75" s="209">
        <v>890</v>
      </c>
      <c r="AE75" s="209">
        <v>8970</v>
      </c>
      <c r="AF75" s="209">
        <v>83.4</v>
      </c>
      <c r="AG75" s="210">
        <v>3168</v>
      </c>
      <c r="AH75" s="209">
        <v>456</v>
      </c>
      <c r="AI75" s="212">
        <v>2.5</v>
      </c>
      <c r="AJ75" s="212">
        <v>227</v>
      </c>
      <c r="AK75" s="212">
        <v>50</v>
      </c>
      <c r="AL75" s="212">
        <v>763</v>
      </c>
      <c r="AM75" s="212">
        <v>340</v>
      </c>
      <c r="AN75" s="212">
        <v>190</v>
      </c>
      <c r="AO75" s="212">
        <v>231</v>
      </c>
      <c r="AP75" s="212">
        <v>567</v>
      </c>
      <c r="AQ75" s="212">
        <v>289</v>
      </c>
      <c r="AR75" s="212">
        <v>1.5</v>
      </c>
      <c r="AS75" s="212">
        <v>2.5</v>
      </c>
      <c r="AT75" s="212">
        <v>242</v>
      </c>
      <c r="AU75" s="212">
        <v>366</v>
      </c>
      <c r="AV75" s="212">
        <v>567</v>
      </c>
      <c r="AW75" s="212">
        <v>202</v>
      </c>
      <c r="AX75" s="212">
        <v>225</v>
      </c>
      <c r="AY75" s="212">
        <v>464</v>
      </c>
      <c r="AZ75" s="212">
        <v>98</v>
      </c>
      <c r="BA75" s="212">
        <v>2.5</v>
      </c>
      <c r="BB75" s="213">
        <f t="shared" si="14"/>
        <v>3184.5</v>
      </c>
      <c r="BC75" s="214">
        <v>0.5</v>
      </c>
      <c r="BD75" s="214">
        <v>0.5</v>
      </c>
      <c r="BE75" s="214">
        <v>0.5</v>
      </c>
      <c r="BF75" s="214">
        <v>0.5</v>
      </c>
      <c r="BG75" s="214">
        <v>0.5</v>
      </c>
      <c r="BH75" s="214">
        <v>0.5</v>
      </c>
      <c r="BI75" s="214">
        <v>0.5</v>
      </c>
      <c r="BJ75" s="214">
        <v>0.5</v>
      </c>
      <c r="BK75" s="214">
        <v>5.0000000000000001E-3</v>
      </c>
      <c r="BL75" s="214">
        <v>0.5</v>
      </c>
      <c r="BM75" s="214">
        <v>0.05</v>
      </c>
      <c r="BN75" s="214">
        <v>0.05</v>
      </c>
      <c r="BO75" s="214">
        <v>0.05</v>
      </c>
      <c r="BP75" s="214">
        <v>0.05</v>
      </c>
      <c r="BQ75" s="215">
        <f t="shared" si="15"/>
        <v>0.2</v>
      </c>
      <c r="BR75" s="214">
        <v>0.4</v>
      </c>
      <c r="BS75" s="214">
        <v>0.05</v>
      </c>
      <c r="BT75" s="214">
        <v>0.05</v>
      </c>
      <c r="BU75" s="214">
        <v>0.05</v>
      </c>
      <c r="BV75" s="214">
        <v>0.05</v>
      </c>
      <c r="BW75" s="214">
        <v>0.05</v>
      </c>
      <c r="BX75" s="214">
        <v>0.1</v>
      </c>
      <c r="BY75" s="214">
        <v>0.15</v>
      </c>
      <c r="BZ75" s="217"/>
      <c r="CA75" s="217"/>
      <c r="CB75" s="217"/>
      <c r="CC75" s="217"/>
      <c r="CD75" s="223"/>
      <c r="CE75" s="223"/>
      <c r="CF75" s="223"/>
      <c r="CG75" s="223"/>
      <c r="CH75" s="223"/>
      <c r="CI75" s="223"/>
      <c r="CJ75" s="217"/>
      <c r="CK75" s="222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23"/>
      <c r="DA75" s="223"/>
      <c r="DB75" s="223"/>
      <c r="DC75" s="223"/>
      <c r="DD75" s="223"/>
      <c r="DE75" s="216">
        <v>0.05</v>
      </c>
      <c r="DF75" s="216">
        <v>0.05</v>
      </c>
      <c r="DG75" s="218">
        <v>13700</v>
      </c>
      <c r="DH75" s="217"/>
      <c r="DI75" s="217"/>
      <c r="DJ75" s="217"/>
      <c r="DK75" s="217"/>
      <c r="DL75" s="217"/>
    </row>
    <row r="76" spans="1:116" x14ac:dyDescent="0.2">
      <c r="A76" s="108">
        <v>70</v>
      </c>
      <c r="B76" s="200">
        <v>120</v>
      </c>
      <c r="C76" s="107" t="s">
        <v>1070</v>
      </c>
      <c r="D76" s="260" t="s">
        <v>1538</v>
      </c>
      <c r="E76" s="183" t="s">
        <v>1214</v>
      </c>
      <c r="F76" s="185" t="s">
        <v>1382</v>
      </c>
      <c r="G76" s="209">
        <v>7.6</v>
      </c>
      <c r="H76" s="209">
        <v>231</v>
      </c>
      <c r="I76" s="210">
        <f t="shared" si="9"/>
        <v>0.05</v>
      </c>
      <c r="J76" s="210">
        <f>0.5*3</f>
        <v>1.5</v>
      </c>
      <c r="K76" s="209">
        <v>28.3</v>
      </c>
      <c r="L76" s="209">
        <v>0.53200000000000003</v>
      </c>
      <c r="M76" s="209">
        <v>0.27100000000000002</v>
      </c>
      <c r="N76" s="209">
        <v>4.22</v>
      </c>
      <c r="O76" s="209">
        <v>2.34</v>
      </c>
      <c r="P76" s="209">
        <v>6.4399999999999999E-2</v>
      </c>
      <c r="Q76" s="209">
        <v>489</v>
      </c>
      <c r="R76" s="210">
        <f>0.5*0.4</f>
        <v>0.2</v>
      </c>
      <c r="S76" s="209">
        <v>3.67</v>
      </c>
      <c r="T76" s="209">
        <v>4.82</v>
      </c>
      <c r="U76" s="210">
        <f t="shared" si="8"/>
        <v>1</v>
      </c>
      <c r="V76" s="209">
        <v>4.2699999999999996</v>
      </c>
      <c r="W76" s="211">
        <f t="shared" si="13"/>
        <v>4.5815450643776819E-4</v>
      </c>
      <c r="X76" s="209">
        <v>1.45</v>
      </c>
      <c r="Y76" s="209">
        <v>29.2</v>
      </c>
      <c r="Z76" s="209">
        <v>9320</v>
      </c>
      <c r="AA76" s="210">
        <v>6.51</v>
      </c>
      <c r="AB76" s="209">
        <v>7310</v>
      </c>
      <c r="AC76" s="209">
        <v>78.599999999999994</v>
      </c>
      <c r="AD76" s="209">
        <v>236</v>
      </c>
      <c r="AE76" s="209">
        <v>831</v>
      </c>
      <c r="AF76" s="209">
        <v>69.2</v>
      </c>
      <c r="AG76" s="209">
        <v>642</v>
      </c>
      <c r="AH76" s="209">
        <v>399</v>
      </c>
      <c r="AI76" s="212">
        <v>2.5</v>
      </c>
      <c r="AJ76" s="212">
        <v>11</v>
      </c>
      <c r="AK76" s="212">
        <v>5</v>
      </c>
      <c r="AL76" s="212">
        <v>75</v>
      </c>
      <c r="AM76" s="212">
        <v>23</v>
      </c>
      <c r="AN76" s="212">
        <v>14</v>
      </c>
      <c r="AO76" s="212">
        <v>18</v>
      </c>
      <c r="AP76" s="212">
        <v>2.5</v>
      </c>
      <c r="AQ76" s="212">
        <v>14</v>
      </c>
      <c r="AR76" s="212">
        <v>1.5</v>
      </c>
      <c r="AS76" s="212">
        <v>2.5</v>
      </c>
      <c r="AT76" s="212">
        <v>6</v>
      </c>
      <c r="AU76" s="212">
        <v>44</v>
      </c>
      <c r="AV76" s="212">
        <v>33</v>
      </c>
      <c r="AW76" s="212">
        <v>12</v>
      </c>
      <c r="AX76" s="212">
        <v>16</v>
      </c>
      <c r="AY76" s="212">
        <v>20</v>
      </c>
      <c r="AZ76" s="212">
        <v>2.5</v>
      </c>
      <c r="BA76" s="212">
        <v>2.5</v>
      </c>
      <c r="BB76" s="213">
        <f t="shared" si="14"/>
        <v>247.5</v>
      </c>
      <c r="BC76" s="214">
        <v>0.5</v>
      </c>
      <c r="BD76" s="214">
        <v>0.5</v>
      </c>
      <c r="BE76" s="214">
        <v>0.5</v>
      </c>
      <c r="BF76" s="214">
        <v>0.5</v>
      </c>
      <c r="BG76" s="214">
        <v>0.5</v>
      </c>
      <c r="BH76" s="214">
        <v>0.5</v>
      </c>
      <c r="BI76" s="214">
        <v>0.5</v>
      </c>
      <c r="BJ76" s="214">
        <v>0.5</v>
      </c>
      <c r="BK76" s="214">
        <v>5.0000000000000001E-3</v>
      </c>
      <c r="BL76" s="214">
        <v>0.5</v>
      </c>
      <c r="BM76" s="214">
        <v>0.05</v>
      </c>
      <c r="BN76" s="214">
        <v>0.05</v>
      </c>
      <c r="BO76" s="214">
        <v>0.05</v>
      </c>
      <c r="BP76" s="214">
        <v>0.05</v>
      </c>
      <c r="BQ76" s="215">
        <f t="shared" si="15"/>
        <v>0.2</v>
      </c>
      <c r="BR76" s="214">
        <v>0.4</v>
      </c>
      <c r="BS76" s="214">
        <v>0.05</v>
      </c>
      <c r="BT76" s="214">
        <v>0.05</v>
      </c>
      <c r="BU76" s="214">
        <v>0.05</v>
      </c>
      <c r="BV76" s="214">
        <v>0.05</v>
      </c>
      <c r="BW76" s="214">
        <v>0.05</v>
      </c>
      <c r="BX76" s="214">
        <v>0.1</v>
      </c>
      <c r="BY76" s="214">
        <v>0.15</v>
      </c>
      <c r="BZ76" s="216">
        <v>25</v>
      </c>
      <c r="CA76" s="216">
        <v>50</v>
      </c>
      <c r="CB76" s="216">
        <v>500</v>
      </c>
      <c r="CC76" s="216">
        <v>0.01</v>
      </c>
      <c r="CD76" s="221">
        <v>2.5000000000000001E-2</v>
      </c>
      <c r="CE76" s="221">
        <v>2.5000000000000001E-2</v>
      </c>
      <c r="CF76" s="221">
        <v>2.5000000000000001E-2</v>
      </c>
      <c r="CG76" s="221">
        <v>2.5000000000000001E-2</v>
      </c>
      <c r="CH76" s="221">
        <v>2.5000000000000001E-2</v>
      </c>
      <c r="CI76" s="221">
        <v>2.5000000000000001E-2</v>
      </c>
      <c r="CJ76" s="216">
        <v>2.5000000000000001E-2</v>
      </c>
      <c r="CK76" s="216">
        <f>0.5*0.01</f>
        <v>5.0000000000000001E-3</v>
      </c>
      <c r="CL76" s="216">
        <v>0.15</v>
      </c>
      <c r="CM76" s="216">
        <v>0.5</v>
      </c>
      <c r="CN76" s="216">
        <v>0.5</v>
      </c>
      <c r="CO76" s="216">
        <v>0.5</v>
      </c>
      <c r="CP76" s="216">
        <v>0.5</v>
      </c>
      <c r="CQ76" s="216">
        <v>0.3</v>
      </c>
      <c r="CR76" s="216">
        <v>5</v>
      </c>
      <c r="CS76" s="216">
        <v>0.5</v>
      </c>
      <c r="CT76" s="216">
        <v>0.5</v>
      </c>
      <c r="CU76" s="216">
        <v>0.05</v>
      </c>
      <c r="CV76" s="216">
        <v>0.05</v>
      </c>
      <c r="CW76" s="216">
        <v>0.05</v>
      </c>
      <c r="CX76" s="217"/>
      <c r="CY76" s="216">
        <v>0.14499999999999999</v>
      </c>
      <c r="CZ76" s="221">
        <v>0.05</v>
      </c>
      <c r="DA76" s="221">
        <v>0.05</v>
      </c>
      <c r="DB76" s="221">
        <v>0.05</v>
      </c>
      <c r="DC76" s="221">
        <v>0.05</v>
      </c>
      <c r="DD76" s="221">
        <v>0.05</v>
      </c>
      <c r="DE76" s="216">
        <v>0.05</v>
      </c>
      <c r="DF76" s="216">
        <v>0.05</v>
      </c>
      <c r="DG76" s="218">
        <v>658</v>
      </c>
      <c r="DH76" s="216">
        <v>0.5</v>
      </c>
      <c r="DI76" s="216">
        <v>0.05</v>
      </c>
      <c r="DJ76" s="216">
        <v>0.25</v>
      </c>
      <c r="DK76" s="216">
        <v>0.25</v>
      </c>
      <c r="DL76" s="216">
        <v>0.05</v>
      </c>
    </row>
    <row r="77" spans="1:116" x14ac:dyDescent="0.2">
      <c r="A77" s="108">
        <v>71</v>
      </c>
      <c r="B77" s="200">
        <v>121</v>
      </c>
      <c r="C77" s="107" t="s">
        <v>1071</v>
      </c>
      <c r="D77" s="260" t="s">
        <v>1539</v>
      </c>
      <c r="E77" s="183" t="s">
        <v>1215</v>
      </c>
      <c r="F77" s="185" t="s">
        <v>1383</v>
      </c>
      <c r="G77" s="209">
        <v>7.1</v>
      </c>
      <c r="H77" s="209">
        <v>712</v>
      </c>
      <c r="I77" s="210">
        <f t="shared" si="9"/>
        <v>0.05</v>
      </c>
      <c r="J77" s="209">
        <v>8.74</v>
      </c>
      <c r="K77" s="209">
        <v>106</v>
      </c>
      <c r="L77" s="210">
        <f>0.5*0.05</f>
        <v>2.5000000000000001E-2</v>
      </c>
      <c r="M77" s="209">
        <v>0.85799999999999998</v>
      </c>
      <c r="N77" s="209">
        <v>6.83</v>
      </c>
      <c r="O77" s="209">
        <v>2.89</v>
      </c>
      <c r="P77" s="209">
        <v>4.8099999999999997E-2</v>
      </c>
      <c r="Q77" s="209">
        <v>1120</v>
      </c>
      <c r="R77" s="210">
        <f>0.5*0.4</f>
        <v>0.2</v>
      </c>
      <c r="S77" s="209">
        <v>3.15</v>
      </c>
      <c r="T77" s="209">
        <v>17.600000000000001</v>
      </c>
      <c r="U77" s="210">
        <f t="shared" si="8"/>
        <v>1</v>
      </c>
      <c r="V77" s="209">
        <v>154</v>
      </c>
      <c r="W77" s="211">
        <f t="shared" si="13"/>
        <v>6.6898349261511727E-4</v>
      </c>
      <c r="X77" s="209">
        <v>8.18</v>
      </c>
      <c r="Y77" s="209">
        <v>62</v>
      </c>
      <c r="Z77" s="210">
        <v>230200</v>
      </c>
      <c r="AA77" s="210">
        <v>5.0500000000000007</v>
      </c>
      <c r="AB77" s="209">
        <v>6242</v>
      </c>
      <c r="AC77" s="210">
        <v>1555</v>
      </c>
      <c r="AD77" s="209">
        <v>526</v>
      </c>
      <c r="AE77" s="209">
        <v>7574</v>
      </c>
      <c r="AF77" s="209">
        <v>32.6</v>
      </c>
      <c r="AG77" s="210">
        <v>1633</v>
      </c>
      <c r="AH77" s="209">
        <v>332</v>
      </c>
      <c r="AI77" s="212">
        <v>2.5</v>
      </c>
      <c r="AJ77" s="212">
        <v>144</v>
      </c>
      <c r="AK77" s="212">
        <v>28</v>
      </c>
      <c r="AL77" s="212">
        <v>456</v>
      </c>
      <c r="AM77" s="212">
        <v>287</v>
      </c>
      <c r="AN77" s="212">
        <v>174</v>
      </c>
      <c r="AO77" s="212">
        <v>197</v>
      </c>
      <c r="AP77" s="212">
        <v>34</v>
      </c>
      <c r="AQ77" s="212">
        <v>178</v>
      </c>
      <c r="AR77" s="212">
        <v>1.5</v>
      </c>
      <c r="AS77" s="212">
        <v>2.5</v>
      </c>
      <c r="AT77" s="212">
        <v>205</v>
      </c>
      <c r="AU77" s="212">
        <v>282</v>
      </c>
      <c r="AV77" s="212">
        <v>387</v>
      </c>
      <c r="AW77" s="212">
        <v>145</v>
      </c>
      <c r="AX77" s="212">
        <v>186</v>
      </c>
      <c r="AY77" s="212">
        <v>221</v>
      </c>
      <c r="AZ77" s="212">
        <v>59</v>
      </c>
      <c r="BA77" s="212">
        <v>2.5</v>
      </c>
      <c r="BB77" s="213">
        <f t="shared" si="14"/>
        <v>2311.5</v>
      </c>
      <c r="BC77" s="214">
        <v>0.5</v>
      </c>
      <c r="BD77" s="214">
        <v>0.5</v>
      </c>
      <c r="BE77" s="214">
        <v>0.5</v>
      </c>
      <c r="BF77" s="214">
        <v>0.5</v>
      </c>
      <c r="BG77" s="214">
        <v>0.5</v>
      </c>
      <c r="BH77" s="214">
        <v>0.5</v>
      </c>
      <c r="BI77" s="214">
        <v>0.5</v>
      </c>
      <c r="BJ77" s="214">
        <v>0.5</v>
      </c>
      <c r="BK77" s="214">
        <v>5.0000000000000001E-3</v>
      </c>
      <c r="BL77" s="214">
        <v>0.5</v>
      </c>
      <c r="BM77" s="214">
        <v>0.05</v>
      </c>
      <c r="BN77" s="214">
        <v>0.05</v>
      </c>
      <c r="BO77" s="214">
        <v>0.05</v>
      </c>
      <c r="BP77" s="214">
        <v>0.05</v>
      </c>
      <c r="BQ77" s="215">
        <f t="shared" si="15"/>
        <v>0.2</v>
      </c>
      <c r="BR77" s="214">
        <v>0.4</v>
      </c>
      <c r="BS77" s="214">
        <v>0.05</v>
      </c>
      <c r="BT77" s="214">
        <v>0.05</v>
      </c>
      <c r="BU77" s="214">
        <v>0.05</v>
      </c>
      <c r="BV77" s="214">
        <v>0.05</v>
      </c>
      <c r="BW77" s="214">
        <v>0.05</v>
      </c>
      <c r="BX77" s="214">
        <v>0.1</v>
      </c>
      <c r="BY77" s="214">
        <v>0.15</v>
      </c>
      <c r="BZ77" s="216">
        <v>25</v>
      </c>
      <c r="CA77" s="216">
        <v>50</v>
      </c>
      <c r="CB77" s="216">
        <v>500</v>
      </c>
      <c r="CC77" s="216">
        <v>0.01</v>
      </c>
      <c r="CD77" s="221">
        <v>2.5000000000000001E-2</v>
      </c>
      <c r="CE77" s="221">
        <v>2.5000000000000001E-2</v>
      </c>
      <c r="CF77" s="221">
        <v>2.5000000000000001E-2</v>
      </c>
      <c r="CG77" s="221">
        <v>2.5000000000000001E-2</v>
      </c>
      <c r="CH77" s="221">
        <v>2.5000000000000001E-2</v>
      </c>
      <c r="CI77" s="221">
        <v>2.5000000000000001E-2</v>
      </c>
      <c r="CJ77" s="216">
        <v>2.5000000000000001E-2</v>
      </c>
      <c r="CK77" s="216">
        <f>0.5*0.01</f>
        <v>5.0000000000000001E-3</v>
      </c>
      <c r="CL77" s="216">
        <v>0.15</v>
      </c>
      <c r="CM77" s="216">
        <v>0.5</v>
      </c>
      <c r="CN77" s="216">
        <v>0.5</v>
      </c>
      <c r="CO77" s="216">
        <v>0.5</v>
      </c>
      <c r="CP77" s="216">
        <v>0.5</v>
      </c>
      <c r="CQ77" s="216">
        <v>0.3</v>
      </c>
      <c r="CR77" s="216">
        <v>5</v>
      </c>
      <c r="CS77" s="216">
        <v>0.5</v>
      </c>
      <c r="CT77" s="216">
        <v>0.5</v>
      </c>
      <c r="CU77" s="216">
        <v>0.05</v>
      </c>
      <c r="CV77" s="216">
        <v>0.05</v>
      </c>
      <c r="CW77" s="216">
        <v>0.05</v>
      </c>
      <c r="CX77" s="217"/>
      <c r="CY77" s="216">
        <v>0.29399999999999998</v>
      </c>
      <c r="CZ77" s="221">
        <v>0.05</v>
      </c>
      <c r="DA77" s="221">
        <v>0.05</v>
      </c>
      <c r="DB77" s="221">
        <v>0.05</v>
      </c>
      <c r="DC77" s="221">
        <v>0.05</v>
      </c>
      <c r="DD77" s="221">
        <v>0.05</v>
      </c>
      <c r="DE77" s="216">
        <v>0.05</v>
      </c>
      <c r="DF77" s="216">
        <v>0.05</v>
      </c>
      <c r="DG77" s="218">
        <v>6800</v>
      </c>
      <c r="DH77" s="216">
        <v>0.5</v>
      </c>
      <c r="DI77" s="216">
        <v>0.05</v>
      </c>
      <c r="DJ77" s="216">
        <v>0.25</v>
      </c>
      <c r="DK77" s="216">
        <v>0.25</v>
      </c>
      <c r="DL77" s="216">
        <v>0.05</v>
      </c>
    </row>
    <row r="78" spans="1:116" x14ac:dyDescent="0.2">
      <c r="A78" s="108">
        <v>72</v>
      </c>
      <c r="B78" s="200">
        <v>122</v>
      </c>
      <c r="C78" s="107" t="s">
        <v>1072</v>
      </c>
      <c r="D78" s="260" t="s">
        <v>1540</v>
      </c>
      <c r="E78" s="183" t="s">
        <v>1216</v>
      </c>
      <c r="F78" s="185" t="s">
        <v>1384</v>
      </c>
      <c r="G78" s="209">
        <v>8.1999999999999993</v>
      </c>
      <c r="H78" s="209">
        <v>200.5</v>
      </c>
      <c r="I78" s="210">
        <f t="shared" si="9"/>
        <v>0.05</v>
      </c>
      <c r="J78" s="210">
        <f>0.5*3</f>
        <v>1.5</v>
      </c>
      <c r="K78" s="209">
        <v>21.8</v>
      </c>
      <c r="L78" s="209">
        <v>0.11799999999999999</v>
      </c>
      <c r="M78" s="209">
        <v>0.78200000000000003</v>
      </c>
      <c r="N78" s="209">
        <v>2.67</v>
      </c>
      <c r="O78" s="209">
        <v>11.2</v>
      </c>
      <c r="P78" s="209">
        <v>1.0800000000000001E-2</v>
      </c>
      <c r="Q78" s="209">
        <v>632</v>
      </c>
      <c r="R78" s="210">
        <f>0.5*0.4</f>
        <v>0.2</v>
      </c>
      <c r="S78" s="209">
        <v>3.87</v>
      </c>
      <c r="T78" s="209">
        <v>1.62</v>
      </c>
      <c r="U78" s="210">
        <f t="shared" si="8"/>
        <v>1</v>
      </c>
      <c r="V78" s="209">
        <v>16.899999999999999</v>
      </c>
      <c r="W78" s="211">
        <f t="shared" si="13"/>
        <v>8.7564766839378239E-3</v>
      </c>
      <c r="X78" s="209">
        <v>2.57</v>
      </c>
      <c r="Y78" s="209">
        <v>17.5</v>
      </c>
      <c r="Z78" s="209">
        <v>1930</v>
      </c>
      <c r="AA78" s="210">
        <v>2.79</v>
      </c>
      <c r="AB78" s="209">
        <v>2180</v>
      </c>
      <c r="AC78" s="209">
        <v>115</v>
      </c>
      <c r="AD78" s="209">
        <v>254</v>
      </c>
      <c r="AE78" s="209">
        <v>162</v>
      </c>
      <c r="AF78" s="209">
        <v>94.6</v>
      </c>
      <c r="AG78" s="210">
        <v>1140</v>
      </c>
      <c r="AH78" s="209">
        <v>361</v>
      </c>
      <c r="AI78" s="212">
        <v>191</v>
      </c>
      <c r="AJ78" s="212">
        <v>25</v>
      </c>
      <c r="AK78" s="212">
        <v>20</v>
      </c>
      <c r="AL78" s="212">
        <v>81</v>
      </c>
      <c r="AM78" s="212">
        <v>33</v>
      </c>
      <c r="AN78" s="212">
        <v>16</v>
      </c>
      <c r="AO78" s="212">
        <v>21</v>
      </c>
      <c r="AP78" s="212">
        <v>2.5</v>
      </c>
      <c r="AQ78" s="212">
        <v>17</v>
      </c>
      <c r="AR78" s="212">
        <v>1.5</v>
      </c>
      <c r="AS78" s="212">
        <v>2.5</v>
      </c>
      <c r="AT78" s="212">
        <v>91</v>
      </c>
      <c r="AU78" s="212">
        <v>50</v>
      </c>
      <c r="AV78" s="212">
        <v>36</v>
      </c>
      <c r="AW78" s="212">
        <v>14</v>
      </c>
      <c r="AX78" s="212">
        <v>12</v>
      </c>
      <c r="AY78" s="212">
        <v>21</v>
      </c>
      <c r="AZ78" s="212">
        <v>2.5</v>
      </c>
      <c r="BA78" s="212">
        <v>2.5</v>
      </c>
      <c r="BB78" s="213">
        <f t="shared" si="14"/>
        <v>582</v>
      </c>
      <c r="BC78" s="214">
        <v>0.5</v>
      </c>
      <c r="BD78" s="214">
        <v>0.5</v>
      </c>
      <c r="BE78" s="214">
        <v>0.5</v>
      </c>
      <c r="BF78" s="214">
        <v>0.5</v>
      </c>
      <c r="BG78" s="214">
        <v>0.5</v>
      </c>
      <c r="BH78" s="214">
        <v>0.5</v>
      </c>
      <c r="BI78" s="214">
        <v>0.5</v>
      </c>
      <c r="BJ78" s="214">
        <v>0.5</v>
      </c>
      <c r="BK78" s="214">
        <v>5.0000000000000001E-3</v>
      </c>
      <c r="BL78" s="214">
        <v>0.5</v>
      </c>
      <c r="BM78" s="214">
        <v>0.05</v>
      </c>
      <c r="BN78" s="214">
        <v>0.05</v>
      </c>
      <c r="BO78" s="214">
        <v>0.05</v>
      </c>
      <c r="BP78" s="214">
        <v>0.05</v>
      </c>
      <c r="BQ78" s="215">
        <f t="shared" si="15"/>
        <v>0.2</v>
      </c>
      <c r="BR78" s="214">
        <v>0.4</v>
      </c>
      <c r="BS78" s="214">
        <v>0.05</v>
      </c>
      <c r="BT78" s="214">
        <v>0.05</v>
      </c>
      <c r="BU78" s="214">
        <v>0.05</v>
      </c>
      <c r="BV78" s="214">
        <v>0.05</v>
      </c>
      <c r="BW78" s="214">
        <v>0.05</v>
      </c>
      <c r="BX78" s="214">
        <v>0.1</v>
      </c>
      <c r="BY78" s="214">
        <v>0.15</v>
      </c>
      <c r="BZ78" s="217"/>
      <c r="CA78" s="217"/>
      <c r="CB78" s="217"/>
      <c r="CC78" s="217"/>
      <c r="CD78" s="223"/>
      <c r="CE78" s="223"/>
      <c r="CF78" s="223"/>
      <c r="CG78" s="223"/>
      <c r="CH78" s="223"/>
      <c r="CI78" s="223"/>
      <c r="CJ78" s="217"/>
      <c r="CK78" s="222"/>
      <c r="CL78" s="217"/>
      <c r="CM78" s="217"/>
      <c r="CN78" s="217"/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23"/>
      <c r="DA78" s="223"/>
      <c r="DB78" s="223"/>
      <c r="DC78" s="223"/>
      <c r="DD78" s="223"/>
      <c r="DE78" s="216">
        <v>0.05</v>
      </c>
      <c r="DF78" s="216">
        <v>0.05</v>
      </c>
      <c r="DG78" s="218">
        <v>482</v>
      </c>
      <c r="DH78" s="217"/>
      <c r="DI78" s="217"/>
      <c r="DJ78" s="217"/>
      <c r="DK78" s="217"/>
      <c r="DL78" s="217"/>
    </row>
    <row r="79" spans="1:116" x14ac:dyDescent="0.2">
      <c r="A79" s="108">
        <v>73</v>
      </c>
      <c r="B79" s="200">
        <v>123</v>
      </c>
      <c r="C79" s="107" t="s">
        <v>1073</v>
      </c>
      <c r="D79" s="260" t="s">
        <v>1541</v>
      </c>
      <c r="E79" s="183" t="s">
        <v>1217</v>
      </c>
      <c r="F79" s="185" t="s">
        <v>1385</v>
      </c>
      <c r="G79" s="209">
        <v>7.2</v>
      </c>
      <c r="H79" s="209">
        <v>3380</v>
      </c>
      <c r="I79" s="210">
        <f t="shared" si="9"/>
        <v>0.05</v>
      </c>
      <c r="J79" s="209">
        <v>5.53</v>
      </c>
      <c r="K79" s="209">
        <v>66.5</v>
      </c>
      <c r="L79" s="209">
        <v>0.45800000000000002</v>
      </c>
      <c r="M79" s="209">
        <v>1.08</v>
      </c>
      <c r="N79" s="209">
        <v>3.33</v>
      </c>
      <c r="O79" s="209">
        <v>6.01</v>
      </c>
      <c r="P79" s="209">
        <v>4.6899999999999997E-2</v>
      </c>
      <c r="Q79" s="209">
        <v>1560</v>
      </c>
      <c r="R79" s="209">
        <v>1.95</v>
      </c>
      <c r="S79" s="209">
        <v>3.66</v>
      </c>
      <c r="T79" s="209">
        <v>24.7</v>
      </c>
      <c r="U79" s="210">
        <f t="shared" si="8"/>
        <v>1</v>
      </c>
      <c r="V79" s="209">
        <v>90.2</v>
      </c>
      <c r="W79" s="211">
        <f t="shared" si="13"/>
        <v>4.9289617486338803E-4</v>
      </c>
      <c r="X79" s="209">
        <v>6.7</v>
      </c>
      <c r="Y79" s="209">
        <v>41.6</v>
      </c>
      <c r="Z79" s="209">
        <v>183000</v>
      </c>
      <c r="AA79" s="210">
        <v>6.870000000000001</v>
      </c>
      <c r="AB79" s="209">
        <v>10800</v>
      </c>
      <c r="AC79" s="210">
        <v>3610</v>
      </c>
      <c r="AD79" s="209">
        <v>809</v>
      </c>
      <c r="AE79" s="209">
        <v>1846</v>
      </c>
      <c r="AF79" s="209">
        <v>29.6</v>
      </c>
      <c r="AG79" s="209">
        <v>965</v>
      </c>
      <c r="AH79" s="209">
        <v>238</v>
      </c>
      <c r="AI79" s="212">
        <v>2.5</v>
      </c>
      <c r="AJ79" s="212">
        <v>97</v>
      </c>
      <c r="AK79" s="212">
        <v>2.5</v>
      </c>
      <c r="AL79" s="212">
        <v>444</v>
      </c>
      <c r="AM79" s="212">
        <v>154</v>
      </c>
      <c r="AN79" s="212">
        <v>108</v>
      </c>
      <c r="AO79" s="212">
        <v>116</v>
      </c>
      <c r="AP79" s="212">
        <v>37</v>
      </c>
      <c r="AQ79" s="212">
        <v>135</v>
      </c>
      <c r="AR79" s="212">
        <v>1.5</v>
      </c>
      <c r="AS79" s="212">
        <v>2.5</v>
      </c>
      <c r="AT79" s="212">
        <v>165</v>
      </c>
      <c r="AU79" s="212">
        <v>207</v>
      </c>
      <c r="AV79" s="212">
        <v>239</v>
      </c>
      <c r="AW79" s="212">
        <v>89</v>
      </c>
      <c r="AX79" s="212">
        <v>97</v>
      </c>
      <c r="AY79" s="212">
        <v>198</v>
      </c>
      <c r="AZ79" s="212">
        <v>2.5</v>
      </c>
      <c r="BA79" s="212">
        <v>2.5</v>
      </c>
      <c r="BB79" s="213">
        <f t="shared" si="14"/>
        <v>1628</v>
      </c>
      <c r="BC79" s="214">
        <v>0.5</v>
      </c>
      <c r="BD79" s="214">
        <v>0.5</v>
      </c>
      <c r="BE79" s="214">
        <v>0.5</v>
      </c>
      <c r="BF79" s="214">
        <v>0.5</v>
      </c>
      <c r="BG79" s="214">
        <v>0.5</v>
      </c>
      <c r="BH79" s="214">
        <v>0.5</v>
      </c>
      <c r="BI79" s="214">
        <v>0.5</v>
      </c>
      <c r="BJ79" s="214">
        <v>0.5</v>
      </c>
      <c r="BK79" s="214">
        <v>5.0000000000000001E-3</v>
      </c>
      <c r="BL79" s="214">
        <v>0.5</v>
      </c>
      <c r="BM79" s="214">
        <v>0.05</v>
      </c>
      <c r="BN79" s="214">
        <v>0.05</v>
      </c>
      <c r="BO79" s="214">
        <v>0.05</v>
      </c>
      <c r="BP79" s="214">
        <v>0.05</v>
      </c>
      <c r="BQ79" s="215">
        <f t="shared" si="15"/>
        <v>0.2</v>
      </c>
      <c r="BR79" s="214">
        <v>0.4</v>
      </c>
      <c r="BS79" s="214">
        <v>0.05</v>
      </c>
      <c r="BT79" s="214">
        <v>0.05</v>
      </c>
      <c r="BU79" s="214">
        <v>0.05</v>
      </c>
      <c r="BV79" s="214">
        <v>0.05</v>
      </c>
      <c r="BW79" s="214">
        <v>0.05</v>
      </c>
      <c r="BX79" s="214">
        <v>0.1</v>
      </c>
      <c r="BY79" s="214">
        <v>0.15</v>
      </c>
      <c r="BZ79" s="217"/>
      <c r="CA79" s="217"/>
      <c r="CB79" s="217"/>
      <c r="CC79" s="217"/>
      <c r="CD79" s="223"/>
      <c r="CE79" s="223"/>
      <c r="CF79" s="223"/>
      <c r="CG79" s="223"/>
      <c r="CH79" s="223"/>
      <c r="CI79" s="223"/>
      <c r="CJ79" s="217"/>
      <c r="CK79" s="222"/>
      <c r="CL79" s="217"/>
      <c r="CM79" s="217"/>
      <c r="CN79" s="217"/>
      <c r="CO79" s="217"/>
      <c r="CP79" s="217"/>
      <c r="CQ79" s="217"/>
      <c r="CR79" s="217"/>
      <c r="CS79" s="217"/>
      <c r="CT79" s="217"/>
      <c r="CU79" s="217"/>
      <c r="CV79" s="217"/>
      <c r="CW79" s="217"/>
      <c r="CX79" s="217"/>
      <c r="CY79" s="217"/>
      <c r="CZ79" s="223"/>
      <c r="DA79" s="223"/>
      <c r="DB79" s="223"/>
      <c r="DC79" s="223"/>
      <c r="DD79" s="223"/>
      <c r="DE79" s="216">
        <v>0.05</v>
      </c>
      <c r="DF79" s="216">
        <v>0.05</v>
      </c>
      <c r="DG79" s="218">
        <v>8839</v>
      </c>
      <c r="DH79" s="217"/>
      <c r="DI79" s="217"/>
      <c r="DJ79" s="217"/>
      <c r="DK79" s="217"/>
      <c r="DL79" s="217"/>
    </row>
    <row r="80" spans="1:116" x14ac:dyDescent="0.2">
      <c r="A80" s="108">
        <v>74</v>
      </c>
      <c r="B80" s="200">
        <v>124</v>
      </c>
      <c r="C80" s="107" t="s">
        <v>1074</v>
      </c>
      <c r="D80" s="260" t="s">
        <v>1542</v>
      </c>
      <c r="E80" s="183" t="s">
        <v>1218</v>
      </c>
      <c r="F80" s="185" t="s">
        <v>1386</v>
      </c>
      <c r="G80" s="209">
        <v>7.2</v>
      </c>
      <c r="H80" s="209">
        <v>1028</v>
      </c>
      <c r="I80" s="210">
        <f t="shared" si="9"/>
        <v>0.05</v>
      </c>
      <c r="J80" s="209">
        <v>7.4</v>
      </c>
      <c r="K80" s="209">
        <v>209</v>
      </c>
      <c r="L80" s="210">
        <f>0.5*0.05</f>
        <v>2.5000000000000001E-2</v>
      </c>
      <c r="M80" s="209">
        <v>2.52</v>
      </c>
      <c r="N80" s="209">
        <v>8.9</v>
      </c>
      <c r="O80" s="209">
        <v>17.3</v>
      </c>
      <c r="P80" s="209">
        <v>9.5699999999999993E-2</v>
      </c>
      <c r="Q80" s="209">
        <v>2574</v>
      </c>
      <c r="R80" s="210">
        <f>0.5*0.4</f>
        <v>0.2</v>
      </c>
      <c r="S80" s="209">
        <v>7.1</v>
      </c>
      <c r="T80" s="209">
        <v>37.299999999999997</v>
      </c>
      <c r="U80" s="210">
        <f t="shared" si="8"/>
        <v>1</v>
      </c>
      <c r="V80" s="209">
        <v>369</v>
      </c>
      <c r="W80" s="211">
        <f t="shared" si="13"/>
        <v>1.6749886518384021E-3</v>
      </c>
      <c r="X80" s="209">
        <v>14</v>
      </c>
      <c r="Y80" s="209">
        <v>74.2</v>
      </c>
      <c r="Z80" s="210">
        <v>220300</v>
      </c>
      <c r="AA80" s="210">
        <v>5.16</v>
      </c>
      <c r="AB80" s="209">
        <v>10590</v>
      </c>
      <c r="AC80" s="210">
        <v>2292</v>
      </c>
      <c r="AD80" s="209">
        <v>716</v>
      </c>
      <c r="AE80" s="209">
        <v>9136</v>
      </c>
      <c r="AF80" s="209">
        <v>71.400000000000006</v>
      </c>
      <c r="AG80" s="210">
        <v>2796</v>
      </c>
      <c r="AH80" s="209">
        <v>746</v>
      </c>
      <c r="AI80" s="212">
        <v>2.5</v>
      </c>
      <c r="AJ80" s="212">
        <v>92</v>
      </c>
      <c r="AK80" s="212">
        <v>2.5</v>
      </c>
      <c r="AL80" s="212">
        <v>423</v>
      </c>
      <c r="AM80" s="212">
        <v>161</v>
      </c>
      <c r="AN80" s="212">
        <v>99</v>
      </c>
      <c r="AO80" s="212">
        <v>108</v>
      </c>
      <c r="AP80" s="212">
        <v>2.5</v>
      </c>
      <c r="AQ80" s="212">
        <v>121</v>
      </c>
      <c r="AR80" s="212">
        <v>1.5</v>
      </c>
      <c r="AS80" s="212">
        <v>2.5</v>
      </c>
      <c r="AT80" s="212">
        <v>38</v>
      </c>
      <c r="AU80" s="212">
        <v>241</v>
      </c>
      <c r="AV80" s="212">
        <v>236</v>
      </c>
      <c r="AW80" s="212">
        <v>82</v>
      </c>
      <c r="AX80" s="212">
        <v>104</v>
      </c>
      <c r="AY80" s="212">
        <v>159</v>
      </c>
      <c r="AZ80" s="212">
        <v>2.5</v>
      </c>
      <c r="BA80" s="212">
        <v>2.5</v>
      </c>
      <c r="BB80" s="213">
        <f t="shared" si="14"/>
        <v>1489</v>
      </c>
      <c r="BC80" s="214">
        <v>0.5</v>
      </c>
      <c r="BD80" s="214">
        <v>0.5</v>
      </c>
      <c r="BE80" s="214">
        <v>0.5</v>
      </c>
      <c r="BF80" s="214">
        <v>0.5</v>
      </c>
      <c r="BG80" s="214">
        <v>0.5</v>
      </c>
      <c r="BH80" s="214">
        <v>0.5</v>
      </c>
      <c r="BI80" s="214">
        <v>0.5</v>
      </c>
      <c r="BJ80" s="214">
        <v>0.5</v>
      </c>
      <c r="BK80" s="214">
        <v>5.0000000000000001E-3</v>
      </c>
      <c r="BL80" s="214">
        <v>0.5</v>
      </c>
      <c r="BM80" s="214">
        <v>0.05</v>
      </c>
      <c r="BN80" s="214">
        <v>0.05</v>
      </c>
      <c r="BO80" s="214">
        <v>0.05</v>
      </c>
      <c r="BP80" s="214">
        <v>0.05</v>
      </c>
      <c r="BQ80" s="215">
        <f t="shared" si="15"/>
        <v>0.2</v>
      </c>
      <c r="BR80" s="214">
        <v>0.4</v>
      </c>
      <c r="BS80" s="214">
        <v>0.05</v>
      </c>
      <c r="BT80" s="214">
        <v>0.05</v>
      </c>
      <c r="BU80" s="214">
        <v>0.05</v>
      </c>
      <c r="BV80" s="214">
        <v>0.05</v>
      </c>
      <c r="BW80" s="214">
        <v>0.05</v>
      </c>
      <c r="BX80" s="214">
        <v>0.1</v>
      </c>
      <c r="BY80" s="214">
        <v>0.15</v>
      </c>
      <c r="BZ80" s="216">
        <v>25</v>
      </c>
      <c r="CA80" s="216">
        <v>50</v>
      </c>
      <c r="CB80" s="216">
        <v>10200</v>
      </c>
      <c r="CC80" s="216">
        <v>0.01</v>
      </c>
      <c r="CD80" s="221">
        <v>2.5000000000000001E-2</v>
      </c>
      <c r="CE80" s="221">
        <v>2.5000000000000001E-2</v>
      </c>
      <c r="CF80" s="221">
        <v>2.5000000000000001E-2</v>
      </c>
      <c r="CG80" s="221">
        <v>2.5000000000000001E-2</v>
      </c>
      <c r="CH80" s="221">
        <v>2.5000000000000001E-2</v>
      </c>
      <c r="CI80" s="221">
        <v>2.5000000000000001E-2</v>
      </c>
      <c r="CJ80" s="216">
        <v>2.5000000000000001E-2</v>
      </c>
      <c r="CK80" s="216">
        <f>0.5*0.01</f>
        <v>5.0000000000000001E-3</v>
      </c>
      <c r="CL80" s="216">
        <v>0.15</v>
      </c>
      <c r="CM80" s="216">
        <v>0.5</v>
      </c>
      <c r="CN80" s="216">
        <v>0.5</v>
      </c>
      <c r="CO80" s="216">
        <v>0.5</v>
      </c>
      <c r="CP80" s="216">
        <v>0.5</v>
      </c>
      <c r="CQ80" s="216">
        <v>0.3</v>
      </c>
      <c r="CR80" s="216">
        <v>5</v>
      </c>
      <c r="CS80" s="216">
        <v>0.5</v>
      </c>
      <c r="CT80" s="216">
        <v>0.5</v>
      </c>
      <c r="CU80" s="216">
        <v>0.05</v>
      </c>
      <c r="CV80" s="216">
        <v>0.05</v>
      </c>
      <c r="CW80" s="216">
        <v>0.05</v>
      </c>
      <c r="CX80" s="217"/>
      <c r="CY80" s="216">
        <v>0.36499999999999999</v>
      </c>
      <c r="CZ80" s="221">
        <v>0.05</v>
      </c>
      <c r="DA80" s="221">
        <v>0.05</v>
      </c>
      <c r="DB80" s="221">
        <v>0.05</v>
      </c>
      <c r="DC80" s="221">
        <v>0.05</v>
      </c>
      <c r="DD80" s="221">
        <v>0.05</v>
      </c>
      <c r="DE80" s="216">
        <v>0.05</v>
      </c>
      <c r="DF80" s="216">
        <v>0.05</v>
      </c>
      <c r="DG80" s="218">
        <v>9200</v>
      </c>
      <c r="DH80" s="216">
        <v>0.5</v>
      </c>
      <c r="DI80" s="216">
        <v>0.05</v>
      </c>
      <c r="DJ80" s="216">
        <v>0.25</v>
      </c>
      <c r="DK80" s="216">
        <v>0.25</v>
      </c>
      <c r="DL80" s="216">
        <v>0.05</v>
      </c>
    </row>
    <row r="81" spans="1:116" x14ac:dyDescent="0.2">
      <c r="A81" s="108">
        <v>75</v>
      </c>
      <c r="B81" s="200">
        <v>125</v>
      </c>
      <c r="C81" s="107" t="s">
        <v>219</v>
      </c>
      <c r="D81" s="260" t="s">
        <v>1543</v>
      </c>
      <c r="E81" s="183" t="s">
        <v>1219</v>
      </c>
      <c r="F81" s="185" t="s">
        <v>1387</v>
      </c>
      <c r="G81" s="209">
        <v>7.1</v>
      </c>
      <c r="H81" s="209">
        <v>301</v>
      </c>
      <c r="I81" s="210">
        <f t="shared" si="9"/>
        <v>0.05</v>
      </c>
      <c r="J81" s="210">
        <f>0.5*3</f>
        <v>1.5</v>
      </c>
      <c r="K81" s="209">
        <v>20.100000000000001</v>
      </c>
      <c r="L81" s="209">
        <v>0.16500000000000001</v>
      </c>
      <c r="M81" s="209">
        <v>0.93300000000000005</v>
      </c>
      <c r="N81" s="209">
        <v>5.33</v>
      </c>
      <c r="O81" s="209">
        <v>8.44</v>
      </c>
      <c r="P81" s="209">
        <v>5.1499999999999997E-2</v>
      </c>
      <c r="Q81" s="209">
        <v>741</v>
      </c>
      <c r="R81" s="210">
        <f>0.5*0.4</f>
        <v>0.2</v>
      </c>
      <c r="S81" s="209">
        <v>2.19</v>
      </c>
      <c r="T81" s="209">
        <v>4.8099999999999996</v>
      </c>
      <c r="U81" s="210">
        <f t="shared" si="8"/>
        <v>1</v>
      </c>
      <c r="V81" s="209">
        <v>3.56</v>
      </c>
      <c r="W81" s="211">
        <f t="shared" si="13"/>
        <v>4.2891566265060239E-4</v>
      </c>
      <c r="X81" s="209">
        <v>1.22</v>
      </c>
      <c r="Y81" s="209">
        <v>41.4</v>
      </c>
      <c r="Z81" s="209">
        <v>8300</v>
      </c>
      <c r="AA81" s="210">
        <v>3.3700000000000006</v>
      </c>
      <c r="AB81" s="209">
        <v>3710</v>
      </c>
      <c r="AC81" s="209">
        <v>165</v>
      </c>
      <c r="AD81" s="209">
        <v>176</v>
      </c>
      <c r="AE81" s="209">
        <v>287</v>
      </c>
      <c r="AF81" s="209">
        <v>73.099999999999994</v>
      </c>
      <c r="AG81" s="210">
        <v>2650</v>
      </c>
      <c r="AH81" s="209">
        <v>311</v>
      </c>
      <c r="AI81" s="212">
        <v>2.5</v>
      </c>
      <c r="AJ81" s="212">
        <v>24</v>
      </c>
      <c r="AK81" s="212">
        <v>2.5</v>
      </c>
      <c r="AL81" s="212">
        <v>81</v>
      </c>
      <c r="AM81" s="212">
        <v>37</v>
      </c>
      <c r="AN81" s="212">
        <v>22</v>
      </c>
      <c r="AO81" s="212">
        <v>27</v>
      </c>
      <c r="AP81" s="212">
        <v>2.5</v>
      </c>
      <c r="AQ81" s="212">
        <v>22</v>
      </c>
      <c r="AR81" s="212">
        <v>1.5</v>
      </c>
      <c r="AS81" s="212">
        <v>2.5</v>
      </c>
      <c r="AT81" s="212">
        <v>34</v>
      </c>
      <c r="AU81" s="212">
        <v>48</v>
      </c>
      <c r="AV81" s="212">
        <v>45</v>
      </c>
      <c r="AW81" s="212">
        <v>17</v>
      </c>
      <c r="AX81" s="212">
        <v>19</v>
      </c>
      <c r="AY81" s="212">
        <v>31</v>
      </c>
      <c r="AZ81" s="212">
        <v>2.5</v>
      </c>
      <c r="BA81" s="212">
        <v>2.5</v>
      </c>
      <c r="BB81" s="213">
        <f t="shared" si="14"/>
        <v>344</v>
      </c>
      <c r="BC81" s="214">
        <v>0.5</v>
      </c>
      <c r="BD81" s="214">
        <v>0.5</v>
      </c>
      <c r="BE81" s="214">
        <v>0.5</v>
      </c>
      <c r="BF81" s="214">
        <v>0.5</v>
      </c>
      <c r="BG81" s="214">
        <v>0.5</v>
      </c>
      <c r="BH81" s="214">
        <v>0.5</v>
      </c>
      <c r="BI81" s="214">
        <v>0.5</v>
      </c>
      <c r="BJ81" s="214">
        <v>0.5</v>
      </c>
      <c r="BK81" s="214">
        <v>5.0000000000000001E-3</v>
      </c>
      <c r="BL81" s="214">
        <v>0.5</v>
      </c>
      <c r="BM81" s="214">
        <v>0.05</v>
      </c>
      <c r="BN81" s="214">
        <v>0.05</v>
      </c>
      <c r="BO81" s="214">
        <v>0.05</v>
      </c>
      <c r="BP81" s="214">
        <v>0.05</v>
      </c>
      <c r="BQ81" s="215">
        <f t="shared" si="15"/>
        <v>0.2</v>
      </c>
      <c r="BR81" s="214">
        <v>0.4</v>
      </c>
      <c r="BS81" s="214">
        <v>0.05</v>
      </c>
      <c r="BT81" s="214">
        <v>0.05</v>
      </c>
      <c r="BU81" s="214">
        <v>0.05</v>
      </c>
      <c r="BV81" s="214">
        <v>0.05</v>
      </c>
      <c r="BW81" s="214">
        <v>0.05</v>
      </c>
      <c r="BX81" s="214">
        <v>0.1</v>
      </c>
      <c r="BY81" s="214">
        <v>0.15</v>
      </c>
      <c r="BZ81" s="217"/>
      <c r="CA81" s="217"/>
      <c r="CB81" s="217"/>
      <c r="CC81" s="217"/>
      <c r="CD81" s="223"/>
      <c r="CE81" s="223"/>
      <c r="CF81" s="223"/>
      <c r="CG81" s="223"/>
      <c r="CH81" s="223"/>
      <c r="CI81" s="223"/>
      <c r="CJ81" s="217"/>
      <c r="CK81" s="222"/>
      <c r="CL81" s="217"/>
      <c r="CM81" s="217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7"/>
      <c r="CY81" s="217"/>
      <c r="CZ81" s="223"/>
      <c r="DA81" s="223"/>
      <c r="DB81" s="223"/>
      <c r="DC81" s="223"/>
      <c r="DD81" s="223"/>
      <c r="DE81" s="216">
        <v>0.05</v>
      </c>
      <c r="DF81" s="216">
        <v>0.05</v>
      </c>
      <c r="DG81" s="218">
        <v>572</v>
      </c>
      <c r="DH81" s="217"/>
      <c r="DI81" s="217"/>
      <c r="DJ81" s="217"/>
      <c r="DK81" s="217"/>
      <c r="DL81" s="217"/>
    </row>
    <row r="82" spans="1:116" x14ac:dyDescent="0.2">
      <c r="A82" s="108">
        <v>76</v>
      </c>
      <c r="B82" s="200">
        <v>126</v>
      </c>
      <c r="C82" s="107" t="s">
        <v>1075</v>
      </c>
      <c r="D82" s="260" t="s">
        <v>1544</v>
      </c>
      <c r="E82" s="183" t="s">
        <v>1220</v>
      </c>
      <c r="F82" s="185" t="s">
        <v>1388</v>
      </c>
      <c r="G82" s="209">
        <v>8.1999999999999993</v>
      </c>
      <c r="H82" s="209">
        <v>43</v>
      </c>
      <c r="I82" s="210">
        <f t="shared" si="9"/>
        <v>0.05</v>
      </c>
      <c r="J82" s="210">
        <f>0.5*3</f>
        <v>1.5</v>
      </c>
      <c r="K82" s="209">
        <v>45</v>
      </c>
      <c r="L82" s="209">
        <v>0.13400000000000001</v>
      </c>
      <c r="M82" s="209">
        <v>1.43</v>
      </c>
      <c r="N82" s="209">
        <v>3.71</v>
      </c>
      <c r="O82" s="209">
        <v>5.73</v>
      </c>
      <c r="P82" s="209">
        <v>2.1700000000000001E-2</v>
      </c>
      <c r="Q82" s="209">
        <v>642</v>
      </c>
      <c r="R82" s="210">
        <f>0.5*0.4</f>
        <v>0.2</v>
      </c>
      <c r="S82" s="209">
        <v>1.45</v>
      </c>
      <c r="T82" s="209">
        <v>3.85</v>
      </c>
      <c r="U82" s="210">
        <f t="shared" si="8"/>
        <v>1</v>
      </c>
      <c r="V82" s="209">
        <v>5.98</v>
      </c>
      <c r="W82" s="211">
        <f t="shared" si="13"/>
        <v>5.2227074235807868E-4</v>
      </c>
      <c r="X82" s="209">
        <v>1.38</v>
      </c>
      <c r="Y82" s="209">
        <v>12.6</v>
      </c>
      <c r="Z82" s="209">
        <v>11450</v>
      </c>
      <c r="AA82" s="210">
        <v>7.7200000000000006</v>
      </c>
      <c r="AB82" s="209">
        <v>4170</v>
      </c>
      <c r="AC82" s="209">
        <v>69.400000000000006</v>
      </c>
      <c r="AD82" s="209">
        <v>97.3</v>
      </c>
      <c r="AE82" s="209">
        <v>621</v>
      </c>
      <c r="AF82" s="209">
        <v>77.400000000000006</v>
      </c>
      <c r="AG82" s="210">
        <v>1270</v>
      </c>
      <c r="AH82" s="209">
        <v>121</v>
      </c>
      <c r="AI82" s="212">
        <v>2.5</v>
      </c>
      <c r="AJ82" s="212">
        <v>7</v>
      </c>
      <c r="AK82" s="212">
        <v>2.5</v>
      </c>
      <c r="AL82" s="212">
        <v>33</v>
      </c>
      <c r="AM82" s="212">
        <v>16</v>
      </c>
      <c r="AN82" s="212">
        <v>10</v>
      </c>
      <c r="AO82" s="212">
        <v>14</v>
      </c>
      <c r="AP82" s="212">
        <v>2.5</v>
      </c>
      <c r="AQ82" s="212">
        <v>17</v>
      </c>
      <c r="AR82" s="212">
        <v>1.5</v>
      </c>
      <c r="AS82" s="212">
        <v>2.5</v>
      </c>
      <c r="AT82" s="212">
        <v>2.5</v>
      </c>
      <c r="AU82" s="212">
        <v>23</v>
      </c>
      <c r="AV82" s="212">
        <v>28</v>
      </c>
      <c r="AW82" s="212">
        <v>9</v>
      </c>
      <c r="AX82" s="212">
        <v>14</v>
      </c>
      <c r="AY82" s="212">
        <v>25</v>
      </c>
      <c r="AZ82" s="212">
        <v>2.5</v>
      </c>
      <c r="BA82" s="212">
        <v>2.5</v>
      </c>
      <c r="BB82" s="213">
        <f t="shared" si="14"/>
        <v>151.5</v>
      </c>
      <c r="BC82" s="214">
        <v>0.5</v>
      </c>
      <c r="BD82" s="214">
        <v>0.5</v>
      </c>
      <c r="BE82" s="214">
        <v>0.5</v>
      </c>
      <c r="BF82" s="214">
        <v>0.5</v>
      </c>
      <c r="BG82" s="214">
        <v>0.5</v>
      </c>
      <c r="BH82" s="214">
        <v>0.5</v>
      </c>
      <c r="BI82" s="214">
        <v>0.5</v>
      </c>
      <c r="BJ82" s="214">
        <v>0.5</v>
      </c>
      <c r="BK82" s="214">
        <v>5.0000000000000001E-3</v>
      </c>
      <c r="BL82" s="214">
        <v>0.5</v>
      </c>
      <c r="BM82" s="214">
        <v>0.05</v>
      </c>
      <c r="BN82" s="214">
        <v>0.05</v>
      </c>
      <c r="BO82" s="214">
        <v>0.05</v>
      </c>
      <c r="BP82" s="214">
        <v>0.05</v>
      </c>
      <c r="BQ82" s="215">
        <f t="shared" si="15"/>
        <v>0.2</v>
      </c>
      <c r="BR82" s="214">
        <v>0.4</v>
      </c>
      <c r="BS82" s="214">
        <v>0.05</v>
      </c>
      <c r="BT82" s="214">
        <v>0.05</v>
      </c>
      <c r="BU82" s="214">
        <v>0.05</v>
      </c>
      <c r="BV82" s="214">
        <v>0.05</v>
      </c>
      <c r="BW82" s="214">
        <v>0.05</v>
      </c>
      <c r="BX82" s="214">
        <v>0.1</v>
      </c>
      <c r="BY82" s="214">
        <v>0.15</v>
      </c>
      <c r="BZ82" s="216">
        <v>25</v>
      </c>
      <c r="CA82" s="216">
        <v>50</v>
      </c>
      <c r="CB82" s="216">
        <v>500</v>
      </c>
      <c r="CC82" s="216">
        <v>0.01</v>
      </c>
      <c r="CD82" s="216">
        <v>2.5000000000000001E-2</v>
      </c>
      <c r="CE82" s="216">
        <v>2.5000000000000001E-2</v>
      </c>
      <c r="CF82" s="216">
        <v>2.5000000000000001E-2</v>
      </c>
      <c r="CG82" s="216">
        <v>2.5000000000000001E-2</v>
      </c>
      <c r="CH82" s="216">
        <v>2.5000000000000001E-2</v>
      </c>
      <c r="CI82" s="216">
        <v>2.5000000000000001E-2</v>
      </c>
      <c r="CJ82" s="216">
        <v>2.5000000000000001E-2</v>
      </c>
      <c r="CK82" s="216">
        <v>0.08</v>
      </c>
      <c r="CL82" s="216">
        <v>0.15</v>
      </c>
      <c r="CM82" s="216">
        <v>0.5</v>
      </c>
      <c r="CN82" s="216">
        <v>0.5</v>
      </c>
      <c r="CO82" s="216">
        <v>0.5</v>
      </c>
      <c r="CP82" s="216">
        <v>0.5</v>
      </c>
      <c r="CQ82" s="216">
        <v>0.3</v>
      </c>
      <c r="CR82" s="216">
        <v>5</v>
      </c>
      <c r="CS82" s="216">
        <v>0.5</v>
      </c>
      <c r="CT82" s="216">
        <v>0.5</v>
      </c>
      <c r="CU82" s="216">
        <v>0.05</v>
      </c>
      <c r="CV82" s="216">
        <v>0.05</v>
      </c>
      <c r="CW82" s="216">
        <v>0.05</v>
      </c>
      <c r="CX82" s="217"/>
      <c r="CY82" s="216">
        <v>4.5999999999999999E-2</v>
      </c>
      <c r="CZ82" s="216">
        <v>0.05</v>
      </c>
      <c r="DA82" s="216">
        <v>0.05</v>
      </c>
      <c r="DB82" s="216">
        <v>0.05</v>
      </c>
      <c r="DC82" s="216">
        <v>0.05</v>
      </c>
      <c r="DD82" s="216">
        <v>0.05</v>
      </c>
      <c r="DE82" s="216">
        <v>0.05</v>
      </c>
      <c r="DF82" s="216">
        <v>0.05</v>
      </c>
      <c r="DG82" s="218">
        <v>721</v>
      </c>
      <c r="DH82" s="216">
        <v>0.5</v>
      </c>
      <c r="DI82" s="216">
        <v>0.05</v>
      </c>
      <c r="DJ82" s="216">
        <v>0.25</v>
      </c>
      <c r="DK82" s="216">
        <v>0.25</v>
      </c>
      <c r="DL82" s="216">
        <v>0.05</v>
      </c>
    </row>
    <row r="83" spans="1:116" x14ac:dyDescent="0.2">
      <c r="A83" s="108">
        <v>77</v>
      </c>
      <c r="B83" s="200">
        <v>127</v>
      </c>
      <c r="C83" s="107" t="s">
        <v>1076</v>
      </c>
      <c r="D83" s="260" t="s">
        <v>1545</v>
      </c>
      <c r="E83" s="183" t="s">
        <v>1221</v>
      </c>
      <c r="F83" s="185" t="s">
        <v>848</v>
      </c>
      <c r="G83" s="209">
        <v>7.5</v>
      </c>
      <c r="H83" s="209">
        <v>445</v>
      </c>
      <c r="I83" s="210">
        <f t="shared" si="9"/>
        <v>0.05</v>
      </c>
      <c r="J83" s="209">
        <v>7.8</v>
      </c>
      <c r="K83" s="209">
        <v>154</v>
      </c>
      <c r="L83" s="209">
        <v>0.223</v>
      </c>
      <c r="M83" s="209">
        <v>4.28</v>
      </c>
      <c r="N83" s="209">
        <v>18.3</v>
      </c>
      <c r="O83" s="209">
        <v>13.9</v>
      </c>
      <c r="P83" s="209">
        <v>4.0599999999999997E-2</v>
      </c>
      <c r="Q83" s="209">
        <v>3400</v>
      </c>
      <c r="R83" s="209">
        <v>0.89800000000000002</v>
      </c>
      <c r="S83" s="209">
        <v>12.1</v>
      </c>
      <c r="T83" s="209">
        <v>11.6</v>
      </c>
      <c r="U83" s="210">
        <f t="shared" si="8"/>
        <v>1</v>
      </c>
      <c r="V83" s="209">
        <v>146</v>
      </c>
      <c r="W83" s="211">
        <f t="shared" si="13"/>
        <v>8.8484848484848486E-4</v>
      </c>
      <c r="X83" s="209">
        <v>19.7</v>
      </c>
      <c r="Y83" s="209">
        <v>48.5</v>
      </c>
      <c r="Z83" s="209">
        <v>165000</v>
      </c>
      <c r="AA83" s="210">
        <v>7.9200000000000008</v>
      </c>
      <c r="AB83" s="210">
        <v>22500</v>
      </c>
      <c r="AC83" s="210">
        <v>2510</v>
      </c>
      <c r="AD83" s="209">
        <v>2760</v>
      </c>
      <c r="AE83" s="209">
        <v>1370</v>
      </c>
      <c r="AF83" s="210">
        <v>211</v>
      </c>
      <c r="AG83" s="210">
        <v>8300</v>
      </c>
      <c r="AH83" s="209">
        <v>2470</v>
      </c>
      <c r="AI83" s="212">
        <v>2.5</v>
      </c>
      <c r="AJ83" s="212">
        <v>64</v>
      </c>
      <c r="AK83" s="212">
        <v>2.5</v>
      </c>
      <c r="AL83" s="212">
        <v>232</v>
      </c>
      <c r="AM83" s="212">
        <v>155</v>
      </c>
      <c r="AN83" s="212">
        <v>107</v>
      </c>
      <c r="AO83" s="212">
        <v>136</v>
      </c>
      <c r="AP83" s="212">
        <v>2.5</v>
      </c>
      <c r="AQ83" s="212">
        <v>120</v>
      </c>
      <c r="AR83" s="212">
        <v>1.5</v>
      </c>
      <c r="AS83" s="212">
        <v>2.5</v>
      </c>
      <c r="AT83" s="212">
        <v>210</v>
      </c>
      <c r="AU83" s="212">
        <v>197</v>
      </c>
      <c r="AV83" s="212">
        <v>214</v>
      </c>
      <c r="AW83" s="212">
        <v>90</v>
      </c>
      <c r="AX83" s="212">
        <v>78</v>
      </c>
      <c r="AY83" s="212">
        <v>144</v>
      </c>
      <c r="AZ83" s="212">
        <v>55</v>
      </c>
      <c r="BA83" s="212">
        <v>2.5</v>
      </c>
      <c r="BB83" s="213">
        <f t="shared" si="14"/>
        <v>1414</v>
      </c>
      <c r="BC83" s="214">
        <v>0.5</v>
      </c>
      <c r="BD83" s="214">
        <v>0.5</v>
      </c>
      <c r="BE83" s="214">
        <v>0.5</v>
      </c>
      <c r="BF83" s="214">
        <v>0.5</v>
      </c>
      <c r="BG83" s="214">
        <v>0.5</v>
      </c>
      <c r="BH83" s="214">
        <v>0.5</v>
      </c>
      <c r="BI83" s="214">
        <v>0.5</v>
      </c>
      <c r="BJ83" s="214">
        <v>0.5</v>
      </c>
      <c r="BK83" s="214">
        <v>5.0000000000000001E-3</v>
      </c>
      <c r="BL83" s="214">
        <v>0.5</v>
      </c>
      <c r="BM83" s="214">
        <v>0.05</v>
      </c>
      <c r="BN83" s="214">
        <v>0.05</v>
      </c>
      <c r="BO83" s="214">
        <v>0.05</v>
      </c>
      <c r="BP83" s="214">
        <v>0.05</v>
      </c>
      <c r="BQ83" s="215">
        <f t="shared" si="15"/>
        <v>0.2</v>
      </c>
      <c r="BR83" s="214">
        <v>0.4</v>
      </c>
      <c r="BS83" s="214">
        <v>0.05</v>
      </c>
      <c r="BT83" s="214">
        <v>0.05</v>
      </c>
      <c r="BU83" s="214">
        <v>0.05</v>
      </c>
      <c r="BV83" s="214">
        <v>0.05</v>
      </c>
      <c r="BW83" s="214">
        <v>0.05</v>
      </c>
      <c r="BX83" s="214">
        <v>0.1</v>
      </c>
      <c r="BY83" s="214">
        <v>0.15</v>
      </c>
      <c r="BZ83" s="217"/>
      <c r="CA83" s="217"/>
      <c r="CB83" s="217"/>
      <c r="CC83" s="217"/>
      <c r="CD83" s="223"/>
      <c r="CE83" s="223"/>
      <c r="CF83" s="223"/>
      <c r="CG83" s="223"/>
      <c r="CH83" s="223"/>
      <c r="CI83" s="223"/>
      <c r="CJ83" s="217"/>
      <c r="CK83" s="222"/>
      <c r="CL83" s="217"/>
      <c r="CM83" s="217"/>
      <c r="CN83" s="217"/>
      <c r="CO83" s="217"/>
      <c r="CP83" s="217"/>
      <c r="CQ83" s="217"/>
      <c r="CR83" s="217"/>
      <c r="CS83" s="217"/>
      <c r="CT83" s="217"/>
      <c r="CU83" s="217"/>
      <c r="CV83" s="217"/>
      <c r="CW83" s="217"/>
      <c r="CX83" s="217"/>
      <c r="CY83" s="217"/>
      <c r="CZ83" s="223"/>
      <c r="DA83" s="223"/>
      <c r="DB83" s="223"/>
      <c r="DC83" s="223"/>
      <c r="DD83" s="223"/>
      <c r="DE83" s="216">
        <v>0.05</v>
      </c>
      <c r="DF83" s="216">
        <v>0.05</v>
      </c>
      <c r="DG83" s="218">
        <v>8440</v>
      </c>
      <c r="DH83" s="217"/>
      <c r="DI83" s="217"/>
      <c r="DJ83" s="217"/>
      <c r="DK83" s="217"/>
      <c r="DL83" s="217"/>
    </row>
    <row r="84" spans="1:116" x14ac:dyDescent="0.2">
      <c r="A84" s="108">
        <v>78</v>
      </c>
      <c r="B84" s="200">
        <v>128</v>
      </c>
      <c r="C84" s="107" t="s">
        <v>1077</v>
      </c>
      <c r="D84" s="260" t="s">
        <v>1546</v>
      </c>
      <c r="E84" s="183" t="s">
        <v>1222</v>
      </c>
      <c r="F84" s="185" t="s">
        <v>1389</v>
      </c>
      <c r="G84" s="209">
        <v>7.6</v>
      </c>
      <c r="H84" s="209">
        <v>756</v>
      </c>
      <c r="I84" s="210">
        <f t="shared" si="9"/>
        <v>0.05</v>
      </c>
      <c r="J84" s="209">
        <v>76.3</v>
      </c>
      <c r="K84" s="209">
        <v>89.5</v>
      </c>
      <c r="L84" s="209">
        <v>2.81</v>
      </c>
      <c r="M84" s="209">
        <v>3.51</v>
      </c>
      <c r="N84" s="209">
        <v>9.44</v>
      </c>
      <c r="O84" s="209">
        <v>43.3</v>
      </c>
      <c r="P84" s="209">
        <v>8.0699999999999994E-2</v>
      </c>
      <c r="Q84" s="209">
        <v>1329</v>
      </c>
      <c r="R84" s="210">
        <f t="shared" ref="R84:R94" si="16">0.5*0.4</f>
        <v>0.2</v>
      </c>
      <c r="S84" s="209">
        <v>7.11</v>
      </c>
      <c r="T84" s="209">
        <v>26</v>
      </c>
      <c r="U84" s="210">
        <f t="shared" si="8"/>
        <v>1</v>
      </c>
      <c r="V84" s="209">
        <v>164</v>
      </c>
      <c r="W84" s="211">
        <f t="shared" si="13"/>
        <v>7.075064710957722E-4</v>
      </c>
      <c r="X84" s="209">
        <v>9.64</v>
      </c>
      <c r="Y84" s="209">
        <v>70</v>
      </c>
      <c r="Z84" s="210">
        <v>231800</v>
      </c>
      <c r="AA84" s="210">
        <v>7.8599999999999994</v>
      </c>
      <c r="AB84" s="210">
        <v>16490</v>
      </c>
      <c r="AC84" s="210">
        <v>606</v>
      </c>
      <c r="AD84" s="209">
        <v>888</v>
      </c>
      <c r="AE84" s="209">
        <v>8425</v>
      </c>
      <c r="AF84" s="209">
        <v>63.8</v>
      </c>
      <c r="AG84" s="210">
        <v>3035</v>
      </c>
      <c r="AH84" s="209">
        <v>543</v>
      </c>
      <c r="AI84" s="212">
        <v>2.5</v>
      </c>
      <c r="AJ84" s="212">
        <v>98</v>
      </c>
      <c r="AK84" s="212">
        <v>2.5</v>
      </c>
      <c r="AL84" s="212">
        <v>359</v>
      </c>
      <c r="AM84" s="212">
        <v>202</v>
      </c>
      <c r="AN84" s="212">
        <v>149</v>
      </c>
      <c r="AO84" s="212">
        <v>160</v>
      </c>
      <c r="AP84" s="212">
        <v>2.5</v>
      </c>
      <c r="AQ84" s="212">
        <v>137</v>
      </c>
      <c r="AR84" s="212">
        <v>1.5</v>
      </c>
      <c r="AS84" s="212">
        <v>2.5</v>
      </c>
      <c r="AT84" s="212">
        <v>65</v>
      </c>
      <c r="AU84" s="212">
        <v>233</v>
      </c>
      <c r="AV84" s="212">
        <v>260</v>
      </c>
      <c r="AW84" s="212">
        <v>101</v>
      </c>
      <c r="AX84" s="212">
        <v>112</v>
      </c>
      <c r="AY84" s="212">
        <v>150</v>
      </c>
      <c r="AZ84" s="212">
        <v>56</v>
      </c>
      <c r="BA84" s="212">
        <v>2.5</v>
      </c>
      <c r="BB84" s="213">
        <f t="shared" si="14"/>
        <v>1636</v>
      </c>
      <c r="BC84" s="214">
        <v>0.5</v>
      </c>
      <c r="BD84" s="214">
        <v>0.5</v>
      </c>
      <c r="BE84" s="214">
        <v>0.5</v>
      </c>
      <c r="BF84" s="214">
        <v>0.5</v>
      </c>
      <c r="BG84" s="214">
        <v>0.5</v>
      </c>
      <c r="BH84" s="214">
        <v>0.5</v>
      </c>
      <c r="BI84" s="214">
        <v>0.5</v>
      </c>
      <c r="BJ84" s="214">
        <v>0.5</v>
      </c>
      <c r="BK84" s="214">
        <v>5.0000000000000001E-3</v>
      </c>
      <c r="BL84" s="214">
        <v>0.5</v>
      </c>
      <c r="BM84" s="214">
        <v>0.05</v>
      </c>
      <c r="BN84" s="214">
        <v>0.05</v>
      </c>
      <c r="BO84" s="214">
        <v>0.05</v>
      </c>
      <c r="BP84" s="214">
        <v>0.05</v>
      </c>
      <c r="BQ84" s="215">
        <f t="shared" si="15"/>
        <v>0.2</v>
      </c>
      <c r="BR84" s="214">
        <v>0.4</v>
      </c>
      <c r="BS84" s="214">
        <v>0.05</v>
      </c>
      <c r="BT84" s="214">
        <v>0.05</v>
      </c>
      <c r="BU84" s="214">
        <v>0.05</v>
      </c>
      <c r="BV84" s="214">
        <v>0.05</v>
      </c>
      <c r="BW84" s="214">
        <v>0.05</v>
      </c>
      <c r="BX84" s="214">
        <v>0.1</v>
      </c>
      <c r="BY84" s="214">
        <v>0.15</v>
      </c>
      <c r="BZ84" s="217"/>
      <c r="CA84" s="217"/>
      <c r="CB84" s="217"/>
      <c r="CC84" s="217"/>
      <c r="CD84" s="223"/>
      <c r="CE84" s="223"/>
      <c r="CF84" s="223"/>
      <c r="CG84" s="223"/>
      <c r="CH84" s="223"/>
      <c r="CI84" s="223"/>
      <c r="CJ84" s="217"/>
      <c r="CK84" s="222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23"/>
      <c r="DA84" s="223"/>
      <c r="DB84" s="223"/>
      <c r="DC84" s="223"/>
      <c r="DD84" s="223"/>
      <c r="DE84" s="216">
        <v>0.05</v>
      </c>
      <c r="DF84" s="216">
        <v>0.05</v>
      </c>
      <c r="DG84" s="218">
        <v>7438</v>
      </c>
      <c r="DH84" s="217"/>
      <c r="DI84" s="217"/>
      <c r="DJ84" s="217"/>
      <c r="DK84" s="217"/>
      <c r="DL84" s="217"/>
    </row>
    <row r="85" spans="1:116" x14ac:dyDescent="0.2">
      <c r="A85" s="108">
        <v>79</v>
      </c>
      <c r="B85" s="200">
        <v>129</v>
      </c>
      <c r="C85" s="107" t="s">
        <v>223</v>
      </c>
      <c r="D85" s="260" t="s">
        <v>1547</v>
      </c>
      <c r="E85" s="183" t="s">
        <v>1223</v>
      </c>
      <c r="F85" s="185" t="s">
        <v>1390</v>
      </c>
      <c r="G85" s="209">
        <v>7.7</v>
      </c>
      <c r="H85" s="209">
        <v>880</v>
      </c>
      <c r="I85" s="210">
        <f t="shared" si="9"/>
        <v>0.05</v>
      </c>
      <c r="J85" s="209">
        <v>12.6</v>
      </c>
      <c r="K85" s="209">
        <v>95.8</v>
      </c>
      <c r="L85" s="210">
        <f>0.5*0.05</f>
        <v>2.5000000000000001E-2</v>
      </c>
      <c r="M85" s="209">
        <v>3.28</v>
      </c>
      <c r="N85" s="209">
        <v>26.2</v>
      </c>
      <c r="O85" s="209">
        <v>7.61</v>
      </c>
      <c r="P85" s="209">
        <v>8.2400000000000001E-2</v>
      </c>
      <c r="Q85" s="209">
        <v>1346</v>
      </c>
      <c r="R85" s="210">
        <f t="shared" si="16"/>
        <v>0.2</v>
      </c>
      <c r="S85" s="209">
        <v>7.85</v>
      </c>
      <c r="T85" s="209">
        <v>41.5</v>
      </c>
      <c r="U85" s="209">
        <v>11.5</v>
      </c>
      <c r="V85" s="209">
        <v>183</v>
      </c>
      <c r="W85" s="211">
        <f t="shared" si="13"/>
        <v>1.3328477785870356E-3</v>
      </c>
      <c r="X85" s="209">
        <v>23</v>
      </c>
      <c r="Y85" s="209">
        <v>44.3</v>
      </c>
      <c r="Z85" s="209">
        <v>137300</v>
      </c>
      <c r="AA85" s="210">
        <v>8.0900000000000016</v>
      </c>
      <c r="AB85" s="210">
        <v>20580</v>
      </c>
      <c r="AC85" s="210">
        <v>1316</v>
      </c>
      <c r="AD85" s="209">
        <v>1770</v>
      </c>
      <c r="AE85" s="209">
        <v>9085</v>
      </c>
      <c r="AF85" s="210">
        <v>165</v>
      </c>
      <c r="AG85" s="210">
        <v>4134</v>
      </c>
      <c r="AH85" s="209">
        <v>675</v>
      </c>
      <c r="AI85" s="212">
        <v>2.5</v>
      </c>
      <c r="AJ85" s="212">
        <v>207</v>
      </c>
      <c r="AK85" s="212">
        <v>39</v>
      </c>
      <c r="AL85" s="212">
        <v>749</v>
      </c>
      <c r="AM85" s="212">
        <v>345</v>
      </c>
      <c r="AN85" s="212">
        <v>232</v>
      </c>
      <c r="AO85" s="212">
        <v>221</v>
      </c>
      <c r="AP85" s="212">
        <v>419</v>
      </c>
      <c r="AQ85" s="212">
        <v>165</v>
      </c>
      <c r="AR85" s="212">
        <v>1.5</v>
      </c>
      <c r="AS85" s="212">
        <v>2.5</v>
      </c>
      <c r="AT85" s="212">
        <v>135</v>
      </c>
      <c r="AU85" s="212">
        <v>354</v>
      </c>
      <c r="AV85" s="212">
        <v>419</v>
      </c>
      <c r="AW85" s="212">
        <v>152</v>
      </c>
      <c r="AX85" s="212">
        <v>169</v>
      </c>
      <c r="AY85" s="212">
        <v>220</v>
      </c>
      <c r="AZ85" s="212">
        <v>80</v>
      </c>
      <c r="BA85" s="212">
        <v>2.5</v>
      </c>
      <c r="BB85" s="213">
        <f t="shared" si="14"/>
        <v>2859.5</v>
      </c>
      <c r="BC85" s="214">
        <v>0.5</v>
      </c>
      <c r="BD85" s="214">
        <v>0.5</v>
      </c>
      <c r="BE85" s="214">
        <v>0.5</v>
      </c>
      <c r="BF85" s="214">
        <v>0.5</v>
      </c>
      <c r="BG85" s="214">
        <v>0.5</v>
      </c>
      <c r="BH85" s="214">
        <v>0.5</v>
      </c>
      <c r="BI85" s="214">
        <v>0.5</v>
      </c>
      <c r="BJ85" s="214">
        <v>0.5</v>
      </c>
      <c r="BK85" s="214">
        <v>5.0000000000000001E-3</v>
      </c>
      <c r="BL85" s="214">
        <v>0.5</v>
      </c>
      <c r="BM85" s="214">
        <v>0.05</v>
      </c>
      <c r="BN85" s="214">
        <v>0.05</v>
      </c>
      <c r="BO85" s="214">
        <v>0.05</v>
      </c>
      <c r="BP85" s="214">
        <v>0.05</v>
      </c>
      <c r="BQ85" s="215">
        <f t="shared" si="15"/>
        <v>0.2</v>
      </c>
      <c r="BR85" s="214">
        <v>0.4</v>
      </c>
      <c r="BS85" s="214">
        <v>0.05</v>
      </c>
      <c r="BT85" s="214">
        <v>0.05</v>
      </c>
      <c r="BU85" s="214">
        <v>0.05</v>
      </c>
      <c r="BV85" s="214">
        <v>0.05</v>
      </c>
      <c r="BW85" s="214">
        <v>0.05</v>
      </c>
      <c r="BX85" s="214">
        <v>0.1</v>
      </c>
      <c r="BY85" s="214">
        <v>0.15</v>
      </c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17"/>
      <c r="CK85" s="222"/>
      <c r="CL85" s="217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7"/>
      <c r="CY85" s="217"/>
      <c r="CZ85" s="217"/>
      <c r="DA85" s="217"/>
      <c r="DB85" s="217"/>
      <c r="DC85" s="217"/>
      <c r="DD85" s="217"/>
      <c r="DE85" s="216">
        <v>0.05</v>
      </c>
      <c r="DF85" s="216">
        <v>0.05</v>
      </c>
      <c r="DG85" s="218">
        <v>7800</v>
      </c>
      <c r="DH85" s="217"/>
      <c r="DI85" s="217"/>
      <c r="DJ85" s="217"/>
      <c r="DK85" s="217"/>
      <c r="DL85" s="217"/>
    </row>
    <row r="86" spans="1:116" x14ac:dyDescent="0.2">
      <c r="A86" s="108">
        <v>80</v>
      </c>
      <c r="B86" s="200">
        <v>130</v>
      </c>
      <c r="C86" s="107" t="s">
        <v>1078</v>
      </c>
      <c r="D86" s="260" t="s">
        <v>1548</v>
      </c>
      <c r="E86" s="183" t="s">
        <v>1224</v>
      </c>
      <c r="F86" s="185" t="s">
        <v>1391</v>
      </c>
      <c r="G86" s="209">
        <v>7.2</v>
      </c>
      <c r="H86" s="209">
        <v>127.7</v>
      </c>
      <c r="I86" s="210">
        <f t="shared" si="9"/>
        <v>0.05</v>
      </c>
      <c r="J86" s="209">
        <v>8.11</v>
      </c>
      <c r="K86" s="209">
        <v>107</v>
      </c>
      <c r="L86" s="209">
        <v>1.31</v>
      </c>
      <c r="M86" s="209">
        <v>2.2999999999999998</v>
      </c>
      <c r="N86" s="209">
        <v>9.9700000000000006</v>
      </c>
      <c r="O86" s="209">
        <v>10.8</v>
      </c>
      <c r="P86" s="209">
        <v>9.2999999999999999E-2</v>
      </c>
      <c r="Q86" s="209">
        <v>900</v>
      </c>
      <c r="R86" s="210">
        <f t="shared" si="16"/>
        <v>0.2</v>
      </c>
      <c r="S86" s="209">
        <v>4.83</v>
      </c>
      <c r="T86" s="209">
        <v>74.2</v>
      </c>
      <c r="U86" s="210">
        <f t="shared" ref="U86:U133" si="17">0.5*2</f>
        <v>1</v>
      </c>
      <c r="V86" s="209">
        <v>71.5</v>
      </c>
      <c r="W86" s="211">
        <f t="shared" si="13"/>
        <v>8.1929643634696915E-4</v>
      </c>
      <c r="X86" s="209">
        <v>16.3</v>
      </c>
      <c r="Y86" s="209">
        <v>98.2</v>
      </c>
      <c r="Z86" s="209">
        <v>87270</v>
      </c>
      <c r="AA86" s="210">
        <v>13.36</v>
      </c>
      <c r="AB86" s="209">
        <v>8641</v>
      </c>
      <c r="AC86" s="210">
        <v>13240</v>
      </c>
      <c r="AD86" s="209">
        <v>1346</v>
      </c>
      <c r="AE86" s="209">
        <v>8010</v>
      </c>
      <c r="AF86" s="209">
        <v>55.4</v>
      </c>
      <c r="AG86" s="210">
        <v>2084</v>
      </c>
      <c r="AH86" s="209">
        <v>385</v>
      </c>
      <c r="AI86" s="212">
        <v>2.5</v>
      </c>
      <c r="AJ86" s="212">
        <v>350</v>
      </c>
      <c r="AK86" s="212">
        <v>2.5</v>
      </c>
      <c r="AL86" s="212">
        <v>997</v>
      </c>
      <c r="AM86" s="212">
        <v>400</v>
      </c>
      <c r="AN86" s="212">
        <v>228</v>
      </c>
      <c r="AO86" s="212">
        <v>280</v>
      </c>
      <c r="AP86" s="212">
        <v>641</v>
      </c>
      <c r="AQ86" s="212">
        <v>347</v>
      </c>
      <c r="AR86" s="212">
        <v>1.5</v>
      </c>
      <c r="AS86" s="212">
        <v>2.5</v>
      </c>
      <c r="AT86" s="212">
        <v>257</v>
      </c>
      <c r="AU86" s="212">
        <v>503</v>
      </c>
      <c r="AV86" s="212">
        <v>641</v>
      </c>
      <c r="AW86" s="212">
        <v>227</v>
      </c>
      <c r="AX86" s="212">
        <v>229</v>
      </c>
      <c r="AY86" s="212">
        <v>516</v>
      </c>
      <c r="AZ86" s="212">
        <v>2.5</v>
      </c>
      <c r="BA86" s="212">
        <v>2.5</v>
      </c>
      <c r="BB86" s="213">
        <f t="shared" si="14"/>
        <v>3892</v>
      </c>
      <c r="BC86" s="214">
        <v>0.5</v>
      </c>
      <c r="BD86" s="214">
        <v>0.5</v>
      </c>
      <c r="BE86" s="214">
        <v>0.5</v>
      </c>
      <c r="BF86" s="214">
        <v>0.5</v>
      </c>
      <c r="BG86" s="214">
        <v>0.5</v>
      </c>
      <c r="BH86" s="214">
        <v>0.5</v>
      </c>
      <c r="BI86" s="214">
        <v>0.5</v>
      </c>
      <c r="BJ86" s="214">
        <v>0.5</v>
      </c>
      <c r="BK86" s="214">
        <v>5.0000000000000001E-3</v>
      </c>
      <c r="BL86" s="214">
        <v>0.5</v>
      </c>
      <c r="BM86" s="214">
        <v>0.05</v>
      </c>
      <c r="BN86" s="214">
        <v>0.05</v>
      </c>
      <c r="BO86" s="214">
        <v>0.05</v>
      </c>
      <c r="BP86" s="214">
        <v>0.05</v>
      </c>
      <c r="BQ86" s="215">
        <f t="shared" si="15"/>
        <v>0.2</v>
      </c>
      <c r="BR86" s="214">
        <v>0.4</v>
      </c>
      <c r="BS86" s="214">
        <v>0.05</v>
      </c>
      <c r="BT86" s="214">
        <v>0.05</v>
      </c>
      <c r="BU86" s="214">
        <v>0.05</v>
      </c>
      <c r="BV86" s="214">
        <v>0.05</v>
      </c>
      <c r="BW86" s="214">
        <v>0.05</v>
      </c>
      <c r="BX86" s="214">
        <v>0.1</v>
      </c>
      <c r="BY86" s="214">
        <v>0.15</v>
      </c>
      <c r="BZ86" s="217"/>
      <c r="CA86" s="217"/>
      <c r="CB86" s="217"/>
      <c r="CC86" s="217"/>
      <c r="CD86" s="223"/>
      <c r="CE86" s="223"/>
      <c r="CF86" s="223"/>
      <c r="CG86" s="223"/>
      <c r="CH86" s="223"/>
      <c r="CI86" s="223"/>
      <c r="CJ86" s="217"/>
      <c r="CK86" s="222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23"/>
      <c r="DA86" s="223"/>
      <c r="DB86" s="223"/>
      <c r="DC86" s="223"/>
      <c r="DD86" s="223"/>
      <c r="DE86" s="216">
        <v>0.05</v>
      </c>
      <c r="DF86" s="216">
        <v>0.05</v>
      </c>
      <c r="DG86" s="218">
        <v>16800</v>
      </c>
      <c r="DH86" s="217"/>
      <c r="DI86" s="217"/>
      <c r="DJ86" s="217"/>
      <c r="DK86" s="217"/>
      <c r="DL86" s="217"/>
    </row>
    <row r="87" spans="1:116" x14ac:dyDescent="0.2">
      <c r="A87" s="108">
        <v>81</v>
      </c>
      <c r="B87" s="200">
        <v>131</v>
      </c>
      <c r="C87" s="107" t="s">
        <v>1079</v>
      </c>
      <c r="D87" s="260" t="s">
        <v>1549</v>
      </c>
      <c r="E87" s="183" t="s">
        <v>1225</v>
      </c>
      <c r="F87" s="185" t="s">
        <v>1392</v>
      </c>
      <c r="G87" s="209">
        <v>7.8</v>
      </c>
      <c r="H87" s="209">
        <v>566</v>
      </c>
      <c r="I87" s="209">
        <v>35.6</v>
      </c>
      <c r="J87" s="209">
        <v>4.9800000000000004</v>
      </c>
      <c r="K87" s="209">
        <v>139</v>
      </c>
      <c r="L87" s="210">
        <f>0.5*0.05</f>
        <v>2.5000000000000001E-2</v>
      </c>
      <c r="M87" s="209">
        <v>5.72</v>
      </c>
      <c r="N87" s="209">
        <v>5.34</v>
      </c>
      <c r="O87" s="209">
        <v>29.7</v>
      </c>
      <c r="P87" s="209">
        <v>0.126</v>
      </c>
      <c r="Q87" s="209">
        <v>1990</v>
      </c>
      <c r="R87" s="210">
        <f t="shared" si="16"/>
        <v>0.2</v>
      </c>
      <c r="S87" s="209">
        <v>5.21</v>
      </c>
      <c r="T87" s="209">
        <v>12.6</v>
      </c>
      <c r="U87" s="210">
        <f t="shared" si="17"/>
        <v>1</v>
      </c>
      <c r="V87" s="209">
        <v>187</v>
      </c>
      <c r="W87" s="211">
        <f t="shared" si="13"/>
        <v>8.1588132635253057E-4</v>
      </c>
      <c r="X87" s="209">
        <v>6.21</v>
      </c>
      <c r="Y87" s="209">
        <v>39.200000000000003</v>
      </c>
      <c r="Z87" s="210">
        <v>229200</v>
      </c>
      <c r="AA87" s="210">
        <v>6.5200000000000005</v>
      </c>
      <c r="AB87" s="210">
        <v>16390</v>
      </c>
      <c r="AC87" s="210">
        <v>1350</v>
      </c>
      <c r="AD87" s="209">
        <v>705</v>
      </c>
      <c r="AE87" s="209">
        <v>539</v>
      </c>
      <c r="AF87" s="209">
        <v>11.2</v>
      </c>
      <c r="AG87" s="209">
        <v>855</v>
      </c>
      <c r="AH87" s="209">
        <v>285</v>
      </c>
      <c r="AI87" s="212">
        <v>2.5</v>
      </c>
      <c r="AJ87" s="212">
        <v>355</v>
      </c>
      <c r="AK87" s="212">
        <v>87</v>
      </c>
      <c r="AL87" s="212">
        <v>1600</v>
      </c>
      <c r="AM87" s="212">
        <v>1120</v>
      </c>
      <c r="AN87" s="212">
        <v>639</v>
      </c>
      <c r="AO87" s="212">
        <v>735</v>
      </c>
      <c r="AP87" s="212">
        <v>118</v>
      </c>
      <c r="AQ87" s="212">
        <v>596</v>
      </c>
      <c r="AR87" s="212">
        <v>1.5</v>
      </c>
      <c r="AS87" s="212">
        <v>2.5</v>
      </c>
      <c r="AT87" s="212">
        <v>513</v>
      </c>
      <c r="AU87" s="212">
        <v>1000</v>
      </c>
      <c r="AV87" s="212">
        <v>1210</v>
      </c>
      <c r="AW87" s="212">
        <v>463</v>
      </c>
      <c r="AX87" s="212">
        <v>730</v>
      </c>
      <c r="AY87" s="212">
        <v>667</v>
      </c>
      <c r="AZ87" s="212">
        <v>217</v>
      </c>
      <c r="BA87" s="212">
        <v>2.5</v>
      </c>
      <c r="BB87" s="213">
        <f t="shared" si="14"/>
        <v>7728.5</v>
      </c>
      <c r="BC87" s="214">
        <v>0.5</v>
      </c>
      <c r="BD87" s="214">
        <v>0.5</v>
      </c>
      <c r="BE87" s="214">
        <v>0.5</v>
      </c>
      <c r="BF87" s="214">
        <v>0.5</v>
      </c>
      <c r="BG87" s="214">
        <v>0.5</v>
      </c>
      <c r="BH87" s="214">
        <v>0.5</v>
      </c>
      <c r="BI87" s="214">
        <v>0.5</v>
      </c>
      <c r="BJ87" s="214">
        <v>0.5</v>
      </c>
      <c r="BK87" s="214">
        <v>5.0000000000000001E-3</v>
      </c>
      <c r="BL87" s="214">
        <v>0.5</v>
      </c>
      <c r="BM87" s="214">
        <v>0.05</v>
      </c>
      <c r="BN87" s="214">
        <v>0.05</v>
      </c>
      <c r="BO87" s="214">
        <v>0.05</v>
      </c>
      <c r="BP87" s="214">
        <v>0.05</v>
      </c>
      <c r="BQ87" s="215">
        <f t="shared" si="15"/>
        <v>0.2</v>
      </c>
      <c r="BR87" s="214">
        <v>0.4</v>
      </c>
      <c r="BS87" s="214">
        <v>0.05</v>
      </c>
      <c r="BT87" s="214">
        <v>0.05</v>
      </c>
      <c r="BU87" s="214">
        <v>0.05</v>
      </c>
      <c r="BV87" s="214">
        <v>0.05</v>
      </c>
      <c r="BW87" s="214">
        <v>0.05</v>
      </c>
      <c r="BX87" s="214">
        <v>0.1</v>
      </c>
      <c r="BY87" s="214">
        <v>0.15</v>
      </c>
      <c r="BZ87" s="217"/>
      <c r="CA87" s="217"/>
      <c r="CB87" s="217"/>
      <c r="CC87" s="217"/>
      <c r="CD87" s="223"/>
      <c r="CE87" s="223"/>
      <c r="CF87" s="223"/>
      <c r="CG87" s="223"/>
      <c r="CH87" s="223"/>
      <c r="CI87" s="223"/>
      <c r="CJ87" s="217"/>
      <c r="CK87" s="222"/>
      <c r="CL87" s="217"/>
      <c r="CM87" s="217"/>
      <c r="CN87" s="217"/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23"/>
      <c r="DA87" s="223"/>
      <c r="DB87" s="223"/>
      <c r="DC87" s="223"/>
      <c r="DD87" s="223"/>
      <c r="DE87" s="216">
        <v>0.05</v>
      </c>
      <c r="DF87" s="216">
        <v>0.05</v>
      </c>
      <c r="DG87" s="218">
        <v>9300</v>
      </c>
      <c r="DH87" s="217"/>
      <c r="DI87" s="217"/>
      <c r="DJ87" s="217"/>
      <c r="DK87" s="217"/>
      <c r="DL87" s="217"/>
    </row>
    <row r="88" spans="1:116" x14ac:dyDescent="0.2">
      <c r="A88" s="108">
        <v>82</v>
      </c>
      <c r="B88" s="200">
        <v>132</v>
      </c>
      <c r="C88" s="107" t="s">
        <v>1080</v>
      </c>
      <c r="D88" s="260" t="s">
        <v>1550</v>
      </c>
      <c r="E88" s="183" t="s">
        <v>1226</v>
      </c>
      <c r="F88" s="185" t="s">
        <v>1393</v>
      </c>
      <c r="G88" s="209">
        <v>7.1</v>
      </c>
      <c r="H88" s="209">
        <v>980</v>
      </c>
      <c r="I88" s="210">
        <f t="shared" ref="I88:I108" si="18">0.5*0.1</f>
        <v>0.05</v>
      </c>
      <c r="J88" s="209">
        <v>6.29</v>
      </c>
      <c r="K88" s="209">
        <v>90.2</v>
      </c>
      <c r="L88" s="209">
        <v>0.28100000000000003</v>
      </c>
      <c r="M88" s="209">
        <v>4.38</v>
      </c>
      <c r="N88" s="209">
        <v>12.7</v>
      </c>
      <c r="O88" s="209">
        <v>13.9</v>
      </c>
      <c r="P88" s="209">
        <v>0.13200000000000001</v>
      </c>
      <c r="Q88" s="209">
        <v>2088</v>
      </c>
      <c r="R88" s="210">
        <f t="shared" si="16"/>
        <v>0.2</v>
      </c>
      <c r="S88" s="209">
        <v>9.84</v>
      </c>
      <c r="T88" s="209">
        <v>68.099999999999994</v>
      </c>
      <c r="U88" s="210">
        <f t="shared" si="17"/>
        <v>1</v>
      </c>
      <c r="V88" s="209">
        <v>146</v>
      </c>
      <c r="W88" s="211">
        <f t="shared" si="13"/>
        <v>1.0664718772826882E-3</v>
      </c>
      <c r="X88" s="209">
        <v>16.8</v>
      </c>
      <c r="Y88" s="209">
        <v>118</v>
      </c>
      <c r="Z88" s="209">
        <v>136900</v>
      </c>
      <c r="AA88" s="210">
        <v>10.01</v>
      </c>
      <c r="AB88" s="209">
        <v>11610</v>
      </c>
      <c r="AC88" s="210">
        <v>617</v>
      </c>
      <c r="AD88" s="209">
        <v>568</v>
      </c>
      <c r="AE88" s="210">
        <v>16480</v>
      </c>
      <c r="AF88" s="210">
        <v>140</v>
      </c>
      <c r="AG88" s="210">
        <v>5830</v>
      </c>
      <c r="AH88" s="209">
        <v>1332</v>
      </c>
      <c r="AI88" s="212">
        <v>2.5</v>
      </c>
      <c r="AJ88" s="212">
        <v>435</v>
      </c>
      <c r="AK88" s="212">
        <v>84</v>
      </c>
      <c r="AL88" s="212">
        <v>1350</v>
      </c>
      <c r="AM88" s="212">
        <v>655</v>
      </c>
      <c r="AN88" s="212">
        <v>358</v>
      </c>
      <c r="AO88" s="212">
        <v>368</v>
      </c>
      <c r="AP88" s="212">
        <v>52</v>
      </c>
      <c r="AQ88" s="212">
        <v>403</v>
      </c>
      <c r="AR88" s="212">
        <v>1.5</v>
      </c>
      <c r="AS88" s="212">
        <v>2.5</v>
      </c>
      <c r="AT88" s="212">
        <v>346</v>
      </c>
      <c r="AU88" s="212">
        <v>799</v>
      </c>
      <c r="AV88" s="212">
        <v>761</v>
      </c>
      <c r="AW88" s="212">
        <v>263</v>
      </c>
      <c r="AX88" s="212">
        <v>359</v>
      </c>
      <c r="AY88" s="212">
        <v>467</v>
      </c>
      <c r="AZ88" s="212">
        <v>163</v>
      </c>
      <c r="BA88" s="212">
        <v>2.5</v>
      </c>
      <c r="BB88" s="213">
        <f t="shared" si="14"/>
        <v>5425.5</v>
      </c>
      <c r="BC88" s="214">
        <v>0.5</v>
      </c>
      <c r="BD88" s="214">
        <v>0.5</v>
      </c>
      <c r="BE88" s="214">
        <v>0.5</v>
      </c>
      <c r="BF88" s="214">
        <v>0.5</v>
      </c>
      <c r="BG88" s="214">
        <v>0.5</v>
      </c>
      <c r="BH88" s="214">
        <v>0.5</v>
      </c>
      <c r="BI88" s="214">
        <v>0.5</v>
      </c>
      <c r="BJ88" s="214">
        <v>0.5</v>
      </c>
      <c r="BK88" s="214">
        <v>5.0000000000000001E-3</v>
      </c>
      <c r="BL88" s="214">
        <v>0.5</v>
      </c>
      <c r="BM88" s="214">
        <v>0.05</v>
      </c>
      <c r="BN88" s="214">
        <v>0.05</v>
      </c>
      <c r="BO88" s="214">
        <v>0.05</v>
      </c>
      <c r="BP88" s="214">
        <v>0.05</v>
      </c>
      <c r="BQ88" s="215">
        <f t="shared" si="15"/>
        <v>0.2</v>
      </c>
      <c r="BR88" s="214">
        <v>0.4</v>
      </c>
      <c r="BS88" s="214">
        <v>0.05</v>
      </c>
      <c r="BT88" s="214">
        <v>0.05</v>
      </c>
      <c r="BU88" s="214">
        <v>0.05</v>
      </c>
      <c r="BV88" s="214">
        <v>0.05</v>
      </c>
      <c r="BW88" s="214">
        <v>0.05</v>
      </c>
      <c r="BX88" s="214">
        <v>0.1</v>
      </c>
      <c r="BY88" s="214">
        <v>0.15</v>
      </c>
      <c r="BZ88" s="216">
        <v>25</v>
      </c>
      <c r="CA88" s="216">
        <v>50</v>
      </c>
      <c r="CB88" s="216">
        <v>6840</v>
      </c>
      <c r="CC88" s="216">
        <v>0.01</v>
      </c>
      <c r="CD88" s="221">
        <v>2.5000000000000001E-2</v>
      </c>
      <c r="CE88" s="221">
        <v>2.5000000000000001E-2</v>
      </c>
      <c r="CF88" s="221">
        <v>2.5000000000000001E-2</v>
      </c>
      <c r="CG88" s="221">
        <v>2.5000000000000001E-2</v>
      </c>
      <c r="CH88" s="221">
        <v>2.5000000000000001E-2</v>
      </c>
      <c r="CI88" s="221">
        <v>2.5000000000000001E-2</v>
      </c>
      <c r="CJ88" s="216">
        <v>2.5000000000000001E-2</v>
      </c>
      <c r="CK88" s="216">
        <f>0.5*0.01</f>
        <v>5.0000000000000001E-3</v>
      </c>
      <c r="CL88" s="216">
        <v>0.15</v>
      </c>
      <c r="CM88" s="216">
        <v>0.5</v>
      </c>
      <c r="CN88" s="216">
        <v>0.5</v>
      </c>
      <c r="CO88" s="216">
        <v>0.5</v>
      </c>
      <c r="CP88" s="216">
        <v>0.5</v>
      </c>
      <c r="CQ88" s="216">
        <v>0.3</v>
      </c>
      <c r="CR88" s="216">
        <v>5</v>
      </c>
      <c r="CS88" s="216">
        <v>0.5</v>
      </c>
      <c r="CT88" s="216">
        <v>0.5</v>
      </c>
      <c r="CU88" s="216">
        <v>0.05</v>
      </c>
      <c r="CV88" s="216">
        <v>0.05</v>
      </c>
      <c r="CW88" s="216">
        <v>0.05</v>
      </c>
      <c r="CX88" s="217"/>
      <c r="CY88" s="216">
        <v>0.63100000000000001</v>
      </c>
      <c r="CZ88" s="221">
        <v>0.05</v>
      </c>
      <c r="DA88" s="221">
        <v>0.05</v>
      </c>
      <c r="DB88" s="221">
        <v>0.05</v>
      </c>
      <c r="DC88" s="221">
        <v>0.05</v>
      </c>
      <c r="DD88" s="221">
        <v>0.05</v>
      </c>
      <c r="DE88" s="216">
        <v>0.05</v>
      </c>
      <c r="DF88" s="216">
        <v>0.05</v>
      </c>
      <c r="DG88" s="218">
        <v>12900</v>
      </c>
      <c r="DH88" s="216">
        <v>0.5</v>
      </c>
      <c r="DI88" s="216">
        <v>0.05</v>
      </c>
      <c r="DJ88" s="216">
        <v>0.25</v>
      </c>
      <c r="DK88" s="216">
        <v>0.25</v>
      </c>
      <c r="DL88" s="216">
        <v>0.05</v>
      </c>
    </row>
    <row r="89" spans="1:116" x14ac:dyDescent="0.2">
      <c r="A89" s="108">
        <v>83</v>
      </c>
      <c r="B89" s="200">
        <v>133</v>
      </c>
      <c r="C89" s="107" t="s">
        <v>1081</v>
      </c>
      <c r="D89" s="260" t="s">
        <v>1551</v>
      </c>
      <c r="E89" s="183" t="s">
        <v>1227</v>
      </c>
      <c r="F89" s="185" t="s">
        <v>1394</v>
      </c>
      <c r="G89" s="209">
        <v>7.4</v>
      </c>
      <c r="H89" s="209">
        <v>414</v>
      </c>
      <c r="I89" s="210">
        <f t="shared" si="18"/>
        <v>0.05</v>
      </c>
      <c r="J89" s="209">
        <v>13</v>
      </c>
      <c r="K89" s="209">
        <v>93.2</v>
      </c>
      <c r="L89" s="209">
        <v>1.77</v>
      </c>
      <c r="M89" s="209">
        <v>9.8800000000000008</v>
      </c>
      <c r="N89" s="209">
        <v>26</v>
      </c>
      <c r="O89" s="209">
        <v>22.4</v>
      </c>
      <c r="P89" s="209">
        <v>0.16500000000000001</v>
      </c>
      <c r="Q89" s="209">
        <v>3097</v>
      </c>
      <c r="R89" s="210">
        <f t="shared" si="16"/>
        <v>0.2</v>
      </c>
      <c r="S89" s="209">
        <v>29</v>
      </c>
      <c r="T89" s="209">
        <v>110</v>
      </c>
      <c r="U89" s="210">
        <f t="shared" si="17"/>
        <v>1</v>
      </c>
      <c r="V89" s="209">
        <v>35.4</v>
      </c>
      <c r="W89" s="211">
        <f t="shared" si="13"/>
        <v>1.0408703322552189E-3</v>
      </c>
      <c r="X89" s="209">
        <v>28.3</v>
      </c>
      <c r="Y89" s="209">
        <v>166</v>
      </c>
      <c r="Z89" s="209">
        <v>34010</v>
      </c>
      <c r="AA89" s="210">
        <v>16.169999999999998</v>
      </c>
      <c r="AB89" s="210">
        <v>26480</v>
      </c>
      <c r="AC89" s="210">
        <v>778</v>
      </c>
      <c r="AD89" s="209">
        <v>2431</v>
      </c>
      <c r="AE89" s="209">
        <v>6404</v>
      </c>
      <c r="AF89" s="210">
        <v>231</v>
      </c>
      <c r="AG89" s="210">
        <v>9888</v>
      </c>
      <c r="AH89" s="209">
        <v>1700</v>
      </c>
      <c r="AI89" s="212">
        <v>2.5</v>
      </c>
      <c r="AJ89" s="212">
        <v>219</v>
      </c>
      <c r="AK89" s="212">
        <v>2.5</v>
      </c>
      <c r="AL89" s="212">
        <v>735</v>
      </c>
      <c r="AM89" s="212">
        <v>353</v>
      </c>
      <c r="AN89" s="212">
        <v>156</v>
      </c>
      <c r="AO89" s="212">
        <v>184</v>
      </c>
      <c r="AP89" s="212">
        <v>2.5</v>
      </c>
      <c r="AQ89" s="212">
        <v>307</v>
      </c>
      <c r="AR89" s="212">
        <v>1.5</v>
      </c>
      <c r="AS89" s="212">
        <v>2.5</v>
      </c>
      <c r="AT89" s="212">
        <v>83</v>
      </c>
      <c r="AU89" s="212">
        <v>351</v>
      </c>
      <c r="AV89" s="212">
        <v>500</v>
      </c>
      <c r="AW89" s="212">
        <v>179</v>
      </c>
      <c r="AX89" s="212">
        <v>245</v>
      </c>
      <c r="AY89" s="212">
        <v>384</v>
      </c>
      <c r="AZ89" s="212">
        <v>2.5</v>
      </c>
      <c r="BA89" s="212">
        <v>2.5</v>
      </c>
      <c r="BB89" s="213">
        <f t="shared" si="14"/>
        <v>2769</v>
      </c>
      <c r="BC89" s="214">
        <v>0.5</v>
      </c>
      <c r="BD89" s="214">
        <v>0.5</v>
      </c>
      <c r="BE89" s="214">
        <v>0.5</v>
      </c>
      <c r="BF89" s="214">
        <v>0.5</v>
      </c>
      <c r="BG89" s="214">
        <v>0.5</v>
      </c>
      <c r="BH89" s="214">
        <v>0.5</v>
      </c>
      <c r="BI89" s="214">
        <v>0.5</v>
      </c>
      <c r="BJ89" s="214">
        <v>0.5</v>
      </c>
      <c r="BK89" s="214">
        <v>5.0000000000000001E-3</v>
      </c>
      <c r="BL89" s="214">
        <v>0.5</v>
      </c>
      <c r="BM89" s="214">
        <v>0.05</v>
      </c>
      <c r="BN89" s="214">
        <v>0.05</v>
      </c>
      <c r="BO89" s="214">
        <v>0.05</v>
      </c>
      <c r="BP89" s="214">
        <v>0.05</v>
      </c>
      <c r="BQ89" s="215">
        <f t="shared" si="15"/>
        <v>0.2</v>
      </c>
      <c r="BR89" s="214">
        <v>0.4</v>
      </c>
      <c r="BS89" s="214">
        <v>0.05</v>
      </c>
      <c r="BT89" s="214">
        <v>0.05</v>
      </c>
      <c r="BU89" s="214">
        <v>0.05</v>
      </c>
      <c r="BV89" s="214">
        <v>0.05</v>
      </c>
      <c r="BW89" s="214">
        <v>0.05</v>
      </c>
      <c r="BX89" s="214">
        <v>0.1</v>
      </c>
      <c r="BY89" s="214">
        <v>0.15</v>
      </c>
      <c r="BZ89" s="217"/>
      <c r="CA89" s="217"/>
      <c r="CB89" s="217"/>
      <c r="CC89" s="217"/>
      <c r="CD89" s="223"/>
      <c r="CE89" s="223"/>
      <c r="CF89" s="223"/>
      <c r="CG89" s="223"/>
      <c r="CH89" s="223"/>
      <c r="CI89" s="223"/>
      <c r="CJ89" s="217"/>
      <c r="CK89" s="222"/>
      <c r="CL89" s="217"/>
      <c r="CM89" s="217"/>
      <c r="CN89" s="217"/>
      <c r="CO89" s="217"/>
      <c r="CP89" s="217"/>
      <c r="CQ89" s="217"/>
      <c r="CR89" s="217"/>
      <c r="CS89" s="217"/>
      <c r="CT89" s="217"/>
      <c r="CU89" s="217"/>
      <c r="CV89" s="217"/>
      <c r="CW89" s="217"/>
      <c r="CX89" s="217"/>
      <c r="CY89" s="217"/>
      <c r="CZ89" s="223"/>
      <c r="DA89" s="223"/>
      <c r="DB89" s="223"/>
      <c r="DC89" s="223"/>
      <c r="DD89" s="223"/>
      <c r="DE89" s="216">
        <v>0.05</v>
      </c>
      <c r="DF89" s="216">
        <v>0.05</v>
      </c>
      <c r="DG89" s="218">
        <v>90</v>
      </c>
      <c r="DH89" s="217"/>
      <c r="DI89" s="217"/>
      <c r="DJ89" s="217"/>
      <c r="DK89" s="217"/>
      <c r="DL89" s="217"/>
    </row>
    <row r="90" spans="1:116" x14ac:dyDescent="0.2">
      <c r="A90" s="108">
        <v>84</v>
      </c>
      <c r="B90" s="200">
        <v>134</v>
      </c>
      <c r="C90" s="107" t="s">
        <v>1082</v>
      </c>
      <c r="D90" s="260" t="s">
        <v>1552</v>
      </c>
      <c r="E90" s="183" t="s">
        <v>1228</v>
      </c>
      <c r="F90" s="185" t="s">
        <v>1395</v>
      </c>
      <c r="G90" s="209">
        <v>6.9</v>
      </c>
      <c r="H90" s="209">
        <v>216</v>
      </c>
      <c r="I90" s="210">
        <f t="shared" si="18"/>
        <v>0.05</v>
      </c>
      <c r="J90" s="209">
        <v>3.38</v>
      </c>
      <c r="K90" s="209">
        <v>33.700000000000003</v>
      </c>
      <c r="L90" s="209">
        <v>0.16700000000000001</v>
      </c>
      <c r="M90" s="209">
        <v>2.38</v>
      </c>
      <c r="N90" s="209">
        <v>106</v>
      </c>
      <c r="O90" s="209">
        <v>6.1</v>
      </c>
      <c r="P90" s="209">
        <v>1.8499999999999999E-2</v>
      </c>
      <c r="Q90" s="209">
        <v>1400</v>
      </c>
      <c r="R90" s="210">
        <f t="shared" si="16"/>
        <v>0.2</v>
      </c>
      <c r="S90" s="209">
        <v>5.97</v>
      </c>
      <c r="T90" s="209">
        <v>19.399999999999999</v>
      </c>
      <c r="U90" s="210">
        <f t="shared" si="17"/>
        <v>1</v>
      </c>
      <c r="V90" s="209">
        <v>178</v>
      </c>
      <c r="W90" s="211">
        <f t="shared" si="13"/>
        <v>1.663551401869159E-2</v>
      </c>
      <c r="X90" s="209">
        <v>107</v>
      </c>
      <c r="Y90" s="209">
        <v>37.5</v>
      </c>
      <c r="Z90" s="209">
        <v>10700</v>
      </c>
      <c r="AA90" s="210">
        <v>7.57</v>
      </c>
      <c r="AB90" s="209">
        <v>9400</v>
      </c>
      <c r="AC90" s="209">
        <v>238</v>
      </c>
      <c r="AD90" s="209">
        <v>582</v>
      </c>
      <c r="AE90" s="209">
        <v>1635</v>
      </c>
      <c r="AF90" s="210">
        <v>172</v>
      </c>
      <c r="AG90" s="210">
        <v>4820</v>
      </c>
      <c r="AH90" s="209">
        <v>1230</v>
      </c>
      <c r="AI90" s="212">
        <v>2.5</v>
      </c>
      <c r="AJ90" s="212">
        <v>2.5</v>
      </c>
      <c r="AK90" s="212">
        <v>2.5</v>
      </c>
      <c r="AL90" s="212">
        <v>2.5</v>
      </c>
      <c r="AM90" s="212">
        <v>2.5</v>
      </c>
      <c r="AN90" s="212">
        <v>2.5</v>
      </c>
      <c r="AO90" s="212">
        <v>2.5</v>
      </c>
      <c r="AP90" s="212">
        <v>2.5</v>
      </c>
      <c r="AQ90" s="212">
        <v>2.5</v>
      </c>
      <c r="AR90" s="212">
        <v>1.5</v>
      </c>
      <c r="AS90" s="212">
        <v>2.5</v>
      </c>
      <c r="AT90" s="212">
        <v>2.5</v>
      </c>
      <c r="AU90" s="212">
        <v>2.5</v>
      </c>
      <c r="AV90" s="212">
        <v>2.5</v>
      </c>
      <c r="AW90" s="212">
        <v>2.5</v>
      </c>
      <c r="AX90" s="212">
        <v>2.5</v>
      </c>
      <c r="AY90" s="212">
        <v>2.5</v>
      </c>
      <c r="AZ90" s="212">
        <v>2.5</v>
      </c>
      <c r="BA90" s="212">
        <v>2.5</v>
      </c>
      <c r="BB90" s="213">
        <f t="shared" si="14"/>
        <v>31.5</v>
      </c>
      <c r="BC90" s="214">
        <v>0.5</v>
      </c>
      <c r="BD90" s="214">
        <v>0.5</v>
      </c>
      <c r="BE90" s="214">
        <v>0.5</v>
      </c>
      <c r="BF90" s="214">
        <v>0.5</v>
      </c>
      <c r="BG90" s="214">
        <v>0.5</v>
      </c>
      <c r="BH90" s="214">
        <v>0.5</v>
      </c>
      <c r="BI90" s="214">
        <v>0.5</v>
      </c>
      <c r="BJ90" s="214">
        <v>0.5</v>
      </c>
      <c r="BK90" s="214">
        <v>5.0000000000000001E-3</v>
      </c>
      <c r="BL90" s="214">
        <v>0.5</v>
      </c>
      <c r="BM90" s="214">
        <v>0.05</v>
      </c>
      <c r="BN90" s="214">
        <v>0.05</v>
      </c>
      <c r="BO90" s="214">
        <v>0.05</v>
      </c>
      <c r="BP90" s="214">
        <v>0.05</v>
      </c>
      <c r="BQ90" s="215">
        <f t="shared" si="15"/>
        <v>0.2</v>
      </c>
      <c r="BR90" s="214">
        <v>0.4</v>
      </c>
      <c r="BS90" s="214">
        <v>0.05</v>
      </c>
      <c r="BT90" s="214">
        <v>0.05</v>
      </c>
      <c r="BU90" s="214">
        <v>0.05</v>
      </c>
      <c r="BV90" s="214">
        <v>0.05</v>
      </c>
      <c r="BW90" s="214">
        <v>0.05</v>
      </c>
      <c r="BX90" s="214">
        <v>0.1</v>
      </c>
      <c r="BY90" s="214">
        <v>0.15</v>
      </c>
      <c r="BZ90" s="217"/>
      <c r="CA90" s="217"/>
      <c r="CB90" s="217"/>
      <c r="CC90" s="217"/>
      <c r="CD90" s="223"/>
      <c r="CE90" s="223"/>
      <c r="CF90" s="223"/>
      <c r="CG90" s="223"/>
      <c r="CH90" s="223"/>
      <c r="CI90" s="223"/>
      <c r="CJ90" s="217"/>
      <c r="CK90" s="222"/>
      <c r="CL90" s="217"/>
      <c r="CM90" s="217"/>
      <c r="CN90" s="217"/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23"/>
      <c r="DA90" s="223"/>
      <c r="DB90" s="223"/>
      <c r="DC90" s="223"/>
      <c r="DD90" s="223"/>
      <c r="DE90" s="216">
        <v>0.05</v>
      </c>
      <c r="DF90" s="216">
        <v>0.05</v>
      </c>
      <c r="DG90" s="218">
        <v>58100</v>
      </c>
      <c r="DH90" s="217"/>
      <c r="DI90" s="217"/>
      <c r="DJ90" s="217"/>
      <c r="DK90" s="217"/>
      <c r="DL90" s="217"/>
    </row>
    <row r="91" spans="1:116" x14ac:dyDescent="0.2">
      <c r="A91" s="108">
        <v>85</v>
      </c>
      <c r="B91" s="200">
        <v>135</v>
      </c>
      <c r="C91" s="107" t="s">
        <v>230</v>
      </c>
      <c r="D91" s="260" t="s">
        <v>1553</v>
      </c>
      <c r="E91" s="183" t="s">
        <v>1229</v>
      </c>
      <c r="F91" s="185" t="s">
        <v>1396</v>
      </c>
      <c r="G91" s="209">
        <v>7.7</v>
      </c>
      <c r="H91" s="209">
        <v>298.39999999999998</v>
      </c>
      <c r="I91" s="210">
        <f t="shared" si="18"/>
        <v>0.05</v>
      </c>
      <c r="J91" s="210">
        <f>0.5*3</f>
        <v>1.5</v>
      </c>
      <c r="K91" s="209">
        <v>10.8</v>
      </c>
      <c r="L91" s="209">
        <v>1.34</v>
      </c>
      <c r="M91" s="209">
        <v>2.2999999999999998</v>
      </c>
      <c r="N91" s="209">
        <v>9.16</v>
      </c>
      <c r="O91" s="209">
        <v>57.7</v>
      </c>
      <c r="P91" s="209">
        <v>3.04E-2</v>
      </c>
      <c r="Q91" s="209">
        <v>304</v>
      </c>
      <c r="R91" s="210">
        <f t="shared" si="16"/>
        <v>0.2</v>
      </c>
      <c r="S91" s="209">
        <v>5.12</v>
      </c>
      <c r="T91" s="209">
        <v>6.38</v>
      </c>
      <c r="U91" s="210">
        <f t="shared" si="17"/>
        <v>1</v>
      </c>
      <c r="V91" s="209">
        <v>7.11</v>
      </c>
      <c r="W91" s="211">
        <f t="shared" si="13"/>
        <v>7.1313941825476438E-4</v>
      </c>
      <c r="X91" s="209">
        <v>3.53</v>
      </c>
      <c r="Y91" s="209">
        <v>50.8</v>
      </c>
      <c r="Z91" s="209">
        <v>9970</v>
      </c>
      <c r="AA91" s="210">
        <v>4.1900000000000004</v>
      </c>
      <c r="AB91" s="209">
        <v>1820</v>
      </c>
      <c r="AC91" s="209">
        <v>55.3</v>
      </c>
      <c r="AD91" s="209">
        <v>123</v>
      </c>
      <c r="AE91" s="209">
        <v>858</v>
      </c>
      <c r="AF91" s="209">
        <v>44.3</v>
      </c>
      <c r="AG91" s="210">
        <v>1150</v>
      </c>
      <c r="AH91" s="209">
        <v>182</v>
      </c>
      <c r="AI91" s="212">
        <v>2.5</v>
      </c>
      <c r="AJ91" s="212">
        <v>2.5</v>
      </c>
      <c r="AK91" s="212">
        <v>2.5</v>
      </c>
      <c r="AL91" s="212">
        <v>2.5</v>
      </c>
      <c r="AM91" s="212">
        <v>2.5</v>
      </c>
      <c r="AN91" s="212">
        <v>2.5</v>
      </c>
      <c r="AO91" s="212">
        <v>2.5</v>
      </c>
      <c r="AP91" s="212">
        <v>2.5</v>
      </c>
      <c r="AQ91" s="212">
        <v>369</v>
      </c>
      <c r="AR91" s="212">
        <v>1.5</v>
      </c>
      <c r="AS91" s="212">
        <v>2.5</v>
      </c>
      <c r="AT91" s="212">
        <v>2.5</v>
      </c>
      <c r="AU91" s="212">
        <v>2.5</v>
      </c>
      <c r="AV91" s="212">
        <v>2.5</v>
      </c>
      <c r="AW91" s="212">
        <v>2.5</v>
      </c>
      <c r="AX91" s="212">
        <v>2.5</v>
      </c>
      <c r="AY91" s="212">
        <v>2.5</v>
      </c>
      <c r="AZ91" s="212">
        <v>2.5</v>
      </c>
      <c r="BA91" s="212">
        <v>2.5</v>
      </c>
      <c r="BB91" s="213">
        <f t="shared" si="14"/>
        <v>31.5</v>
      </c>
      <c r="BC91" s="214">
        <v>0.5</v>
      </c>
      <c r="BD91" s="214">
        <v>0.5</v>
      </c>
      <c r="BE91" s="214">
        <v>0.5</v>
      </c>
      <c r="BF91" s="214">
        <v>0.5</v>
      </c>
      <c r="BG91" s="214">
        <v>0.5</v>
      </c>
      <c r="BH91" s="214">
        <v>0.5</v>
      </c>
      <c r="BI91" s="214">
        <v>0.5</v>
      </c>
      <c r="BJ91" s="214">
        <v>0.5</v>
      </c>
      <c r="BK91" s="214">
        <v>5.0000000000000001E-3</v>
      </c>
      <c r="BL91" s="214">
        <v>0.5</v>
      </c>
      <c r="BM91" s="214">
        <v>0.05</v>
      </c>
      <c r="BN91" s="214">
        <v>0.05</v>
      </c>
      <c r="BO91" s="214">
        <v>0.05</v>
      </c>
      <c r="BP91" s="214">
        <v>0.05</v>
      </c>
      <c r="BQ91" s="215">
        <f t="shared" si="15"/>
        <v>0.2</v>
      </c>
      <c r="BR91" s="214">
        <v>0.4</v>
      </c>
      <c r="BS91" s="214">
        <v>0.05</v>
      </c>
      <c r="BT91" s="214">
        <v>0.05</v>
      </c>
      <c r="BU91" s="214">
        <v>0.05</v>
      </c>
      <c r="BV91" s="214">
        <v>0.05</v>
      </c>
      <c r="BW91" s="214">
        <v>0.05</v>
      </c>
      <c r="BX91" s="214">
        <v>0.1</v>
      </c>
      <c r="BY91" s="214">
        <v>0.15</v>
      </c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22"/>
      <c r="CL91" s="217"/>
      <c r="CM91" s="217"/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7"/>
      <c r="CY91" s="217"/>
      <c r="CZ91" s="217"/>
      <c r="DA91" s="217"/>
      <c r="DB91" s="217"/>
      <c r="DC91" s="217"/>
      <c r="DD91" s="217"/>
      <c r="DE91" s="216">
        <v>0.05</v>
      </c>
      <c r="DF91" s="216">
        <v>0.05</v>
      </c>
      <c r="DG91" s="218">
        <v>28700</v>
      </c>
      <c r="DH91" s="217"/>
      <c r="DI91" s="217"/>
      <c r="DJ91" s="217"/>
      <c r="DK91" s="217"/>
      <c r="DL91" s="217"/>
    </row>
    <row r="92" spans="1:116" x14ac:dyDescent="0.2">
      <c r="A92" s="108">
        <v>86</v>
      </c>
      <c r="B92" s="200">
        <v>136</v>
      </c>
      <c r="C92" s="107" t="s">
        <v>1083</v>
      </c>
      <c r="D92" s="260" t="s">
        <v>1554</v>
      </c>
      <c r="E92" s="183" t="s">
        <v>1230</v>
      </c>
      <c r="F92" s="185" t="s">
        <v>1397</v>
      </c>
      <c r="G92" s="209">
        <v>7.1</v>
      </c>
      <c r="H92" s="209">
        <v>1900</v>
      </c>
      <c r="I92" s="210">
        <f t="shared" si="18"/>
        <v>0.05</v>
      </c>
      <c r="J92" s="210">
        <f>0.5*3</f>
        <v>1.5</v>
      </c>
      <c r="K92" s="209">
        <v>58.3</v>
      </c>
      <c r="L92" s="209">
        <v>2.25</v>
      </c>
      <c r="M92" s="209">
        <v>7.89</v>
      </c>
      <c r="N92" s="209">
        <v>15.6</v>
      </c>
      <c r="O92" s="209">
        <v>27.6</v>
      </c>
      <c r="P92" s="209">
        <v>0.129</v>
      </c>
      <c r="Q92" s="209">
        <v>1938</v>
      </c>
      <c r="R92" s="210">
        <f t="shared" si="16"/>
        <v>0.2</v>
      </c>
      <c r="S92" s="209">
        <v>15.2</v>
      </c>
      <c r="T92" s="209">
        <v>82.5</v>
      </c>
      <c r="U92" s="210">
        <f t="shared" si="17"/>
        <v>1</v>
      </c>
      <c r="V92" s="209">
        <v>28.1</v>
      </c>
      <c r="W92" s="211">
        <f t="shared" si="13"/>
        <v>3.223586096133991E-3</v>
      </c>
      <c r="X92" s="209">
        <v>17.2</v>
      </c>
      <c r="Y92" s="209">
        <v>240</v>
      </c>
      <c r="Z92" s="209">
        <v>8717</v>
      </c>
      <c r="AA92" s="210">
        <v>11.63</v>
      </c>
      <c r="AB92" s="209">
        <v>11220</v>
      </c>
      <c r="AC92" s="209">
        <v>290</v>
      </c>
      <c r="AD92" s="209">
        <v>797</v>
      </c>
      <c r="AE92" s="209">
        <v>4846</v>
      </c>
      <c r="AF92" s="210">
        <v>261</v>
      </c>
      <c r="AG92" s="210">
        <v>8211</v>
      </c>
      <c r="AH92" s="209">
        <v>949</v>
      </c>
      <c r="AI92" s="212">
        <v>2.5</v>
      </c>
      <c r="AJ92" s="212">
        <v>118</v>
      </c>
      <c r="AK92" s="212">
        <v>44</v>
      </c>
      <c r="AL92" s="212">
        <v>550</v>
      </c>
      <c r="AM92" s="212">
        <v>300</v>
      </c>
      <c r="AN92" s="212">
        <v>182</v>
      </c>
      <c r="AO92" s="212">
        <v>208</v>
      </c>
      <c r="AP92" s="212">
        <v>2.5</v>
      </c>
      <c r="AQ92" s="212">
        <v>254</v>
      </c>
      <c r="AR92" s="212">
        <v>1.5</v>
      </c>
      <c r="AS92" s="212">
        <v>2.5</v>
      </c>
      <c r="AT92" s="212">
        <v>105</v>
      </c>
      <c r="AU92" s="212">
        <v>315</v>
      </c>
      <c r="AV92" s="212">
        <v>467</v>
      </c>
      <c r="AW92" s="212">
        <v>162</v>
      </c>
      <c r="AX92" s="212">
        <v>252</v>
      </c>
      <c r="AY92" s="212">
        <v>330</v>
      </c>
      <c r="AZ92" s="212">
        <v>96</v>
      </c>
      <c r="BA92" s="212">
        <v>2.5</v>
      </c>
      <c r="BB92" s="213">
        <f t="shared" si="14"/>
        <v>2457.5</v>
      </c>
      <c r="BC92" s="214">
        <v>0.5</v>
      </c>
      <c r="BD92" s="214">
        <v>0.5</v>
      </c>
      <c r="BE92" s="214">
        <v>0.5</v>
      </c>
      <c r="BF92" s="214">
        <v>0.5</v>
      </c>
      <c r="BG92" s="214">
        <v>0.5</v>
      </c>
      <c r="BH92" s="214">
        <v>0.5</v>
      </c>
      <c r="BI92" s="214">
        <v>0.5</v>
      </c>
      <c r="BJ92" s="214">
        <v>0.5</v>
      </c>
      <c r="BK92" s="214">
        <v>5.0000000000000001E-3</v>
      </c>
      <c r="BL92" s="214">
        <v>0.5</v>
      </c>
      <c r="BM92" s="214">
        <v>0.05</v>
      </c>
      <c r="BN92" s="214">
        <v>0.05</v>
      </c>
      <c r="BO92" s="214">
        <v>0.05</v>
      </c>
      <c r="BP92" s="214">
        <v>0.05</v>
      </c>
      <c r="BQ92" s="215">
        <f t="shared" si="15"/>
        <v>0.2</v>
      </c>
      <c r="BR92" s="214">
        <v>0.4</v>
      </c>
      <c r="BS92" s="214">
        <v>0.05</v>
      </c>
      <c r="BT92" s="214">
        <v>0.05</v>
      </c>
      <c r="BU92" s="214">
        <v>0.05</v>
      </c>
      <c r="BV92" s="214">
        <v>0.05</v>
      </c>
      <c r="BW92" s="214">
        <v>0.05</v>
      </c>
      <c r="BX92" s="214">
        <v>0.1</v>
      </c>
      <c r="BY92" s="214">
        <v>0.15</v>
      </c>
      <c r="BZ92" s="217"/>
      <c r="CA92" s="217"/>
      <c r="CB92" s="217"/>
      <c r="CC92" s="217"/>
      <c r="CD92" s="223"/>
      <c r="CE92" s="223"/>
      <c r="CF92" s="223"/>
      <c r="CG92" s="223"/>
      <c r="CH92" s="223"/>
      <c r="CI92" s="223"/>
      <c r="CJ92" s="217"/>
      <c r="CK92" s="222"/>
      <c r="CL92" s="217"/>
      <c r="CM92" s="217"/>
      <c r="CN92" s="217"/>
      <c r="CO92" s="217"/>
      <c r="CP92" s="217"/>
      <c r="CQ92" s="217"/>
      <c r="CR92" s="217"/>
      <c r="CS92" s="217"/>
      <c r="CT92" s="217"/>
      <c r="CU92" s="217"/>
      <c r="CV92" s="217"/>
      <c r="CW92" s="217"/>
      <c r="CX92" s="217"/>
      <c r="CY92" s="217"/>
      <c r="CZ92" s="223"/>
      <c r="DA92" s="223"/>
      <c r="DB92" s="223"/>
      <c r="DC92" s="223"/>
      <c r="DD92" s="223"/>
      <c r="DE92" s="216">
        <v>0.05</v>
      </c>
      <c r="DF92" s="216">
        <v>0.05</v>
      </c>
      <c r="DG92" s="218">
        <v>14400</v>
      </c>
      <c r="DH92" s="217"/>
      <c r="DI92" s="217"/>
      <c r="DJ92" s="217"/>
      <c r="DK92" s="217"/>
      <c r="DL92" s="217"/>
    </row>
    <row r="93" spans="1:116" x14ac:dyDescent="0.2">
      <c r="A93" s="108">
        <v>87</v>
      </c>
      <c r="B93" s="200">
        <v>137</v>
      </c>
      <c r="C93" s="107" t="s">
        <v>1084</v>
      </c>
      <c r="D93" s="260" t="s">
        <v>1555</v>
      </c>
      <c r="E93" s="183" t="s">
        <v>1231</v>
      </c>
      <c r="F93" s="185" t="s">
        <v>1398</v>
      </c>
      <c r="G93" s="209">
        <v>6.7</v>
      </c>
      <c r="H93" s="209">
        <v>298</v>
      </c>
      <c r="I93" s="210">
        <f t="shared" si="18"/>
        <v>0.05</v>
      </c>
      <c r="J93" s="210">
        <f>0.5*3</f>
        <v>1.5</v>
      </c>
      <c r="K93" s="209">
        <v>30.1</v>
      </c>
      <c r="L93" s="209">
        <v>9.7199999999999995E-2</v>
      </c>
      <c r="M93" s="209">
        <v>1.77</v>
      </c>
      <c r="N93" s="209">
        <v>3.21</v>
      </c>
      <c r="O93" s="209">
        <v>3.56</v>
      </c>
      <c r="P93" s="209">
        <v>5.7099999999999998E-2</v>
      </c>
      <c r="Q93" s="209">
        <v>785</v>
      </c>
      <c r="R93" s="210">
        <f t="shared" si="16"/>
        <v>0.2</v>
      </c>
      <c r="S93" s="209">
        <v>3.37</v>
      </c>
      <c r="T93" s="209">
        <v>2.44</v>
      </c>
      <c r="U93" s="210">
        <f t="shared" si="17"/>
        <v>1</v>
      </c>
      <c r="V93" s="209">
        <v>84.2</v>
      </c>
      <c r="W93" s="211">
        <f t="shared" si="13"/>
        <v>7.4844444444444446E-3</v>
      </c>
      <c r="X93" s="209">
        <v>4.82</v>
      </c>
      <c r="Y93" s="209">
        <v>22.5</v>
      </c>
      <c r="Z93" s="209">
        <v>11250</v>
      </c>
      <c r="AA93" s="210">
        <v>2.97</v>
      </c>
      <c r="AB93" s="209">
        <v>11420</v>
      </c>
      <c r="AC93" s="209">
        <v>354</v>
      </c>
      <c r="AD93" s="209">
        <v>276</v>
      </c>
      <c r="AE93" s="209">
        <v>1273</v>
      </c>
      <c r="AF93" s="209">
        <v>93.1</v>
      </c>
      <c r="AG93" s="210">
        <v>2410</v>
      </c>
      <c r="AH93" s="209">
        <v>421</v>
      </c>
      <c r="AI93" s="212">
        <v>2.5</v>
      </c>
      <c r="AJ93" s="212">
        <v>8</v>
      </c>
      <c r="AK93" s="212">
        <v>2.5</v>
      </c>
      <c r="AL93" s="212">
        <v>32</v>
      </c>
      <c r="AM93" s="212">
        <v>29</v>
      </c>
      <c r="AN93" s="212">
        <v>16</v>
      </c>
      <c r="AO93" s="212">
        <v>19</v>
      </c>
      <c r="AP93" s="212">
        <v>2.5</v>
      </c>
      <c r="AQ93" s="212">
        <v>18</v>
      </c>
      <c r="AR93" s="212">
        <v>1.5</v>
      </c>
      <c r="AS93" s="212">
        <v>2.5</v>
      </c>
      <c r="AT93" s="212">
        <v>9</v>
      </c>
      <c r="AU93" s="212">
        <v>25</v>
      </c>
      <c r="AV93" s="212">
        <v>39</v>
      </c>
      <c r="AW93" s="212">
        <v>13</v>
      </c>
      <c r="AX93" s="212">
        <v>13</v>
      </c>
      <c r="AY93" s="212">
        <v>23</v>
      </c>
      <c r="AZ93" s="212">
        <v>2.5</v>
      </c>
      <c r="BA93" s="212">
        <v>2.5</v>
      </c>
      <c r="BB93" s="213">
        <f t="shared" si="14"/>
        <v>199</v>
      </c>
      <c r="BC93" s="214">
        <v>0.5</v>
      </c>
      <c r="BD93" s="214">
        <v>0.5</v>
      </c>
      <c r="BE93" s="214">
        <v>0.5</v>
      </c>
      <c r="BF93" s="214">
        <v>0.5</v>
      </c>
      <c r="BG93" s="214">
        <v>0.5</v>
      </c>
      <c r="BH93" s="214">
        <v>0.5</v>
      </c>
      <c r="BI93" s="214">
        <v>0.5</v>
      </c>
      <c r="BJ93" s="214">
        <v>0.5</v>
      </c>
      <c r="BK93" s="214">
        <v>5.0000000000000001E-3</v>
      </c>
      <c r="BL93" s="214">
        <v>0.5</v>
      </c>
      <c r="BM93" s="214">
        <v>0.05</v>
      </c>
      <c r="BN93" s="214">
        <v>0.05</v>
      </c>
      <c r="BO93" s="214">
        <v>0.05</v>
      </c>
      <c r="BP93" s="214">
        <v>0.05</v>
      </c>
      <c r="BQ93" s="215">
        <f t="shared" si="15"/>
        <v>0.2</v>
      </c>
      <c r="BR93" s="214">
        <v>0.4</v>
      </c>
      <c r="BS93" s="214">
        <v>0.05</v>
      </c>
      <c r="BT93" s="214">
        <v>0.05</v>
      </c>
      <c r="BU93" s="214">
        <v>0.05</v>
      </c>
      <c r="BV93" s="214">
        <v>0.05</v>
      </c>
      <c r="BW93" s="214">
        <v>0.05</v>
      </c>
      <c r="BX93" s="214">
        <v>0.1</v>
      </c>
      <c r="BY93" s="214">
        <v>0.15</v>
      </c>
      <c r="BZ93" s="217"/>
      <c r="CA93" s="217"/>
      <c r="CB93" s="217"/>
      <c r="CC93" s="217"/>
      <c r="CD93" s="223"/>
      <c r="CE93" s="223"/>
      <c r="CF93" s="223"/>
      <c r="CG93" s="223"/>
      <c r="CH93" s="223"/>
      <c r="CI93" s="223"/>
      <c r="CJ93" s="217"/>
      <c r="CK93" s="222"/>
      <c r="CL93" s="217"/>
      <c r="CM93" s="217"/>
      <c r="CN93" s="217"/>
      <c r="CO93" s="217"/>
      <c r="CP93" s="217"/>
      <c r="CQ93" s="217"/>
      <c r="CR93" s="217"/>
      <c r="CS93" s="217"/>
      <c r="CT93" s="217"/>
      <c r="CU93" s="217"/>
      <c r="CV93" s="217"/>
      <c r="CW93" s="217"/>
      <c r="CX93" s="217"/>
      <c r="CY93" s="217"/>
      <c r="CZ93" s="223"/>
      <c r="DA93" s="223"/>
      <c r="DB93" s="223"/>
      <c r="DC93" s="223"/>
      <c r="DD93" s="223"/>
      <c r="DE93" s="216">
        <v>0.05</v>
      </c>
      <c r="DF93" s="216">
        <v>0.05</v>
      </c>
      <c r="DG93" s="218">
        <v>3000</v>
      </c>
      <c r="DH93" s="217"/>
      <c r="DI93" s="217"/>
      <c r="DJ93" s="217"/>
      <c r="DK93" s="217"/>
      <c r="DL93" s="217"/>
    </row>
    <row r="94" spans="1:116" x14ac:dyDescent="0.2">
      <c r="A94" s="108">
        <v>88</v>
      </c>
      <c r="B94" s="200">
        <v>138</v>
      </c>
      <c r="C94" s="107" t="s">
        <v>1085</v>
      </c>
      <c r="D94" s="260" t="s">
        <v>1556</v>
      </c>
      <c r="E94" s="183" t="s">
        <v>1232</v>
      </c>
      <c r="F94" s="185" t="s">
        <v>1399</v>
      </c>
      <c r="G94" s="209">
        <v>7.6</v>
      </c>
      <c r="H94" s="209">
        <v>2350</v>
      </c>
      <c r="I94" s="210">
        <f t="shared" si="18"/>
        <v>0.05</v>
      </c>
      <c r="J94" s="209">
        <v>7.31</v>
      </c>
      <c r="K94" s="209">
        <v>92.4</v>
      </c>
      <c r="L94" s="209">
        <v>1.41</v>
      </c>
      <c r="M94" s="209">
        <v>5.08</v>
      </c>
      <c r="N94" s="209">
        <v>8.84</v>
      </c>
      <c r="O94" s="209">
        <v>37.700000000000003</v>
      </c>
      <c r="P94" s="209">
        <v>0.151</v>
      </c>
      <c r="Q94" s="209">
        <v>1115</v>
      </c>
      <c r="R94" s="210">
        <f t="shared" si="16"/>
        <v>0.2</v>
      </c>
      <c r="S94" s="209">
        <v>13.6</v>
      </c>
      <c r="T94" s="209">
        <v>63.8</v>
      </c>
      <c r="U94" s="210">
        <f t="shared" si="17"/>
        <v>1</v>
      </c>
      <c r="V94" s="209">
        <v>177</v>
      </c>
      <c r="W94" s="211">
        <f t="shared" si="13"/>
        <v>1.1230964467005076E-3</v>
      </c>
      <c r="X94" s="209">
        <v>13.6</v>
      </c>
      <c r="Y94" s="209">
        <v>128</v>
      </c>
      <c r="Z94" s="209">
        <v>157600</v>
      </c>
      <c r="AA94" s="210">
        <v>16.430000000000003</v>
      </c>
      <c r="AB94" s="210">
        <v>28100</v>
      </c>
      <c r="AC94" s="210">
        <v>1055</v>
      </c>
      <c r="AD94" s="209">
        <v>789</v>
      </c>
      <c r="AE94" s="210">
        <v>35510</v>
      </c>
      <c r="AF94" s="209">
        <v>79.3</v>
      </c>
      <c r="AG94" s="210">
        <v>3099</v>
      </c>
      <c r="AH94" s="209">
        <v>488</v>
      </c>
      <c r="AI94" s="212">
        <v>2.5</v>
      </c>
      <c r="AJ94" s="212">
        <v>71</v>
      </c>
      <c r="AK94" s="212">
        <v>54</v>
      </c>
      <c r="AL94" s="212">
        <v>358</v>
      </c>
      <c r="AM94" s="212">
        <v>159</v>
      </c>
      <c r="AN94" s="212">
        <v>117</v>
      </c>
      <c r="AO94" s="212">
        <v>103</v>
      </c>
      <c r="AP94" s="212">
        <v>2.5</v>
      </c>
      <c r="AQ94" s="212">
        <v>147</v>
      </c>
      <c r="AR94" s="212">
        <v>1.5</v>
      </c>
      <c r="AS94" s="212">
        <v>2.5</v>
      </c>
      <c r="AT94" s="212">
        <v>129</v>
      </c>
      <c r="AU94" s="212">
        <v>215</v>
      </c>
      <c r="AV94" s="212">
        <v>280</v>
      </c>
      <c r="AW94" s="212">
        <v>95</v>
      </c>
      <c r="AX94" s="212">
        <v>101</v>
      </c>
      <c r="AY94" s="212">
        <v>174</v>
      </c>
      <c r="AZ94" s="212">
        <v>2.5</v>
      </c>
      <c r="BA94" s="212">
        <v>2.5</v>
      </c>
      <c r="BB94" s="213">
        <f t="shared" si="14"/>
        <v>1587.5</v>
      </c>
      <c r="BC94" s="214">
        <v>0.5</v>
      </c>
      <c r="BD94" s="214">
        <v>0.5</v>
      </c>
      <c r="BE94" s="214">
        <v>0.5</v>
      </c>
      <c r="BF94" s="214">
        <v>0.5</v>
      </c>
      <c r="BG94" s="214">
        <v>0.5</v>
      </c>
      <c r="BH94" s="214">
        <v>0.5</v>
      </c>
      <c r="BI94" s="214">
        <v>0.5</v>
      </c>
      <c r="BJ94" s="214">
        <v>0.5</v>
      </c>
      <c r="BK94" s="214">
        <v>5.0000000000000001E-3</v>
      </c>
      <c r="BL94" s="214">
        <v>0.5</v>
      </c>
      <c r="BM94" s="214">
        <v>0.05</v>
      </c>
      <c r="BN94" s="214">
        <v>0.05</v>
      </c>
      <c r="BO94" s="214">
        <v>0.05</v>
      </c>
      <c r="BP94" s="214">
        <v>0.05</v>
      </c>
      <c r="BQ94" s="215">
        <f t="shared" si="15"/>
        <v>0.2</v>
      </c>
      <c r="BR94" s="214">
        <v>0.4</v>
      </c>
      <c r="BS94" s="214">
        <v>0.05</v>
      </c>
      <c r="BT94" s="214">
        <v>0.05</v>
      </c>
      <c r="BU94" s="214">
        <v>0.05</v>
      </c>
      <c r="BV94" s="214">
        <v>0.05</v>
      </c>
      <c r="BW94" s="214">
        <v>0.05</v>
      </c>
      <c r="BX94" s="214">
        <v>0.1</v>
      </c>
      <c r="BY94" s="214">
        <v>0.15</v>
      </c>
      <c r="BZ94" s="217"/>
      <c r="CA94" s="217"/>
      <c r="CB94" s="217"/>
      <c r="CC94" s="217"/>
      <c r="CD94" s="223"/>
      <c r="CE94" s="223"/>
      <c r="CF94" s="223"/>
      <c r="CG94" s="223"/>
      <c r="CH94" s="223"/>
      <c r="CI94" s="223"/>
      <c r="CJ94" s="217"/>
      <c r="CK94" s="222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23"/>
      <c r="DA94" s="223"/>
      <c r="DB94" s="223"/>
      <c r="DC94" s="223"/>
      <c r="DD94" s="223"/>
      <c r="DE94" s="216">
        <v>0.05</v>
      </c>
      <c r="DF94" s="216">
        <v>0.05</v>
      </c>
      <c r="DG94" s="218">
        <v>19000</v>
      </c>
      <c r="DH94" s="217"/>
      <c r="DI94" s="217"/>
      <c r="DJ94" s="217"/>
      <c r="DK94" s="217"/>
      <c r="DL94" s="217"/>
    </row>
    <row r="95" spans="1:116" x14ac:dyDescent="0.2">
      <c r="A95" s="108">
        <v>89</v>
      </c>
      <c r="B95" s="200">
        <v>139</v>
      </c>
      <c r="C95" s="107" t="s">
        <v>1086</v>
      </c>
      <c r="D95" s="260" t="s">
        <v>1557</v>
      </c>
      <c r="E95" s="183" t="s">
        <v>1233</v>
      </c>
      <c r="F95" s="185" t="s">
        <v>1400</v>
      </c>
      <c r="G95" s="209">
        <v>7.7</v>
      </c>
      <c r="H95" s="209">
        <v>422</v>
      </c>
      <c r="I95" s="210">
        <f t="shared" si="18"/>
        <v>0.05</v>
      </c>
      <c r="J95" s="209">
        <v>10.9</v>
      </c>
      <c r="K95" s="209">
        <v>64.900000000000006</v>
      </c>
      <c r="L95" s="209">
        <v>0.23499999999999999</v>
      </c>
      <c r="M95" s="209">
        <v>7.12</v>
      </c>
      <c r="N95" s="209">
        <v>11.4</v>
      </c>
      <c r="O95" s="209">
        <v>9.75</v>
      </c>
      <c r="P95" s="209">
        <v>3.5499999999999997E-2</v>
      </c>
      <c r="Q95" s="209">
        <v>3360</v>
      </c>
      <c r="R95" s="209">
        <v>1.71</v>
      </c>
      <c r="S95" s="209">
        <v>8.8699999999999992</v>
      </c>
      <c r="T95" s="209">
        <v>13.8</v>
      </c>
      <c r="U95" s="210">
        <f t="shared" si="17"/>
        <v>1</v>
      </c>
      <c r="V95" s="209">
        <v>73.8</v>
      </c>
      <c r="W95" s="211">
        <f t="shared" si="13"/>
        <v>8.9671931956257587E-4</v>
      </c>
      <c r="X95" s="209">
        <v>11.5</v>
      </c>
      <c r="Y95" s="209">
        <v>45.8</v>
      </c>
      <c r="Z95" s="209">
        <v>82300</v>
      </c>
      <c r="AA95" s="210">
        <v>7.82</v>
      </c>
      <c r="AB95" s="210">
        <v>21100</v>
      </c>
      <c r="AC95" s="209">
        <v>321</v>
      </c>
      <c r="AD95" s="209">
        <v>624</v>
      </c>
      <c r="AE95" s="209">
        <v>2150</v>
      </c>
      <c r="AF95" s="210">
        <v>148</v>
      </c>
      <c r="AG95" s="210">
        <v>4250</v>
      </c>
      <c r="AH95" s="209">
        <v>1110</v>
      </c>
      <c r="AI95" s="212">
        <v>2.5</v>
      </c>
      <c r="AJ95" s="212">
        <v>2.5</v>
      </c>
      <c r="AK95" s="212">
        <v>2.5</v>
      </c>
      <c r="AL95" s="212">
        <v>36</v>
      </c>
      <c r="AM95" s="212">
        <v>2.5</v>
      </c>
      <c r="AN95" s="212">
        <v>2.5</v>
      </c>
      <c r="AO95" s="212">
        <v>2.5</v>
      </c>
      <c r="AP95" s="212">
        <v>2.5</v>
      </c>
      <c r="AQ95" s="212">
        <v>2.5</v>
      </c>
      <c r="AR95" s="212">
        <v>1.5</v>
      </c>
      <c r="AS95" s="212">
        <v>2.5</v>
      </c>
      <c r="AT95" s="212">
        <v>2.5</v>
      </c>
      <c r="AU95" s="212">
        <v>2.5</v>
      </c>
      <c r="AV95" s="212">
        <v>2.5</v>
      </c>
      <c r="AW95" s="212">
        <v>2.5</v>
      </c>
      <c r="AX95" s="212">
        <v>27</v>
      </c>
      <c r="AY95" s="212">
        <v>2.5</v>
      </c>
      <c r="AZ95" s="212">
        <v>2.5</v>
      </c>
      <c r="BA95" s="212">
        <v>2.5</v>
      </c>
      <c r="BB95" s="213">
        <f t="shared" si="14"/>
        <v>65</v>
      </c>
      <c r="BC95" s="214">
        <v>0.5</v>
      </c>
      <c r="BD95" s="214">
        <v>0.5</v>
      </c>
      <c r="BE95" s="214">
        <v>0.5</v>
      </c>
      <c r="BF95" s="214">
        <v>0.5</v>
      </c>
      <c r="BG95" s="214">
        <v>0.5</v>
      </c>
      <c r="BH95" s="214">
        <v>0.5</v>
      </c>
      <c r="BI95" s="214">
        <v>0.5</v>
      </c>
      <c r="BJ95" s="214">
        <v>0.5</v>
      </c>
      <c r="BK95" s="214">
        <v>5.0000000000000001E-3</v>
      </c>
      <c r="BL95" s="214">
        <v>0.5</v>
      </c>
      <c r="BM95" s="214">
        <v>0.05</v>
      </c>
      <c r="BN95" s="214">
        <v>0.05</v>
      </c>
      <c r="BO95" s="214">
        <v>0.05</v>
      </c>
      <c r="BP95" s="214">
        <v>0.05</v>
      </c>
      <c r="BQ95" s="215">
        <f t="shared" si="15"/>
        <v>0.2</v>
      </c>
      <c r="BR95" s="214">
        <v>0.4</v>
      </c>
      <c r="BS95" s="214">
        <v>0.05</v>
      </c>
      <c r="BT95" s="214">
        <v>0.05</v>
      </c>
      <c r="BU95" s="214">
        <v>0.05</v>
      </c>
      <c r="BV95" s="214">
        <v>0.05</v>
      </c>
      <c r="BW95" s="214">
        <v>0.05</v>
      </c>
      <c r="BX95" s="214">
        <v>0.1</v>
      </c>
      <c r="BY95" s="214">
        <v>0.15</v>
      </c>
      <c r="BZ95" s="217"/>
      <c r="CA95" s="217"/>
      <c r="CB95" s="217"/>
      <c r="CC95" s="217"/>
      <c r="CD95" s="223"/>
      <c r="CE95" s="223"/>
      <c r="CF95" s="223"/>
      <c r="CG95" s="223"/>
      <c r="CH95" s="223"/>
      <c r="CI95" s="223"/>
      <c r="CJ95" s="217"/>
      <c r="CK95" s="222"/>
      <c r="CL95" s="217"/>
      <c r="CM95" s="217"/>
      <c r="CN95" s="217"/>
      <c r="CO95" s="217"/>
      <c r="CP95" s="217"/>
      <c r="CQ95" s="217"/>
      <c r="CR95" s="217"/>
      <c r="CS95" s="217"/>
      <c r="CT95" s="217"/>
      <c r="CU95" s="217"/>
      <c r="CV95" s="217"/>
      <c r="CW95" s="217"/>
      <c r="CX95" s="217"/>
      <c r="CY95" s="217"/>
      <c r="CZ95" s="223"/>
      <c r="DA95" s="223"/>
      <c r="DB95" s="223"/>
      <c r="DC95" s="223"/>
      <c r="DD95" s="223"/>
      <c r="DE95" s="216">
        <v>0.05</v>
      </c>
      <c r="DF95" s="216">
        <v>0.05</v>
      </c>
      <c r="DG95" s="218">
        <v>9300</v>
      </c>
      <c r="DH95" s="217"/>
      <c r="DI95" s="217"/>
      <c r="DJ95" s="217"/>
      <c r="DK95" s="217"/>
      <c r="DL95" s="217"/>
    </row>
    <row r="96" spans="1:116" x14ac:dyDescent="0.2">
      <c r="A96" s="108">
        <v>90</v>
      </c>
      <c r="B96" s="200">
        <v>140</v>
      </c>
      <c r="C96" s="107" t="s">
        <v>213</v>
      </c>
      <c r="D96" s="260" t="s">
        <v>1558</v>
      </c>
      <c r="E96" s="183" t="s">
        <v>1234</v>
      </c>
      <c r="F96" s="185" t="s">
        <v>1401</v>
      </c>
      <c r="G96" s="209">
        <v>7.3</v>
      </c>
      <c r="H96" s="209">
        <v>1580</v>
      </c>
      <c r="I96" s="210">
        <f t="shared" si="18"/>
        <v>0.05</v>
      </c>
      <c r="J96" s="209">
        <v>7.72</v>
      </c>
      <c r="K96" s="209">
        <v>90.9</v>
      </c>
      <c r="L96" s="209">
        <v>2.21</v>
      </c>
      <c r="M96" s="209">
        <v>4.37</v>
      </c>
      <c r="N96" s="209">
        <v>11</v>
      </c>
      <c r="O96" s="209">
        <v>22.3</v>
      </c>
      <c r="P96" s="209">
        <v>0.184</v>
      </c>
      <c r="Q96" s="209">
        <v>1826</v>
      </c>
      <c r="R96" s="210">
        <f>0.5*0.4</f>
        <v>0.2</v>
      </c>
      <c r="S96" s="209">
        <v>12.8</v>
      </c>
      <c r="T96" s="209">
        <v>122</v>
      </c>
      <c r="U96" s="210">
        <f t="shared" si="17"/>
        <v>1</v>
      </c>
      <c r="V96" s="209">
        <v>62.7</v>
      </c>
      <c r="W96" s="211">
        <f t="shared" si="13"/>
        <v>7.163258311436079E-4</v>
      </c>
      <c r="X96" s="209">
        <v>20.7</v>
      </c>
      <c r="Y96" s="209">
        <v>190</v>
      </c>
      <c r="Z96" s="209">
        <v>87530</v>
      </c>
      <c r="AA96" s="210">
        <v>18.080000000000002</v>
      </c>
      <c r="AB96" s="210">
        <v>16130</v>
      </c>
      <c r="AC96" s="210">
        <v>1917</v>
      </c>
      <c r="AD96" s="209">
        <v>766</v>
      </c>
      <c r="AE96" s="210">
        <v>20100</v>
      </c>
      <c r="AF96" s="210">
        <v>114</v>
      </c>
      <c r="AG96" s="210">
        <v>4370</v>
      </c>
      <c r="AH96" s="209">
        <v>815</v>
      </c>
      <c r="AI96" s="212">
        <v>2.5</v>
      </c>
      <c r="AJ96" s="212">
        <v>233</v>
      </c>
      <c r="AK96" s="212">
        <v>78</v>
      </c>
      <c r="AL96" s="212">
        <v>1010</v>
      </c>
      <c r="AM96" s="212">
        <v>582</v>
      </c>
      <c r="AN96" s="212">
        <v>272</v>
      </c>
      <c r="AO96" s="212">
        <v>311</v>
      </c>
      <c r="AP96" s="212">
        <v>47</v>
      </c>
      <c r="AQ96" s="212">
        <v>382</v>
      </c>
      <c r="AR96" s="212">
        <v>1.5</v>
      </c>
      <c r="AS96" s="212">
        <v>2.5</v>
      </c>
      <c r="AT96" s="212">
        <v>352</v>
      </c>
      <c r="AU96" s="212">
        <v>529</v>
      </c>
      <c r="AV96" s="212">
        <v>785</v>
      </c>
      <c r="AW96" s="212">
        <v>265</v>
      </c>
      <c r="AX96" s="212">
        <v>360</v>
      </c>
      <c r="AY96" s="212">
        <v>535</v>
      </c>
      <c r="AZ96" s="212">
        <v>123</v>
      </c>
      <c r="BA96" s="212">
        <v>2.5</v>
      </c>
      <c r="BB96" s="213">
        <f t="shared" si="14"/>
        <v>4423.5</v>
      </c>
      <c r="BC96" s="214">
        <v>0.5</v>
      </c>
      <c r="BD96" s="214">
        <v>0.5</v>
      </c>
      <c r="BE96" s="214">
        <v>0.5</v>
      </c>
      <c r="BF96" s="214">
        <v>0.5</v>
      </c>
      <c r="BG96" s="214">
        <v>0.5</v>
      </c>
      <c r="BH96" s="214">
        <v>0.5</v>
      </c>
      <c r="BI96" s="214">
        <v>0.5</v>
      </c>
      <c r="BJ96" s="214">
        <v>0.5</v>
      </c>
      <c r="BK96" s="214">
        <v>5.0000000000000001E-3</v>
      </c>
      <c r="BL96" s="214">
        <v>0.5</v>
      </c>
      <c r="BM96" s="214">
        <v>0.05</v>
      </c>
      <c r="BN96" s="214">
        <v>0.05</v>
      </c>
      <c r="BO96" s="214">
        <v>0.05</v>
      </c>
      <c r="BP96" s="214">
        <v>0.05</v>
      </c>
      <c r="BQ96" s="215">
        <f t="shared" si="15"/>
        <v>0.2</v>
      </c>
      <c r="BR96" s="214">
        <v>0.4</v>
      </c>
      <c r="BS96" s="214">
        <v>0.05</v>
      </c>
      <c r="BT96" s="214">
        <v>0.05</v>
      </c>
      <c r="BU96" s="214">
        <v>0.05</v>
      </c>
      <c r="BV96" s="214">
        <v>0.05</v>
      </c>
      <c r="BW96" s="214">
        <v>0.05</v>
      </c>
      <c r="BX96" s="214">
        <v>0.1</v>
      </c>
      <c r="BY96" s="214">
        <v>0.15</v>
      </c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17"/>
      <c r="CK96" s="222"/>
      <c r="CL96" s="217"/>
      <c r="CM96" s="217"/>
      <c r="CN96" s="217"/>
      <c r="CO96" s="217"/>
      <c r="CP96" s="217"/>
      <c r="CQ96" s="217"/>
      <c r="CR96" s="217"/>
      <c r="CS96" s="217"/>
      <c r="CT96" s="217"/>
      <c r="CU96" s="217"/>
      <c r="CV96" s="217"/>
      <c r="CW96" s="217"/>
      <c r="CX96" s="217"/>
      <c r="CY96" s="217"/>
      <c r="CZ96" s="217"/>
      <c r="DA96" s="217"/>
      <c r="DB96" s="217"/>
      <c r="DC96" s="217"/>
      <c r="DD96" s="217"/>
      <c r="DE96" s="216">
        <v>0.05</v>
      </c>
      <c r="DF96" s="216">
        <v>0.05</v>
      </c>
      <c r="DG96" s="218">
        <v>12700</v>
      </c>
      <c r="DH96" s="217"/>
      <c r="DI96" s="217"/>
      <c r="DJ96" s="217"/>
      <c r="DK96" s="217"/>
      <c r="DL96" s="217"/>
    </row>
    <row r="97" spans="1:116" x14ac:dyDescent="0.2">
      <c r="A97" s="108">
        <v>91</v>
      </c>
      <c r="B97" s="200">
        <v>141</v>
      </c>
      <c r="C97" s="107" t="s">
        <v>222</v>
      </c>
      <c r="D97" s="260" t="s">
        <v>1559</v>
      </c>
      <c r="E97" s="183" t="s">
        <v>1235</v>
      </c>
      <c r="F97" s="185" t="s">
        <v>1402</v>
      </c>
      <c r="G97" s="209">
        <v>6.6</v>
      </c>
      <c r="H97" s="209">
        <v>648</v>
      </c>
      <c r="I97" s="210">
        <f t="shared" si="18"/>
        <v>0.05</v>
      </c>
      <c r="J97" s="209">
        <v>6.83</v>
      </c>
      <c r="K97" s="209">
        <v>128</v>
      </c>
      <c r="L97" s="209">
        <v>2.1</v>
      </c>
      <c r="M97" s="209">
        <v>10.8</v>
      </c>
      <c r="N97" s="209">
        <v>29.3</v>
      </c>
      <c r="O97" s="209">
        <v>36.799999999999997</v>
      </c>
      <c r="P97" s="209">
        <v>0.161</v>
      </c>
      <c r="Q97" s="209">
        <v>3502</v>
      </c>
      <c r="R97" s="210">
        <f>0.5*0.4</f>
        <v>0.2</v>
      </c>
      <c r="S97" s="209">
        <v>25.5</v>
      </c>
      <c r="T97" s="209">
        <v>122</v>
      </c>
      <c r="U97" s="210">
        <f t="shared" si="17"/>
        <v>1</v>
      </c>
      <c r="V97" s="209">
        <v>19.3</v>
      </c>
      <c r="W97" s="211">
        <f t="shared" si="13"/>
        <v>2.4896800825593398E-3</v>
      </c>
      <c r="X97" s="209">
        <v>46.4</v>
      </c>
      <c r="Y97" s="209">
        <v>227</v>
      </c>
      <c r="Z97" s="209">
        <v>7752</v>
      </c>
      <c r="AA97" s="210">
        <v>13.719999999999999</v>
      </c>
      <c r="AB97" s="210">
        <v>22820</v>
      </c>
      <c r="AC97" s="209">
        <v>392</v>
      </c>
      <c r="AD97" s="209">
        <v>983</v>
      </c>
      <c r="AE97" s="209">
        <v>7157</v>
      </c>
      <c r="AF97" s="210">
        <v>334</v>
      </c>
      <c r="AG97" s="210">
        <v>16390</v>
      </c>
      <c r="AH97" s="209">
        <v>2665</v>
      </c>
      <c r="AI97" s="212">
        <v>2.5</v>
      </c>
      <c r="AJ97" s="212">
        <v>174</v>
      </c>
      <c r="AK97" s="212">
        <v>37</v>
      </c>
      <c r="AL97" s="212">
        <v>564</v>
      </c>
      <c r="AM97" s="212">
        <v>340</v>
      </c>
      <c r="AN97" s="212">
        <v>177</v>
      </c>
      <c r="AO97" s="212">
        <v>202</v>
      </c>
      <c r="AP97" s="212">
        <v>2.5</v>
      </c>
      <c r="AQ97" s="212">
        <v>288</v>
      </c>
      <c r="AR97" s="212">
        <v>1.5</v>
      </c>
      <c r="AS97" s="212">
        <v>2.5</v>
      </c>
      <c r="AT97" s="212">
        <v>670</v>
      </c>
      <c r="AU97" s="212">
        <v>326</v>
      </c>
      <c r="AV97" s="212">
        <v>550</v>
      </c>
      <c r="AW97" s="212">
        <v>182</v>
      </c>
      <c r="AX97" s="212">
        <v>301</v>
      </c>
      <c r="AY97" s="212">
        <v>383</v>
      </c>
      <c r="AZ97" s="212">
        <v>101</v>
      </c>
      <c r="BA97" s="212">
        <v>2.5</v>
      </c>
      <c r="BB97" s="213">
        <f t="shared" si="14"/>
        <v>3228.5</v>
      </c>
      <c r="BC97" s="214">
        <v>0.5</v>
      </c>
      <c r="BD97" s="214">
        <v>0.5</v>
      </c>
      <c r="BE97" s="214">
        <v>0.5</v>
      </c>
      <c r="BF97" s="214">
        <v>0.5</v>
      </c>
      <c r="BG97" s="214">
        <v>0.5</v>
      </c>
      <c r="BH97" s="214">
        <v>0.5</v>
      </c>
      <c r="BI97" s="214">
        <v>0.5</v>
      </c>
      <c r="BJ97" s="214">
        <v>0.5</v>
      </c>
      <c r="BK97" s="214">
        <v>5.0000000000000001E-3</v>
      </c>
      <c r="BL97" s="214">
        <v>0.5</v>
      </c>
      <c r="BM97" s="214">
        <v>0.05</v>
      </c>
      <c r="BN97" s="214">
        <v>0.05</v>
      </c>
      <c r="BO97" s="214">
        <v>0.05</v>
      </c>
      <c r="BP97" s="214">
        <v>0.05</v>
      </c>
      <c r="BQ97" s="215">
        <f t="shared" si="15"/>
        <v>0.2</v>
      </c>
      <c r="BR97" s="214">
        <v>0.4</v>
      </c>
      <c r="BS97" s="214">
        <v>0.05</v>
      </c>
      <c r="BT97" s="214">
        <v>0.05</v>
      </c>
      <c r="BU97" s="214">
        <v>0.05</v>
      </c>
      <c r="BV97" s="214">
        <v>0.05</v>
      </c>
      <c r="BW97" s="214">
        <v>0.05</v>
      </c>
      <c r="BX97" s="214">
        <v>0.1</v>
      </c>
      <c r="BY97" s="214">
        <v>0.15</v>
      </c>
      <c r="BZ97" s="217"/>
      <c r="CA97" s="217"/>
      <c r="CB97" s="217"/>
      <c r="CC97" s="217"/>
      <c r="CD97" s="223"/>
      <c r="CE97" s="223"/>
      <c r="CF97" s="223"/>
      <c r="CG97" s="223"/>
      <c r="CH97" s="223"/>
      <c r="CI97" s="223"/>
      <c r="CJ97" s="217"/>
      <c r="CK97" s="222"/>
      <c r="CL97" s="217"/>
      <c r="CM97" s="217"/>
      <c r="CN97" s="217"/>
      <c r="CO97" s="217"/>
      <c r="CP97" s="217"/>
      <c r="CQ97" s="217"/>
      <c r="CR97" s="217"/>
      <c r="CS97" s="217"/>
      <c r="CT97" s="217"/>
      <c r="CU97" s="217"/>
      <c r="CV97" s="217"/>
      <c r="CW97" s="217"/>
      <c r="CX97" s="217"/>
      <c r="CY97" s="217"/>
      <c r="CZ97" s="223"/>
      <c r="DA97" s="223"/>
      <c r="DB97" s="223"/>
      <c r="DC97" s="223"/>
      <c r="DD97" s="223"/>
      <c r="DE97" s="216">
        <v>0.05</v>
      </c>
      <c r="DF97" s="216">
        <v>0.05</v>
      </c>
      <c r="DG97" s="218">
        <v>141000</v>
      </c>
      <c r="DH97" s="217"/>
      <c r="DI97" s="217"/>
      <c r="DJ97" s="217"/>
      <c r="DK97" s="217"/>
      <c r="DL97" s="217"/>
    </row>
    <row r="98" spans="1:116" x14ac:dyDescent="0.2">
      <c r="A98" s="108">
        <v>92</v>
      </c>
      <c r="B98" s="200">
        <v>142</v>
      </c>
      <c r="C98" s="107" t="s">
        <v>1087</v>
      </c>
      <c r="D98" s="260" t="s">
        <v>1560</v>
      </c>
      <c r="E98" s="183" t="s">
        <v>1236</v>
      </c>
      <c r="F98" s="185" t="s">
        <v>1403</v>
      </c>
      <c r="G98" s="209">
        <v>8</v>
      </c>
      <c r="H98" s="209">
        <v>290</v>
      </c>
      <c r="I98" s="210">
        <f t="shared" si="18"/>
        <v>0.05</v>
      </c>
      <c r="J98" s="210">
        <f>0.5*3</f>
        <v>1.5</v>
      </c>
      <c r="K98" s="209">
        <v>22.5</v>
      </c>
      <c r="L98" s="209">
        <v>0.216</v>
      </c>
      <c r="M98" s="209">
        <v>1.57</v>
      </c>
      <c r="N98" s="209">
        <v>5.58</v>
      </c>
      <c r="O98" s="209">
        <v>6.65</v>
      </c>
      <c r="P98" s="209">
        <v>2.3E-2</v>
      </c>
      <c r="Q98" s="209">
        <v>843</v>
      </c>
      <c r="R98" s="210">
        <f>0.5*0.4</f>
        <v>0.2</v>
      </c>
      <c r="S98" s="209">
        <v>2.99</v>
      </c>
      <c r="T98" s="209">
        <v>6.83</v>
      </c>
      <c r="U98" s="210">
        <f t="shared" si="17"/>
        <v>1</v>
      </c>
      <c r="V98" s="209">
        <v>44.2</v>
      </c>
      <c r="W98" s="211">
        <f t="shared" si="13"/>
        <v>1.4444444444444446E-3</v>
      </c>
      <c r="X98" s="209">
        <v>4.17</v>
      </c>
      <c r="Y98" s="209">
        <v>58.8</v>
      </c>
      <c r="Z98" s="209">
        <v>30600</v>
      </c>
      <c r="AA98" s="210">
        <v>7.8599999999999994</v>
      </c>
      <c r="AB98" s="209">
        <v>5270</v>
      </c>
      <c r="AC98" s="209">
        <v>205</v>
      </c>
      <c r="AD98" s="209">
        <v>414</v>
      </c>
      <c r="AE98" s="209">
        <v>2260</v>
      </c>
      <c r="AF98" s="209">
        <v>73</v>
      </c>
      <c r="AG98" s="210">
        <v>1640</v>
      </c>
      <c r="AH98" s="209">
        <v>486</v>
      </c>
      <c r="AI98" s="212">
        <v>2.5</v>
      </c>
      <c r="AJ98" s="212">
        <v>64</v>
      </c>
      <c r="AK98" s="212">
        <v>62</v>
      </c>
      <c r="AL98" s="212">
        <v>137</v>
      </c>
      <c r="AM98" s="212">
        <v>43</v>
      </c>
      <c r="AN98" s="212">
        <v>52</v>
      </c>
      <c r="AO98" s="212">
        <v>61</v>
      </c>
      <c r="AP98" s="212">
        <v>2.5</v>
      </c>
      <c r="AQ98" s="212">
        <v>114</v>
      </c>
      <c r="AR98" s="212">
        <v>1.5</v>
      </c>
      <c r="AS98" s="212">
        <v>2.5</v>
      </c>
      <c r="AT98" s="212">
        <v>541</v>
      </c>
      <c r="AU98" s="212">
        <v>114</v>
      </c>
      <c r="AV98" s="212">
        <v>125</v>
      </c>
      <c r="AW98" s="212">
        <v>43</v>
      </c>
      <c r="AX98" s="212">
        <v>45</v>
      </c>
      <c r="AY98" s="212">
        <v>101</v>
      </c>
      <c r="AZ98" s="212">
        <v>93</v>
      </c>
      <c r="BA98" s="212">
        <v>2.5</v>
      </c>
      <c r="BB98" s="213">
        <f t="shared" si="14"/>
        <v>1248.5</v>
      </c>
      <c r="BC98" s="214">
        <v>0.5</v>
      </c>
      <c r="BD98" s="214">
        <v>0.5</v>
      </c>
      <c r="BE98" s="214">
        <v>0.5</v>
      </c>
      <c r="BF98" s="214">
        <v>0.5</v>
      </c>
      <c r="BG98" s="214">
        <v>0.5</v>
      </c>
      <c r="BH98" s="214">
        <v>0.5</v>
      </c>
      <c r="BI98" s="214">
        <v>0.5</v>
      </c>
      <c r="BJ98" s="214">
        <v>0.5</v>
      </c>
      <c r="BK98" s="214">
        <v>5.0000000000000001E-3</v>
      </c>
      <c r="BL98" s="214">
        <v>0.5</v>
      </c>
      <c r="BM98" s="214">
        <v>0.05</v>
      </c>
      <c r="BN98" s="214">
        <v>0.05</v>
      </c>
      <c r="BO98" s="214">
        <v>0.05</v>
      </c>
      <c r="BP98" s="214">
        <v>0.05</v>
      </c>
      <c r="BQ98" s="215">
        <f t="shared" si="15"/>
        <v>0.2</v>
      </c>
      <c r="BR98" s="214">
        <v>0.4</v>
      </c>
      <c r="BS98" s="214">
        <v>0.05</v>
      </c>
      <c r="BT98" s="214">
        <v>0.05</v>
      </c>
      <c r="BU98" s="214">
        <v>0.05</v>
      </c>
      <c r="BV98" s="214">
        <v>0.05</v>
      </c>
      <c r="BW98" s="214">
        <v>0.05</v>
      </c>
      <c r="BX98" s="214">
        <v>0.1</v>
      </c>
      <c r="BY98" s="214">
        <v>0.15</v>
      </c>
      <c r="BZ98" s="216">
        <v>25</v>
      </c>
      <c r="CA98" s="216">
        <v>50</v>
      </c>
      <c r="CB98" s="216">
        <v>1270</v>
      </c>
      <c r="CC98" s="216">
        <v>0.01</v>
      </c>
      <c r="CD98" s="221">
        <v>2.5000000000000001E-2</v>
      </c>
      <c r="CE98" s="221">
        <v>2.5000000000000001E-2</v>
      </c>
      <c r="CF98" s="221">
        <v>2.5000000000000001E-2</v>
      </c>
      <c r="CG98" s="221">
        <v>2.5000000000000001E-2</v>
      </c>
      <c r="CH98" s="221">
        <v>2.5000000000000001E-2</v>
      </c>
      <c r="CI98" s="221">
        <v>2.5000000000000001E-2</v>
      </c>
      <c r="CJ98" s="216">
        <v>2.5000000000000001E-2</v>
      </c>
      <c r="CK98" s="216">
        <v>0.05</v>
      </c>
      <c r="CL98" s="216">
        <v>0.15</v>
      </c>
      <c r="CM98" s="216">
        <v>0.5</v>
      </c>
      <c r="CN98" s="216">
        <v>0.5</v>
      </c>
      <c r="CO98" s="216">
        <v>0.5</v>
      </c>
      <c r="CP98" s="216">
        <v>0.5</v>
      </c>
      <c r="CQ98" s="216">
        <v>0.3</v>
      </c>
      <c r="CR98" s="216">
        <v>5</v>
      </c>
      <c r="CS98" s="216">
        <v>0.5</v>
      </c>
      <c r="CT98" s="216">
        <v>0.5</v>
      </c>
      <c r="CU98" s="216">
        <v>0.05</v>
      </c>
      <c r="CV98" s="216">
        <v>0.05</v>
      </c>
      <c r="CW98" s="216">
        <v>0.05</v>
      </c>
      <c r="CX98" s="217"/>
      <c r="CY98" s="216">
        <v>0.33900000000000002</v>
      </c>
      <c r="CZ98" s="221">
        <v>0.05</v>
      </c>
      <c r="DA98" s="221">
        <v>0.05</v>
      </c>
      <c r="DB98" s="221">
        <v>0.05</v>
      </c>
      <c r="DC98" s="221">
        <v>0.05</v>
      </c>
      <c r="DD98" s="221">
        <v>0.05</v>
      </c>
      <c r="DE98" s="216">
        <v>0.05</v>
      </c>
      <c r="DF98" s="216">
        <v>0.05</v>
      </c>
      <c r="DG98" s="218">
        <v>16358</v>
      </c>
      <c r="DH98" s="216">
        <v>0.5</v>
      </c>
      <c r="DI98" s="216">
        <v>0.05</v>
      </c>
      <c r="DJ98" s="216">
        <v>0.25</v>
      </c>
      <c r="DK98" s="216">
        <v>0.25</v>
      </c>
      <c r="DL98" s="216">
        <v>0.05</v>
      </c>
    </row>
    <row r="99" spans="1:116" x14ac:dyDescent="0.2">
      <c r="A99" s="108">
        <v>93</v>
      </c>
      <c r="B99" s="200">
        <v>143</v>
      </c>
      <c r="C99" s="107" t="s">
        <v>1088</v>
      </c>
      <c r="D99" s="260" t="s">
        <v>1561</v>
      </c>
      <c r="E99" s="183" t="s">
        <v>1237</v>
      </c>
      <c r="F99" s="185" t="s">
        <v>1404</v>
      </c>
      <c r="G99" s="209">
        <v>7.3</v>
      </c>
      <c r="H99" s="209">
        <v>520</v>
      </c>
      <c r="I99" s="210">
        <f t="shared" si="18"/>
        <v>0.05</v>
      </c>
      <c r="J99" s="209">
        <v>9.85</v>
      </c>
      <c r="K99" s="209">
        <v>345</v>
      </c>
      <c r="L99" s="209">
        <v>0.48799999999999999</v>
      </c>
      <c r="M99" s="209">
        <v>3.26</v>
      </c>
      <c r="N99" s="209">
        <v>35.700000000000003</v>
      </c>
      <c r="O99" s="209">
        <v>12.7</v>
      </c>
      <c r="P99" s="209">
        <v>4.7100000000000003E-2</v>
      </c>
      <c r="Q99" s="209">
        <v>2710</v>
      </c>
      <c r="R99" s="209">
        <v>1.73</v>
      </c>
      <c r="S99" s="209">
        <v>13.8</v>
      </c>
      <c r="T99" s="209">
        <v>26.9</v>
      </c>
      <c r="U99" s="210">
        <f t="shared" si="17"/>
        <v>1</v>
      </c>
      <c r="V99" s="209">
        <v>123</v>
      </c>
      <c r="W99" s="211">
        <f t="shared" si="13"/>
        <v>6.3730569948186524E-4</v>
      </c>
      <c r="X99" s="209">
        <v>11.8</v>
      </c>
      <c r="Y99" s="209">
        <v>56</v>
      </c>
      <c r="Z99" s="209">
        <v>193000</v>
      </c>
      <c r="AA99" s="210">
        <v>10.130000000000001</v>
      </c>
      <c r="AB99" s="210">
        <v>18000</v>
      </c>
      <c r="AC99" s="210">
        <v>12530</v>
      </c>
      <c r="AD99" s="209">
        <v>1880</v>
      </c>
      <c r="AE99" s="209">
        <v>8290</v>
      </c>
      <c r="AF99" s="209">
        <v>95.3</v>
      </c>
      <c r="AG99" s="210">
        <v>2950</v>
      </c>
      <c r="AH99" s="209">
        <v>864</v>
      </c>
      <c r="AI99" s="212">
        <v>2.5</v>
      </c>
      <c r="AJ99" s="212">
        <v>48</v>
      </c>
      <c r="AK99" s="212">
        <v>2.5</v>
      </c>
      <c r="AL99" s="212">
        <v>210</v>
      </c>
      <c r="AM99" s="212">
        <v>68</v>
      </c>
      <c r="AN99" s="212">
        <v>50</v>
      </c>
      <c r="AO99" s="212">
        <v>64</v>
      </c>
      <c r="AP99" s="212">
        <v>2.5</v>
      </c>
      <c r="AQ99" s="212">
        <v>68</v>
      </c>
      <c r="AR99" s="212">
        <v>1.5</v>
      </c>
      <c r="AS99" s="212">
        <v>2.5</v>
      </c>
      <c r="AT99" s="212">
        <v>136</v>
      </c>
      <c r="AU99" s="212">
        <v>117</v>
      </c>
      <c r="AV99" s="212">
        <v>124</v>
      </c>
      <c r="AW99" s="212">
        <v>43</v>
      </c>
      <c r="AX99" s="212">
        <v>72</v>
      </c>
      <c r="AY99" s="212">
        <v>103</v>
      </c>
      <c r="AZ99" s="212">
        <v>2.5</v>
      </c>
      <c r="BA99" s="212">
        <v>2.5</v>
      </c>
      <c r="BB99" s="213">
        <f t="shared" si="14"/>
        <v>869</v>
      </c>
      <c r="BC99" s="214">
        <v>0.5</v>
      </c>
      <c r="BD99" s="214">
        <v>0.5</v>
      </c>
      <c r="BE99" s="214">
        <v>0.5</v>
      </c>
      <c r="BF99" s="214">
        <v>0.5</v>
      </c>
      <c r="BG99" s="214">
        <v>0.5</v>
      </c>
      <c r="BH99" s="214">
        <v>0.5</v>
      </c>
      <c r="BI99" s="214">
        <v>0.5</v>
      </c>
      <c r="BJ99" s="214">
        <v>0.5</v>
      </c>
      <c r="BK99" s="214">
        <v>5.0000000000000001E-3</v>
      </c>
      <c r="BL99" s="214">
        <v>0.5</v>
      </c>
      <c r="BM99" s="214">
        <v>0.05</v>
      </c>
      <c r="BN99" s="214">
        <v>0.05</v>
      </c>
      <c r="BO99" s="214">
        <v>0.05</v>
      </c>
      <c r="BP99" s="214">
        <v>0.05</v>
      </c>
      <c r="BQ99" s="215">
        <f t="shared" si="15"/>
        <v>0.2</v>
      </c>
      <c r="BR99" s="214">
        <v>0.4</v>
      </c>
      <c r="BS99" s="214">
        <v>0.05</v>
      </c>
      <c r="BT99" s="214">
        <v>0.05</v>
      </c>
      <c r="BU99" s="214">
        <v>0.05</v>
      </c>
      <c r="BV99" s="214">
        <v>0.05</v>
      </c>
      <c r="BW99" s="214">
        <v>0.05</v>
      </c>
      <c r="BX99" s="214">
        <v>0.1</v>
      </c>
      <c r="BY99" s="214">
        <v>0.15</v>
      </c>
      <c r="BZ99" s="217"/>
      <c r="CA99" s="217"/>
      <c r="CB99" s="217"/>
      <c r="CC99" s="217"/>
      <c r="CD99" s="223"/>
      <c r="CE99" s="223"/>
      <c r="CF99" s="223"/>
      <c r="CG99" s="223"/>
      <c r="CH99" s="223"/>
      <c r="CI99" s="223"/>
      <c r="CJ99" s="217"/>
      <c r="CK99" s="222"/>
      <c r="CL99" s="217"/>
      <c r="CM99" s="217"/>
      <c r="CN99" s="217"/>
      <c r="CO99" s="217"/>
      <c r="CP99" s="217"/>
      <c r="CQ99" s="217"/>
      <c r="CR99" s="217"/>
      <c r="CS99" s="217"/>
      <c r="CT99" s="217"/>
      <c r="CU99" s="217"/>
      <c r="CV99" s="217"/>
      <c r="CW99" s="217"/>
      <c r="CX99" s="217"/>
      <c r="CY99" s="217"/>
      <c r="CZ99" s="223"/>
      <c r="DA99" s="223"/>
      <c r="DB99" s="223"/>
      <c r="DC99" s="223"/>
      <c r="DD99" s="223"/>
      <c r="DE99" s="216">
        <v>0.05</v>
      </c>
      <c r="DF99" s="216">
        <v>0.05</v>
      </c>
      <c r="DG99" s="218">
        <v>7428</v>
      </c>
      <c r="DH99" s="217"/>
      <c r="DI99" s="217"/>
      <c r="DJ99" s="217"/>
      <c r="DK99" s="217"/>
      <c r="DL99" s="217"/>
    </row>
    <row r="100" spans="1:116" x14ac:dyDescent="0.2">
      <c r="A100" s="108">
        <v>94</v>
      </c>
      <c r="B100" s="200">
        <v>144</v>
      </c>
      <c r="C100" s="107" t="s">
        <v>227</v>
      </c>
      <c r="D100" s="260" t="s">
        <v>1562</v>
      </c>
      <c r="E100" s="183" t="s">
        <v>1238</v>
      </c>
      <c r="F100" s="185" t="s">
        <v>1405</v>
      </c>
      <c r="G100" s="209">
        <v>7.5</v>
      </c>
      <c r="H100" s="209">
        <v>224</v>
      </c>
      <c r="I100" s="210">
        <f t="shared" si="18"/>
        <v>0.05</v>
      </c>
      <c r="J100" s="210">
        <f>0.5*3</f>
        <v>1.5</v>
      </c>
      <c r="K100" s="209">
        <v>56.7</v>
      </c>
      <c r="L100" s="209">
        <v>0.124</v>
      </c>
      <c r="M100" s="209">
        <v>1.6</v>
      </c>
      <c r="N100" s="209">
        <v>4.83</v>
      </c>
      <c r="O100" s="209">
        <v>7.03</v>
      </c>
      <c r="P100" s="209">
        <v>5.7700000000000001E-2</v>
      </c>
      <c r="Q100" s="209">
        <v>1380</v>
      </c>
      <c r="R100" s="209">
        <v>1.08</v>
      </c>
      <c r="S100" s="209">
        <v>4.05</v>
      </c>
      <c r="T100" s="209">
        <v>9.06</v>
      </c>
      <c r="U100" s="210">
        <f t="shared" si="17"/>
        <v>1</v>
      </c>
      <c r="V100" s="209">
        <v>71.599999999999994</v>
      </c>
      <c r="W100" s="211">
        <f t="shared" si="13"/>
        <v>7.7573131094257853E-4</v>
      </c>
      <c r="X100" s="209">
        <v>5.16</v>
      </c>
      <c r="Y100" s="209">
        <v>39.9</v>
      </c>
      <c r="Z100" s="209">
        <v>92300</v>
      </c>
      <c r="AA100" s="210">
        <v>9.39</v>
      </c>
      <c r="AB100" s="209">
        <v>8190</v>
      </c>
      <c r="AC100" s="209">
        <v>421</v>
      </c>
      <c r="AD100" s="209">
        <v>574</v>
      </c>
      <c r="AE100" s="209">
        <v>6100</v>
      </c>
      <c r="AF100" s="209">
        <v>68.5</v>
      </c>
      <c r="AG100" s="210">
        <v>1750</v>
      </c>
      <c r="AH100" s="209">
        <v>505</v>
      </c>
      <c r="AI100" s="212">
        <v>2.5</v>
      </c>
      <c r="AJ100" s="212">
        <v>128</v>
      </c>
      <c r="AK100" s="212">
        <v>30</v>
      </c>
      <c r="AL100" s="212">
        <v>542</v>
      </c>
      <c r="AM100" s="212">
        <v>349</v>
      </c>
      <c r="AN100" s="212">
        <v>214</v>
      </c>
      <c r="AO100" s="212">
        <v>238</v>
      </c>
      <c r="AP100" s="212">
        <v>42</v>
      </c>
      <c r="AQ100" s="212">
        <v>148</v>
      </c>
      <c r="AR100" s="212">
        <v>1.5</v>
      </c>
      <c r="AS100" s="212">
        <v>2.5</v>
      </c>
      <c r="AT100" s="212">
        <v>69</v>
      </c>
      <c r="AU100" s="212">
        <v>302</v>
      </c>
      <c r="AV100" s="212">
        <v>370</v>
      </c>
      <c r="AW100" s="212">
        <v>145</v>
      </c>
      <c r="AX100" s="212">
        <v>201</v>
      </c>
      <c r="AY100" s="212">
        <v>192</v>
      </c>
      <c r="AZ100" s="212">
        <v>95</v>
      </c>
      <c r="BA100" s="212">
        <v>2.5</v>
      </c>
      <c r="BB100" s="213">
        <f t="shared" si="14"/>
        <v>2393.5</v>
      </c>
      <c r="BC100" s="214">
        <v>0.5</v>
      </c>
      <c r="BD100" s="214">
        <v>0.5</v>
      </c>
      <c r="BE100" s="214">
        <v>0.5</v>
      </c>
      <c r="BF100" s="214">
        <v>0.5</v>
      </c>
      <c r="BG100" s="214">
        <v>0.5</v>
      </c>
      <c r="BH100" s="214">
        <v>0.5</v>
      </c>
      <c r="BI100" s="214">
        <v>0.5</v>
      </c>
      <c r="BJ100" s="214">
        <v>0.5</v>
      </c>
      <c r="BK100" s="214">
        <v>5.0000000000000001E-3</v>
      </c>
      <c r="BL100" s="214">
        <v>0.5</v>
      </c>
      <c r="BM100" s="214">
        <v>0.05</v>
      </c>
      <c r="BN100" s="214">
        <v>0.05</v>
      </c>
      <c r="BO100" s="214">
        <v>0.05</v>
      </c>
      <c r="BP100" s="214">
        <v>0.05</v>
      </c>
      <c r="BQ100" s="215">
        <f t="shared" si="15"/>
        <v>0.2</v>
      </c>
      <c r="BR100" s="214">
        <v>0.4</v>
      </c>
      <c r="BS100" s="214">
        <v>0.05</v>
      </c>
      <c r="BT100" s="214">
        <v>0.05</v>
      </c>
      <c r="BU100" s="214">
        <v>0.05</v>
      </c>
      <c r="BV100" s="214">
        <v>0.05</v>
      </c>
      <c r="BW100" s="214">
        <v>0.05</v>
      </c>
      <c r="BX100" s="214">
        <v>0.1</v>
      </c>
      <c r="BY100" s="214">
        <v>0.15</v>
      </c>
      <c r="BZ100" s="217"/>
      <c r="CA100" s="217"/>
      <c r="CB100" s="217"/>
      <c r="CC100" s="217"/>
      <c r="CD100" s="223"/>
      <c r="CE100" s="223"/>
      <c r="CF100" s="223"/>
      <c r="CG100" s="223"/>
      <c r="CH100" s="223"/>
      <c r="CI100" s="223"/>
      <c r="CJ100" s="217"/>
      <c r="CK100" s="222"/>
      <c r="CL100" s="217"/>
      <c r="CM100" s="217"/>
      <c r="CN100" s="217"/>
      <c r="CO100" s="217"/>
      <c r="CP100" s="217"/>
      <c r="CQ100" s="217"/>
      <c r="CR100" s="217"/>
      <c r="CS100" s="217"/>
      <c r="CT100" s="217"/>
      <c r="CU100" s="217"/>
      <c r="CV100" s="217"/>
      <c r="CW100" s="217"/>
      <c r="CX100" s="217"/>
      <c r="CY100" s="217"/>
      <c r="CZ100" s="223"/>
      <c r="DA100" s="223"/>
      <c r="DB100" s="223"/>
      <c r="DC100" s="223"/>
      <c r="DD100" s="223"/>
      <c r="DE100" s="216">
        <v>0.05</v>
      </c>
      <c r="DF100" s="216">
        <v>0.05</v>
      </c>
      <c r="DG100" s="218">
        <v>9300</v>
      </c>
      <c r="DH100" s="217"/>
      <c r="DI100" s="217"/>
      <c r="DJ100" s="217"/>
      <c r="DK100" s="217"/>
      <c r="DL100" s="217"/>
    </row>
    <row r="101" spans="1:116" x14ac:dyDescent="0.2">
      <c r="A101" s="108">
        <v>95</v>
      </c>
      <c r="B101" s="200">
        <v>145</v>
      </c>
      <c r="C101" s="107" t="s">
        <v>1089</v>
      </c>
      <c r="D101" s="260" t="s">
        <v>1563</v>
      </c>
      <c r="E101" s="183" t="s">
        <v>1239</v>
      </c>
      <c r="F101" s="185" t="s">
        <v>1406</v>
      </c>
      <c r="G101" s="209">
        <v>7.2</v>
      </c>
      <c r="H101" s="209">
        <v>988</v>
      </c>
      <c r="I101" s="210">
        <f t="shared" si="18"/>
        <v>0.05</v>
      </c>
      <c r="J101" s="210">
        <f>0.5*3</f>
        <v>1.5</v>
      </c>
      <c r="K101" s="209">
        <v>115</v>
      </c>
      <c r="L101" s="209">
        <v>1.59</v>
      </c>
      <c r="M101" s="209">
        <v>8.75</v>
      </c>
      <c r="N101" s="209">
        <v>18.600000000000001</v>
      </c>
      <c r="O101" s="209">
        <v>23.8</v>
      </c>
      <c r="P101" s="209">
        <v>0.13900000000000001</v>
      </c>
      <c r="Q101" s="209">
        <v>2679</v>
      </c>
      <c r="R101" s="210">
        <f>0.5*0.4</f>
        <v>0.2</v>
      </c>
      <c r="S101" s="209">
        <v>16.899999999999999</v>
      </c>
      <c r="T101" s="209">
        <v>56.1</v>
      </c>
      <c r="U101" s="210">
        <f t="shared" si="17"/>
        <v>1</v>
      </c>
      <c r="V101" s="209">
        <v>18.8</v>
      </c>
      <c r="W101" s="211">
        <f t="shared" si="13"/>
        <v>2.2702572153121604E-3</v>
      </c>
      <c r="X101" s="209">
        <v>27.2</v>
      </c>
      <c r="Y101" s="209">
        <v>152</v>
      </c>
      <c r="Z101" s="209">
        <v>8281</v>
      </c>
      <c r="AA101" s="210">
        <v>14.71</v>
      </c>
      <c r="AB101" s="210">
        <v>19520</v>
      </c>
      <c r="AC101" s="210">
        <v>997</v>
      </c>
      <c r="AD101" s="209">
        <v>1078</v>
      </c>
      <c r="AE101" s="209">
        <v>9216</v>
      </c>
      <c r="AF101" s="210">
        <v>200</v>
      </c>
      <c r="AG101" s="210">
        <v>9354</v>
      </c>
      <c r="AH101" s="209">
        <v>2003</v>
      </c>
      <c r="AI101" s="212">
        <v>2.5</v>
      </c>
      <c r="AJ101" s="212">
        <v>98</v>
      </c>
      <c r="AK101" s="212">
        <v>2.5</v>
      </c>
      <c r="AL101" s="212">
        <v>385</v>
      </c>
      <c r="AM101" s="212">
        <v>178</v>
      </c>
      <c r="AN101" s="212">
        <v>109</v>
      </c>
      <c r="AO101" s="212">
        <v>119</v>
      </c>
      <c r="AP101" s="212">
        <v>2.5</v>
      </c>
      <c r="AQ101" s="212">
        <v>167</v>
      </c>
      <c r="AR101" s="212">
        <v>1.5</v>
      </c>
      <c r="AS101" s="212">
        <v>2.5</v>
      </c>
      <c r="AT101" s="212">
        <v>63</v>
      </c>
      <c r="AU101" s="212">
        <v>203</v>
      </c>
      <c r="AV101" s="212">
        <v>271</v>
      </c>
      <c r="AW101" s="212">
        <v>91</v>
      </c>
      <c r="AX101" s="212">
        <v>129</v>
      </c>
      <c r="AY101" s="212">
        <v>171</v>
      </c>
      <c r="AZ101" s="212">
        <v>2.5</v>
      </c>
      <c r="BA101" s="212">
        <v>2.5</v>
      </c>
      <c r="BB101" s="213">
        <f t="shared" si="14"/>
        <v>1526</v>
      </c>
      <c r="BC101" s="214">
        <v>0.5</v>
      </c>
      <c r="BD101" s="214">
        <v>0.5</v>
      </c>
      <c r="BE101" s="214">
        <v>0.5</v>
      </c>
      <c r="BF101" s="214">
        <v>0.5</v>
      </c>
      <c r="BG101" s="214">
        <v>0.5</v>
      </c>
      <c r="BH101" s="214">
        <v>0.5</v>
      </c>
      <c r="BI101" s="214">
        <v>0.5</v>
      </c>
      <c r="BJ101" s="214">
        <v>0.5</v>
      </c>
      <c r="BK101" s="214">
        <v>5.0000000000000001E-3</v>
      </c>
      <c r="BL101" s="214">
        <v>0.5</v>
      </c>
      <c r="BM101" s="214">
        <v>0.05</v>
      </c>
      <c r="BN101" s="214">
        <v>0.05</v>
      </c>
      <c r="BO101" s="214">
        <v>0.05</v>
      </c>
      <c r="BP101" s="214">
        <v>0.05</v>
      </c>
      <c r="BQ101" s="215">
        <f t="shared" si="15"/>
        <v>0.2</v>
      </c>
      <c r="BR101" s="214">
        <v>0.4</v>
      </c>
      <c r="BS101" s="214">
        <v>0.05</v>
      </c>
      <c r="BT101" s="214">
        <v>0.05</v>
      </c>
      <c r="BU101" s="214">
        <v>0.05</v>
      </c>
      <c r="BV101" s="214">
        <v>0.05</v>
      </c>
      <c r="BW101" s="214">
        <v>0.05</v>
      </c>
      <c r="BX101" s="214">
        <v>0.1</v>
      </c>
      <c r="BY101" s="214">
        <v>0.15</v>
      </c>
      <c r="BZ101" s="217"/>
      <c r="CA101" s="217"/>
      <c r="CB101" s="217"/>
      <c r="CC101" s="217"/>
      <c r="CD101" s="223"/>
      <c r="CE101" s="223"/>
      <c r="CF101" s="223"/>
      <c r="CG101" s="223"/>
      <c r="CH101" s="223"/>
      <c r="CI101" s="223"/>
      <c r="CJ101" s="217"/>
      <c r="CK101" s="222"/>
      <c r="CL101" s="217"/>
      <c r="CM101" s="217"/>
      <c r="CN101" s="217"/>
      <c r="CO101" s="217"/>
      <c r="CP101" s="217"/>
      <c r="CQ101" s="217"/>
      <c r="CR101" s="217"/>
      <c r="CS101" s="217"/>
      <c r="CT101" s="217"/>
      <c r="CU101" s="217"/>
      <c r="CV101" s="217"/>
      <c r="CW101" s="217"/>
      <c r="CX101" s="217"/>
      <c r="CY101" s="217"/>
      <c r="CZ101" s="223"/>
      <c r="DA101" s="223"/>
      <c r="DB101" s="223"/>
      <c r="DC101" s="223"/>
      <c r="DD101" s="223"/>
      <c r="DE101" s="216">
        <v>0.05</v>
      </c>
      <c r="DF101" s="216">
        <v>0.05</v>
      </c>
      <c r="DG101" s="218">
        <v>18100</v>
      </c>
      <c r="DH101" s="217"/>
      <c r="DI101" s="217"/>
      <c r="DJ101" s="217"/>
      <c r="DK101" s="217"/>
      <c r="DL101" s="217"/>
    </row>
    <row r="102" spans="1:116" x14ac:dyDescent="0.2">
      <c r="A102" s="108">
        <v>96</v>
      </c>
      <c r="B102" s="200">
        <v>146</v>
      </c>
      <c r="C102" s="107" t="s">
        <v>208</v>
      </c>
      <c r="D102" s="260" t="s">
        <v>1564</v>
      </c>
      <c r="E102" s="183" t="s">
        <v>1240</v>
      </c>
      <c r="F102" s="185" t="s">
        <v>1407</v>
      </c>
      <c r="G102" s="209">
        <v>7.7</v>
      </c>
      <c r="H102" s="209">
        <v>1116</v>
      </c>
      <c r="I102" s="210">
        <f t="shared" si="18"/>
        <v>0.05</v>
      </c>
      <c r="J102" s="209">
        <v>6.23</v>
      </c>
      <c r="K102" s="209">
        <v>146</v>
      </c>
      <c r="L102" s="209">
        <v>0.28699999999999998</v>
      </c>
      <c r="M102" s="209">
        <v>0.92</v>
      </c>
      <c r="N102" s="209">
        <v>22</v>
      </c>
      <c r="O102" s="209">
        <v>6.04</v>
      </c>
      <c r="P102" s="209">
        <v>3.3300000000000003E-2</v>
      </c>
      <c r="Q102" s="209">
        <v>2105</v>
      </c>
      <c r="R102" s="210">
        <f>0.5*0.4</f>
        <v>0.2</v>
      </c>
      <c r="S102" s="209">
        <v>9.4</v>
      </c>
      <c r="T102" s="209">
        <v>15.3</v>
      </c>
      <c r="U102" s="210">
        <f t="shared" si="17"/>
        <v>1</v>
      </c>
      <c r="V102" s="209">
        <v>323</v>
      </c>
      <c r="W102" s="211">
        <f t="shared" si="13"/>
        <v>1.541030534351145E-3</v>
      </c>
      <c r="X102" s="209">
        <v>4.04</v>
      </c>
      <c r="Y102" s="209">
        <v>34.4</v>
      </c>
      <c r="Z102" s="210">
        <v>209600</v>
      </c>
      <c r="AA102" s="210">
        <v>10.520000000000001</v>
      </c>
      <c r="AB102" s="209">
        <v>3568</v>
      </c>
      <c r="AC102" s="210">
        <v>804</v>
      </c>
      <c r="AD102" s="209">
        <v>1379</v>
      </c>
      <c r="AE102" s="209">
        <v>6952</v>
      </c>
      <c r="AF102" s="209">
        <v>23.4</v>
      </c>
      <c r="AG102" s="210">
        <v>1324</v>
      </c>
      <c r="AH102" s="209">
        <v>730</v>
      </c>
      <c r="AI102" s="212">
        <v>2.5</v>
      </c>
      <c r="AJ102" s="212">
        <v>109</v>
      </c>
      <c r="AK102" s="212">
        <v>35</v>
      </c>
      <c r="AL102" s="212">
        <v>300</v>
      </c>
      <c r="AM102" s="212">
        <v>64</v>
      </c>
      <c r="AN102" s="212">
        <v>50</v>
      </c>
      <c r="AO102" s="212">
        <v>37</v>
      </c>
      <c r="AP102" s="212">
        <v>106</v>
      </c>
      <c r="AQ102" s="212">
        <v>2.5</v>
      </c>
      <c r="AR102" s="212">
        <v>1.5</v>
      </c>
      <c r="AS102" s="212">
        <v>2.5</v>
      </c>
      <c r="AT102" s="212">
        <v>269</v>
      </c>
      <c r="AU102" s="212">
        <v>122</v>
      </c>
      <c r="AV102" s="212">
        <v>106</v>
      </c>
      <c r="AW102" s="212">
        <v>33</v>
      </c>
      <c r="AX102" s="212">
        <v>47</v>
      </c>
      <c r="AY102" s="212">
        <v>70</v>
      </c>
      <c r="AZ102" s="212">
        <v>2.5</v>
      </c>
      <c r="BA102" s="212">
        <v>2.5</v>
      </c>
      <c r="BB102" s="213">
        <f t="shared" si="14"/>
        <v>1131.5</v>
      </c>
      <c r="BC102" s="214">
        <v>0.5</v>
      </c>
      <c r="BD102" s="214">
        <v>0.5</v>
      </c>
      <c r="BE102" s="214">
        <v>0.5</v>
      </c>
      <c r="BF102" s="214">
        <v>0.5</v>
      </c>
      <c r="BG102" s="214">
        <v>0.5</v>
      </c>
      <c r="BH102" s="214">
        <v>0.5</v>
      </c>
      <c r="BI102" s="214">
        <v>0.5</v>
      </c>
      <c r="BJ102" s="214">
        <v>0.5</v>
      </c>
      <c r="BK102" s="214">
        <v>5.0000000000000001E-3</v>
      </c>
      <c r="BL102" s="214">
        <v>0.5</v>
      </c>
      <c r="BM102" s="214">
        <v>0.05</v>
      </c>
      <c r="BN102" s="214">
        <v>0.05</v>
      </c>
      <c r="BO102" s="214">
        <v>0.05</v>
      </c>
      <c r="BP102" s="214">
        <v>0.05</v>
      </c>
      <c r="BQ102" s="215">
        <f t="shared" si="15"/>
        <v>0.2</v>
      </c>
      <c r="BR102" s="214">
        <v>0.4</v>
      </c>
      <c r="BS102" s="214">
        <v>0.05</v>
      </c>
      <c r="BT102" s="214">
        <v>0.05</v>
      </c>
      <c r="BU102" s="214">
        <v>0.05</v>
      </c>
      <c r="BV102" s="214">
        <v>0.05</v>
      </c>
      <c r="BW102" s="214">
        <v>0.05</v>
      </c>
      <c r="BX102" s="214">
        <v>0.1</v>
      </c>
      <c r="BY102" s="214">
        <v>0.15</v>
      </c>
      <c r="BZ102" s="217"/>
      <c r="CA102" s="217"/>
      <c r="CB102" s="217"/>
      <c r="CC102" s="217"/>
      <c r="CD102" s="223"/>
      <c r="CE102" s="223"/>
      <c r="CF102" s="223"/>
      <c r="CG102" s="223"/>
      <c r="CH102" s="223"/>
      <c r="CI102" s="223"/>
      <c r="CJ102" s="217"/>
      <c r="CK102" s="222"/>
      <c r="CL102" s="217"/>
      <c r="CM102" s="217"/>
      <c r="CN102" s="217"/>
      <c r="CO102" s="217"/>
      <c r="CP102" s="217"/>
      <c r="CQ102" s="217"/>
      <c r="CR102" s="217"/>
      <c r="CS102" s="217"/>
      <c r="CT102" s="217"/>
      <c r="CU102" s="217"/>
      <c r="CV102" s="217"/>
      <c r="CW102" s="217"/>
      <c r="CX102" s="217"/>
      <c r="CY102" s="217"/>
      <c r="CZ102" s="223"/>
      <c r="DA102" s="223"/>
      <c r="DB102" s="223"/>
      <c r="DC102" s="223"/>
      <c r="DD102" s="223"/>
      <c r="DE102" s="216">
        <v>0.05</v>
      </c>
      <c r="DF102" s="216">
        <v>0.05</v>
      </c>
      <c r="DG102" s="218">
        <v>13000</v>
      </c>
      <c r="DH102" s="217"/>
      <c r="DI102" s="217"/>
      <c r="DJ102" s="217"/>
      <c r="DK102" s="217"/>
      <c r="DL102" s="217"/>
    </row>
    <row r="103" spans="1:116" x14ac:dyDescent="0.2">
      <c r="A103" s="108">
        <v>97</v>
      </c>
      <c r="B103" s="200">
        <v>147</v>
      </c>
      <c r="C103" s="107" t="s">
        <v>1090</v>
      </c>
      <c r="D103" s="260" t="s">
        <v>1565</v>
      </c>
      <c r="E103" s="183" t="s">
        <v>1241</v>
      </c>
      <c r="F103" s="185" t="s">
        <v>1408</v>
      </c>
      <c r="G103" s="209">
        <v>7.2</v>
      </c>
      <c r="H103" s="209">
        <v>800</v>
      </c>
      <c r="I103" s="210">
        <f t="shared" si="18"/>
        <v>0.05</v>
      </c>
      <c r="J103" s="209">
        <v>6.75</v>
      </c>
      <c r="K103" s="209">
        <v>148</v>
      </c>
      <c r="L103" s="209">
        <v>0.65200000000000002</v>
      </c>
      <c r="M103" s="209">
        <v>4.6399999999999997</v>
      </c>
      <c r="N103" s="209">
        <v>11.7</v>
      </c>
      <c r="O103" s="209">
        <v>21.2</v>
      </c>
      <c r="P103" s="209">
        <v>7.7899999999999997E-2</v>
      </c>
      <c r="Q103" s="209">
        <v>2373</v>
      </c>
      <c r="R103" s="210">
        <f>0.5*0.4</f>
        <v>0.2</v>
      </c>
      <c r="S103" s="209">
        <v>9.73</v>
      </c>
      <c r="T103" s="209">
        <v>26.2</v>
      </c>
      <c r="U103" s="210">
        <f t="shared" si="17"/>
        <v>1</v>
      </c>
      <c r="V103" s="209">
        <v>205</v>
      </c>
      <c r="W103" s="211">
        <f t="shared" si="13"/>
        <v>1.0209163346613546E-3</v>
      </c>
      <c r="X103" s="209">
        <v>14</v>
      </c>
      <c r="Y103" s="209">
        <v>104</v>
      </c>
      <c r="Z103" s="210">
        <v>200800</v>
      </c>
      <c r="AA103" s="210">
        <v>8.83</v>
      </c>
      <c r="AB103" s="210">
        <v>20980</v>
      </c>
      <c r="AC103" s="210">
        <v>1094</v>
      </c>
      <c r="AD103" s="209">
        <v>893</v>
      </c>
      <c r="AE103" s="210">
        <v>23190</v>
      </c>
      <c r="AF103" s="210">
        <v>128</v>
      </c>
      <c r="AG103" s="210">
        <v>5940</v>
      </c>
      <c r="AH103" s="209">
        <v>1130</v>
      </c>
      <c r="AI103" s="212">
        <v>2.5</v>
      </c>
      <c r="AJ103" s="212">
        <v>113</v>
      </c>
      <c r="AK103" s="212">
        <v>37</v>
      </c>
      <c r="AL103" s="212">
        <v>498</v>
      </c>
      <c r="AM103" s="212">
        <v>333</v>
      </c>
      <c r="AN103" s="212">
        <v>188</v>
      </c>
      <c r="AO103" s="212">
        <v>217</v>
      </c>
      <c r="AP103" s="212">
        <v>372</v>
      </c>
      <c r="AQ103" s="212">
        <v>171</v>
      </c>
      <c r="AR103" s="212">
        <v>1.5</v>
      </c>
      <c r="AS103" s="212">
        <v>2.5</v>
      </c>
      <c r="AT103" s="212">
        <v>82</v>
      </c>
      <c r="AU103" s="212">
        <v>310</v>
      </c>
      <c r="AV103" s="212">
        <v>372</v>
      </c>
      <c r="AW103" s="212">
        <v>144</v>
      </c>
      <c r="AX103" s="212">
        <v>169</v>
      </c>
      <c r="AY103" s="212">
        <v>231</v>
      </c>
      <c r="AZ103" s="212">
        <v>72</v>
      </c>
      <c r="BA103" s="212">
        <v>2.5</v>
      </c>
      <c r="BB103" s="213">
        <f t="shared" si="14"/>
        <v>2300.5</v>
      </c>
      <c r="BC103" s="214">
        <v>0.5</v>
      </c>
      <c r="BD103" s="214">
        <v>0.5</v>
      </c>
      <c r="BE103" s="214">
        <v>0.5</v>
      </c>
      <c r="BF103" s="214">
        <v>0.5</v>
      </c>
      <c r="BG103" s="214">
        <v>0.5</v>
      </c>
      <c r="BH103" s="214">
        <v>0.5</v>
      </c>
      <c r="BI103" s="214">
        <v>0.5</v>
      </c>
      <c r="BJ103" s="214">
        <v>0.5</v>
      </c>
      <c r="BK103" s="214">
        <v>5.0000000000000001E-3</v>
      </c>
      <c r="BL103" s="214">
        <v>0.5</v>
      </c>
      <c r="BM103" s="214">
        <v>0.05</v>
      </c>
      <c r="BN103" s="214">
        <v>0.05</v>
      </c>
      <c r="BO103" s="214">
        <v>0.05</v>
      </c>
      <c r="BP103" s="214">
        <v>0.05</v>
      </c>
      <c r="BQ103" s="215">
        <f t="shared" si="15"/>
        <v>0.2</v>
      </c>
      <c r="BR103" s="214">
        <v>0.4</v>
      </c>
      <c r="BS103" s="214">
        <v>0.05</v>
      </c>
      <c r="BT103" s="214">
        <v>0.05</v>
      </c>
      <c r="BU103" s="214">
        <v>0.05</v>
      </c>
      <c r="BV103" s="214">
        <v>0.05</v>
      </c>
      <c r="BW103" s="214">
        <v>0.05</v>
      </c>
      <c r="BX103" s="214">
        <v>0.1</v>
      </c>
      <c r="BY103" s="214">
        <v>0.15</v>
      </c>
      <c r="BZ103" s="217"/>
      <c r="CA103" s="217"/>
      <c r="CB103" s="217"/>
      <c r="CC103" s="217"/>
      <c r="CD103" s="223"/>
      <c r="CE103" s="223"/>
      <c r="CF103" s="223"/>
      <c r="CG103" s="223"/>
      <c r="CH103" s="223"/>
      <c r="CI103" s="223"/>
      <c r="CJ103" s="217"/>
      <c r="CK103" s="222"/>
      <c r="CL103" s="217"/>
      <c r="CM103" s="217"/>
      <c r="CN103" s="217"/>
      <c r="CO103" s="217"/>
      <c r="CP103" s="217"/>
      <c r="CQ103" s="217"/>
      <c r="CR103" s="217"/>
      <c r="CS103" s="217"/>
      <c r="CT103" s="217"/>
      <c r="CU103" s="217"/>
      <c r="CV103" s="217"/>
      <c r="CW103" s="217"/>
      <c r="CX103" s="217"/>
      <c r="CY103" s="217"/>
      <c r="CZ103" s="223"/>
      <c r="DA103" s="223"/>
      <c r="DB103" s="223"/>
      <c r="DC103" s="223"/>
      <c r="DD103" s="223"/>
      <c r="DE103" s="216">
        <v>0.05</v>
      </c>
      <c r="DF103" s="216">
        <v>0.05</v>
      </c>
      <c r="DG103" s="218">
        <v>8300</v>
      </c>
      <c r="DH103" s="217"/>
      <c r="DI103" s="217"/>
      <c r="DJ103" s="217"/>
      <c r="DK103" s="217"/>
      <c r="DL103" s="217"/>
    </row>
    <row r="104" spans="1:116" x14ac:dyDescent="0.2">
      <c r="A104" s="108">
        <v>98</v>
      </c>
      <c r="B104" s="200">
        <v>148</v>
      </c>
      <c r="C104" s="107" t="s">
        <v>1091</v>
      </c>
      <c r="D104" s="260" t="s">
        <v>1566</v>
      </c>
      <c r="E104" s="183" t="s">
        <v>1242</v>
      </c>
      <c r="F104" s="185" t="s">
        <v>1409</v>
      </c>
      <c r="G104" s="209">
        <v>6.4</v>
      </c>
      <c r="H104" s="209">
        <v>208</v>
      </c>
      <c r="I104" s="210">
        <f t="shared" si="18"/>
        <v>0.05</v>
      </c>
      <c r="J104" s="210">
        <f>0.5*3</f>
        <v>1.5</v>
      </c>
      <c r="K104" s="209">
        <v>34.1</v>
      </c>
      <c r="L104" s="209">
        <v>9.4200000000000006E-2</v>
      </c>
      <c r="M104" s="209">
        <v>1.56</v>
      </c>
      <c r="N104" s="209">
        <v>7.32</v>
      </c>
      <c r="O104" s="209">
        <v>12.6</v>
      </c>
      <c r="P104" s="209">
        <v>1.6500000000000001E-2</v>
      </c>
      <c r="Q104" s="209">
        <v>592</v>
      </c>
      <c r="R104" s="210">
        <f>0.5*0.4</f>
        <v>0.2</v>
      </c>
      <c r="S104" s="209">
        <v>1.72</v>
      </c>
      <c r="T104" s="209">
        <v>3.72</v>
      </c>
      <c r="U104" s="210">
        <f t="shared" si="17"/>
        <v>1</v>
      </c>
      <c r="V104" s="209">
        <v>9.23</v>
      </c>
      <c r="W104" s="211">
        <f t="shared" si="13"/>
        <v>3.3686131386861315E-3</v>
      </c>
      <c r="X104" s="209">
        <v>5.49</v>
      </c>
      <c r="Y104" s="209">
        <v>48.1</v>
      </c>
      <c r="Z104" s="209">
        <v>2740</v>
      </c>
      <c r="AA104" s="210">
        <v>4.8600000000000003</v>
      </c>
      <c r="AB104" s="209">
        <v>1620</v>
      </c>
      <c r="AC104" s="209">
        <v>88.2</v>
      </c>
      <c r="AD104" s="209">
        <v>285</v>
      </c>
      <c r="AE104" s="209">
        <v>129</v>
      </c>
      <c r="AF104" s="209">
        <v>34.799999999999997</v>
      </c>
      <c r="AG104" s="210">
        <v>1590</v>
      </c>
      <c r="AH104" s="209">
        <v>257</v>
      </c>
      <c r="AI104" s="212">
        <v>2.5</v>
      </c>
      <c r="AJ104" s="212">
        <v>7</v>
      </c>
      <c r="AK104" s="212">
        <v>2.5</v>
      </c>
      <c r="AL104" s="212">
        <v>28</v>
      </c>
      <c r="AM104" s="212">
        <v>12</v>
      </c>
      <c r="AN104" s="212">
        <v>9</v>
      </c>
      <c r="AO104" s="212">
        <v>12</v>
      </c>
      <c r="AP104" s="212">
        <v>2.5</v>
      </c>
      <c r="AQ104" s="212">
        <v>12</v>
      </c>
      <c r="AR104" s="212">
        <v>1.5</v>
      </c>
      <c r="AS104" s="212">
        <v>2.5</v>
      </c>
      <c r="AT104" s="212">
        <v>24</v>
      </c>
      <c r="AU104" s="212">
        <v>20</v>
      </c>
      <c r="AV104" s="212">
        <v>18</v>
      </c>
      <c r="AW104" s="212">
        <v>6</v>
      </c>
      <c r="AX104" s="212">
        <v>6</v>
      </c>
      <c r="AY104" s="212">
        <v>14</v>
      </c>
      <c r="AZ104" s="212">
        <v>2.5</v>
      </c>
      <c r="BA104" s="212">
        <v>2.5</v>
      </c>
      <c r="BB104" s="213">
        <f t="shared" si="14"/>
        <v>145</v>
      </c>
      <c r="BC104" s="214">
        <v>0.5</v>
      </c>
      <c r="BD104" s="214">
        <v>0.5</v>
      </c>
      <c r="BE104" s="214">
        <v>0.5</v>
      </c>
      <c r="BF104" s="214">
        <v>0.5</v>
      </c>
      <c r="BG104" s="214">
        <v>0.5</v>
      </c>
      <c r="BH104" s="214">
        <v>0.5</v>
      </c>
      <c r="BI104" s="214">
        <v>0.5</v>
      </c>
      <c r="BJ104" s="214">
        <v>0.5</v>
      </c>
      <c r="BK104" s="214">
        <v>5.0000000000000001E-3</v>
      </c>
      <c r="BL104" s="214">
        <v>0.5</v>
      </c>
      <c r="BM104" s="214">
        <v>0.05</v>
      </c>
      <c r="BN104" s="214">
        <v>0.05</v>
      </c>
      <c r="BO104" s="214">
        <v>0.05</v>
      </c>
      <c r="BP104" s="214">
        <v>0.05</v>
      </c>
      <c r="BQ104" s="215">
        <f t="shared" si="15"/>
        <v>0.2</v>
      </c>
      <c r="BR104" s="214">
        <v>0.4</v>
      </c>
      <c r="BS104" s="214">
        <v>0.05</v>
      </c>
      <c r="BT104" s="214">
        <v>0.05</v>
      </c>
      <c r="BU104" s="214">
        <v>0.05</v>
      </c>
      <c r="BV104" s="214">
        <v>0.05</v>
      </c>
      <c r="BW104" s="214">
        <v>0.05</v>
      </c>
      <c r="BX104" s="214">
        <v>0.1</v>
      </c>
      <c r="BY104" s="214">
        <v>0.15</v>
      </c>
      <c r="BZ104" s="217"/>
      <c r="CA104" s="217"/>
      <c r="CB104" s="217"/>
      <c r="CC104" s="217"/>
      <c r="CD104" s="223"/>
      <c r="CE104" s="223"/>
      <c r="CF104" s="223"/>
      <c r="CG104" s="223"/>
      <c r="CH104" s="223"/>
      <c r="CI104" s="223"/>
      <c r="CJ104" s="217"/>
      <c r="CK104" s="222"/>
      <c r="CL104" s="217"/>
      <c r="CM104" s="217"/>
      <c r="CN104" s="217"/>
      <c r="CO104" s="217"/>
      <c r="CP104" s="217"/>
      <c r="CQ104" s="217"/>
      <c r="CR104" s="217"/>
      <c r="CS104" s="217"/>
      <c r="CT104" s="217"/>
      <c r="CU104" s="217"/>
      <c r="CV104" s="217"/>
      <c r="CW104" s="217"/>
      <c r="CX104" s="217"/>
      <c r="CY104" s="217"/>
      <c r="CZ104" s="223"/>
      <c r="DA104" s="223"/>
      <c r="DB104" s="223"/>
      <c r="DC104" s="223"/>
      <c r="DD104" s="223"/>
      <c r="DE104" s="216">
        <v>0.05</v>
      </c>
      <c r="DF104" s="216">
        <v>0.05</v>
      </c>
      <c r="DG104" s="218">
        <v>317</v>
      </c>
      <c r="DH104" s="217"/>
      <c r="DI104" s="217"/>
      <c r="DJ104" s="217"/>
      <c r="DK104" s="217"/>
      <c r="DL104" s="217"/>
    </row>
    <row r="105" spans="1:116" x14ac:dyDescent="0.2">
      <c r="A105" s="108">
        <v>99</v>
      </c>
      <c r="B105" s="200">
        <v>149</v>
      </c>
      <c r="C105" s="107" t="s">
        <v>1092</v>
      </c>
      <c r="D105" s="260" t="s">
        <v>1567</v>
      </c>
      <c r="E105" s="183" t="s">
        <v>1243</v>
      </c>
      <c r="F105" s="185" t="s">
        <v>1410</v>
      </c>
      <c r="G105" s="209">
        <v>7.4</v>
      </c>
      <c r="H105" s="209">
        <v>2170</v>
      </c>
      <c r="I105" s="210">
        <f t="shared" si="18"/>
        <v>0.05</v>
      </c>
      <c r="J105" s="210">
        <f>0.5*3</f>
        <v>1.5</v>
      </c>
      <c r="K105" s="209">
        <v>105</v>
      </c>
      <c r="L105" s="209">
        <v>0.85499999999999998</v>
      </c>
      <c r="M105" s="209">
        <v>3.52</v>
      </c>
      <c r="N105" s="209">
        <v>12.3</v>
      </c>
      <c r="O105" s="209">
        <v>18.899999999999999</v>
      </c>
      <c r="P105" s="209">
        <v>9.5000000000000001E-2</v>
      </c>
      <c r="Q105" s="209">
        <v>1932</v>
      </c>
      <c r="R105" s="210">
        <f>0.5*0.4</f>
        <v>0.2</v>
      </c>
      <c r="S105" s="209">
        <v>9.73</v>
      </c>
      <c r="T105" s="209">
        <v>27.8</v>
      </c>
      <c r="U105" s="210">
        <f t="shared" si="17"/>
        <v>1</v>
      </c>
      <c r="V105" s="209">
        <v>111</v>
      </c>
      <c r="W105" s="211">
        <f t="shared" si="13"/>
        <v>1.1232544019429266E-3</v>
      </c>
      <c r="X105" s="209">
        <v>15</v>
      </c>
      <c r="Y105" s="209">
        <v>69.400000000000006</v>
      </c>
      <c r="Z105" s="209">
        <v>98820</v>
      </c>
      <c r="AA105" s="210">
        <v>13.450000000000001</v>
      </c>
      <c r="AB105" s="210">
        <v>20130</v>
      </c>
      <c r="AC105" s="210">
        <v>1320</v>
      </c>
      <c r="AD105" s="209">
        <v>1586</v>
      </c>
      <c r="AE105" s="209">
        <v>8214</v>
      </c>
      <c r="AF105" s="210">
        <v>120</v>
      </c>
      <c r="AG105" s="210">
        <v>4693</v>
      </c>
      <c r="AH105" s="209">
        <v>937</v>
      </c>
      <c r="AI105" s="212">
        <v>2.5</v>
      </c>
      <c r="AJ105" s="212">
        <v>55</v>
      </c>
      <c r="AK105" s="212">
        <v>2.5</v>
      </c>
      <c r="AL105" s="212">
        <v>238</v>
      </c>
      <c r="AM105" s="212">
        <v>150</v>
      </c>
      <c r="AN105" s="212">
        <v>80</v>
      </c>
      <c r="AO105" s="212">
        <v>68</v>
      </c>
      <c r="AP105" s="212">
        <v>2.5</v>
      </c>
      <c r="AQ105" s="212">
        <v>2.5</v>
      </c>
      <c r="AR105" s="212">
        <v>1.5</v>
      </c>
      <c r="AS105" s="212">
        <v>2.5</v>
      </c>
      <c r="AT105" s="212">
        <v>71</v>
      </c>
      <c r="AU105" s="212">
        <v>132</v>
      </c>
      <c r="AV105" s="212">
        <v>154</v>
      </c>
      <c r="AW105" s="212">
        <v>54</v>
      </c>
      <c r="AX105" s="212">
        <v>69</v>
      </c>
      <c r="AY105" s="212">
        <v>105</v>
      </c>
      <c r="AZ105" s="212">
        <v>2.5</v>
      </c>
      <c r="BA105" s="212">
        <v>2.5</v>
      </c>
      <c r="BB105" s="213">
        <f t="shared" si="14"/>
        <v>1011</v>
      </c>
      <c r="BC105" s="214">
        <v>0.5</v>
      </c>
      <c r="BD105" s="214">
        <v>0.5</v>
      </c>
      <c r="BE105" s="214">
        <v>0.5</v>
      </c>
      <c r="BF105" s="214">
        <v>0.5</v>
      </c>
      <c r="BG105" s="214">
        <v>0.5</v>
      </c>
      <c r="BH105" s="214">
        <v>0.5</v>
      </c>
      <c r="BI105" s="214">
        <v>0.5</v>
      </c>
      <c r="BJ105" s="214">
        <v>0.5</v>
      </c>
      <c r="BK105" s="214">
        <v>5.0000000000000001E-3</v>
      </c>
      <c r="BL105" s="214">
        <v>0.5</v>
      </c>
      <c r="BM105" s="214">
        <v>0.05</v>
      </c>
      <c r="BN105" s="214">
        <v>0.05</v>
      </c>
      <c r="BO105" s="214">
        <v>0.05</v>
      </c>
      <c r="BP105" s="214">
        <v>0.05</v>
      </c>
      <c r="BQ105" s="215">
        <f t="shared" si="15"/>
        <v>0.2</v>
      </c>
      <c r="BR105" s="214">
        <v>0.4</v>
      </c>
      <c r="BS105" s="214">
        <v>0.05</v>
      </c>
      <c r="BT105" s="214">
        <v>0.05</v>
      </c>
      <c r="BU105" s="214">
        <v>0.05</v>
      </c>
      <c r="BV105" s="214">
        <v>0.05</v>
      </c>
      <c r="BW105" s="214">
        <v>0.05</v>
      </c>
      <c r="BX105" s="214">
        <v>0.1</v>
      </c>
      <c r="BY105" s="214">
        <v>0.15</v>
      </c>
      <c r="BZ105" s="217"/>
      <c r="CA105" s="217"/>
      <c r="CB105" s="217"/>
      <c r="CC105" s="217"/>
      <c r="CD105" s="223"/>
      <c r="CE105" s="223"/>
      <c r="CF105" s="223"/>
      <c r="CG105" s="223"/>
      <c r="CH105" s="223"/>
      <c r="CI105" s="223"/>
      <c r="CJ105" s="217"/>
      <c r="CK105" s="222"/>
      <c r="CL105" s="217"/>
      <c r="CM105" s="217"/>
      <c r="CN105" s="217"/>
      <c r="CO105" s="217"/>
      <c r="CP105" s="217"/>
      <c r="CQ105" s="217"/>
      <c r="CR105" s="217"/>
      <c r="CS105" s="217"/>
      <c r="CT105" s="217"/>
      <c r="CU105" s="217"/>
      <c r="CV105" s="217"/>
      <c r="CW105" s="217"/>
      <c r="CX105" s="217"/>
      <c r="CY105" s="217"/>
      <c r="CZ105" s="223"/>
      <c r="DA105" s="223"/>
      <c r="DB105" s="223"/>
      <c r="DC105" s="223"/>
      <c r="DD105" s="223"/>
      <c r="DE105" s="216">
        <v>0.05</v>
      </c>
      <c r="DF105" s="216">
        <v>0.05</v>
      </c>
      <c r="DG105" s="218">
        <v>22200</v>
      </c>
      <c r="DH105" s="217"/>
      <c r="DI105" s="217"/>
      <c r="DJ105" s="217"/>
      <c r="DK105" s="217"/>
      <c r="DL105" s="217"/>
    </row>
    <row r="106" spans="1:116" x14ac:dyDescent="0.2">
      <c r="A106" s="108">
        <v>100</v>
      </c>
      <c r="B106" s="200">
        <v>150</v>
      </c>
      <c r="C106" s="107" t="s">
        <v>216</v>
      </c>
      <c r="D106" s="260" t="s">
        <v>1568</v>
      </c>
      <c r="E106" s="183" t="s">
        <v>1244</v>
      </c>
      <c r="F106" s="185" t="s">
        <v>1411</v>
      </c>
      <c r="G106" s="209">
        <v>6.9</v>
      </c>
      <c r="H106" s="209">
        <v>548</v>
      </c>
      <c r="I106" s="210">
        <f t="shared" si="18"/>
        <v>0.05</v>
      </c>
      <c r="J106" s="209">
        <v>3.43</v>
      </c>
      <c r="K106" s="209">
        <v>59.2</v>
      </c>
      <c r="L106" s="209">
        <v>0.23699999999999999</v>
      </c>
      <c r="M106" s="209">
        <v>1.54</v>
      </c>
      <c r="N106" s="209">
        <v>7.06</v>
      </c>
      <c r="O106" s="209">
        <v>4.8</v>
      </c>
      <c r="P106" s="209">
        <v>0.104</v>
      </c>
      <c r="Q106" s="209">
        <v>1620</v>
      </c>
      <c r="R106" s="209">
        <v>0.95699999999999996</v>
      </c>
      <c r="S106" s="209">
        <v>4.9000000000000004</v>
      </c>
      <c r="T106" s="209">
        <v>13.1</v>
      </c>
      <c r="U106" s="210">
        <f t="shared" si="17"/>
        <v>1</v>
      </c>
      <c r="V106" s="209">
        <v>101</v>
      </c>
      <c r="W106" s="211">
        <f t="shared" si="13"/>
        <v>5.6111111111111108E-4</v>
      </c>
      <c r="X106" s="209">
        <v>5.64</v>
      </c>
      <c r="Y106" s="209">
        <v>27.9</v>
      </c>
      <c r="Z106" s="209">
        <v>180000</v>
      </c>
      <c r="AA106" s="210">
        <v>3.91</v>
      </c>
      <c r="AB106" s="209">
        <v>13300</v>
      </c>
      <c r="AC106" s="210">
        <v>1200</v>
      </c>
      <c r="AD106" s="209">
        <v>1550</v>
      </c>
      <c r="AE106" s="209">
        <v>1874</v>
      </c>
      <c r="AF106" s="209">
        <v>64</v>
      </c>
      <c r="AG106" s="210">
        <v>2100</v>
      </c>
      <c r="AH106" s="209">
        <v>439</v>
      </c>
      <c r="AI106" s="212">
        <v>2.5</v>
      </c>
      <c r="AJ106" s="212">
        <v>69</v>
      </c>
      <c r="AK106" s="212">
        <v>2.5</v>
      </c>
      <c r="AL106" s="212">
        <v>279</v>
      </c>
      <c r="AM106" s="212">
        <v>126</v>
      </c>
      <c r="AN106" s="212">
        <v>99</v>
      </c>
      <c r="AO106" s="212">
        <v>118</v>
      </c>
      <c r="AP106" s="212">
        <v>2.5</v>
      </c>
      <c r="AQ106" s="212">
        <v>111</v>
      </c>
      <c r="AR106" s="212">
        <v>1.5</v>
      </c>
      <c r="AS106" s="212">
        <v>2.5</v>
      </c>
      <c r="AT106" s="212">
        <v>51</v>
      </c>
      <c r="AU106" s="212">
        <v>199</v>
      </c>
      <c r="AV106" s="212">
        <v>207</v>
      </c>
      <c r="AW106" s="212">
        <v>79</v>
      </c>
      <c r="AX106" s="212">
        <v>81</v>
      </c>
      <c r="AY106" s="212">
        <v>138</v>
      </c>
      <c r="AZ106" s="212">
        <v>49</v>
      </c>
      <c r="BA106" s="212">
        <v>2.5</v>
      </c>
      <c r="BB106" s="213">
        <f t="shared" si="14"/>
        <v>1236</v>
      </c>
      <c r="BC106" s="214">
        <v>0.5</v>
      </c>
      <c r="BD106" s="214">
        <v>0.5</v>
      </c>
      <c r="BE106" s="214">
        <v>0.5</v>
      </c>
      <c r="BF106" s="214">
        <v>0.5</v>
      </c>
      <c r="BG106" s="214">
        <v>0.5</v>
      </c>
      <c r="BH106" s="214">
        <v>0.5</v>
      </c>
      <c r="BI106" s="214">
        <v>0.5</v>
      </c>
      <c r="BJ106" s="214">
        <v>0.5</v>
      </c>
      <c r="BK106" s="214">
        <v>5.0000000000000001E-3</v>
      </c>
      <c r="BL106" s="214">
        <v>0.5</v>
      </c>
      <c r="BM106" s="214">
        <v>0.05</v>
      </c>
      <c r="BN106" s="214">
        <v>0.05</v>
      </c>
      <c r="BO106" s="214">
        <v>0.05</v>
      </c>
      <c r="BP106" s="214">
        <v>0.05</v>
      </c>
      <c r="BQ106" s="215">
        <f t="shared" si="15"/>
        <v>0.2</v>
      </c>
      <c r="BR106" s="214">
        <v>0.4</v>
      </c>
      <c r="BS106" s="214">
        <v>0.05</v>
      </c>
      <c r="BT106" s="214">
        <v>0.05</v>
      </c>
      <c r="BU106" s="214">
        <v>0.05</v>
      </c>
      <c r="BV106" s="214">
        <v>0.05</v>
      </c>
      <c r="BW106" s="214">
        <v>0.05</v>
      </c>
      <c r="BX106" s="214">
        <v>0.1</v>
      </c>
      <c r="BY106" s="214">
        <v>0.15</v>
      </c>
      <c r="BZ106" s="217"/>
      <c r="CA106" s="217"/>
      <c r="CB106" s="217"/>
      <c r="CC106" s="217"/>
      <c r="CD106" s="223"/>
      <c r="CE106" s="223"/>
      <c r="CF106" s="223"/>
      <c r="CG106" s="223"/>
      <c r="CH106" s="223"/>
      <c r="CI106" s="223"/>
      <c r="CJ106" s="217"/>
      <c r="CK106" s="222"/>
      <c r="CL106" s="217"/>
      <c r="CM106" s="217"/>
      <c r="CN106" s="217"/>
      <c r="CO106" s="217"/>
      <c r="CP106" s="217"/>
      <c r="CQ106" s="217"/>
      <c r="CR106" s="217"/>
      <c r="CS106" s="217"/>
      <c r="CT106" s="217"/>
      <c r="CU106" s="217"/>
      <c r="CV106" s="217"/>
      <c r="CW106" s="217"/>
      <c r="CX106" s="217"/>
      <c r="CY106" s="217"/>
      <c r="CZ106" s="223"/>
      <c r="DA106" s="223"/>
      <c r="DB106" s="223"/>
      <c r="DC106" s="223"/>
      <c r="DD106" s="223"/>
      <c r="DE106" s="216">
        <v>0.05</v>
      </c>
      <c r="DF106" s="216">
        <v>0.05</v>
      </c>
      <c r="DG106" s="218">
        <v>99500</v>
      </c>
      <c r="DH106" s="217"/>
      <c r="DI106" s="217"/>
      <c r="DJ106" s="217"/>
      <c r="DK106" s="217"/>
      <c r="DL106" s="217"/>
    </row>
    <row r="107" spans="1:116" x14ac:dyDescent="0.2">
      <c r="A107" s="108">
        <v>101</v>
      </c>
      <c r="B107" s="200">
        <v>151</v>
      </c>
      <c r="C107" s="107" t="s">
        <v>1093</v>
      </c>
      <c r="D107" s="260" t="s">
        <v>1569</v>
      </c>
      <c r="E107" s="183" t="s">
        <v>1245</v>
      </c>
      <c r="F107" s="185" t="s">
        <v>1412</v>
      </c>
      <c r="G107" s="209">
        <v>7.1</v>
      </c>
      <c r="H107" s="209">
        <v>521</v>
      </c>
      <c r="I107" s="210">
        <f t="shared" si="18"/>
        <v>0.05</v>
      </c>
      <c r="J107" s="209">
        <v>5.21</v>
      </c>
      <c r="K107" s="209">
        <v>64.5</v>
      </c>
      <c r="L107" s="209">
        <v>0.59799999999999998</v>
      </c>
      <c r="M107" s="209">
        <v>4.8099999999999996</v>
      </c>
      <c r="N107" s="209">
        <v>19.8</v>
      </c>
      <c r="O107" s="209">
        <v>16.7</v>
      </c>
      <c r="P107" s="209">
        <v>0.113</v>
      </c>
      <c r="Q107" s="209">
        <v>3030</v>
      </c>
      <c r="R107" s="209">
        <v>1.28</v>
      </c>
      <c r="S107" s="209">
        <v>16.3</v>
      </c>
      <c r="T107" s="209">
        <v>28.1</v>
      </c>
      <c r="U107" s="210">
        <f t="shared" si="17"/>
        <v>1</v>
      </c>
      <c r="V107" s="210">
        <v>743</v>
      </c>
      <c r="W107" s="211">
        <f t="shared" si="13"/>
        <v>8.5500575373993089E-3</v>
      </c>
      <c r="X107" s="209">
        <v>19.5</v>
      </c>
      <c r="Y107" s="209">
        <v>73.400000000000006</v>
      </c>
      <c r="Z107" s="209">
        <v>86900</v>
      </c>
      <c r="AA107" s="210">
        <v>5.24</v>
      </c>
      <c r="AB107" s="210">
        <v>17000</v>
      </c>
      <c r="AC107" s="210">
        <v>616</v>
      </c>
      <c r="AD107" s="209">
        <v>1010</v>
      </c>
      <c r="AE107" s="209">
        <v>2753</v>
      </c>
      <c r="AF107" s="210">
        <v>224</v>
      </c>
      <c r="AG107" s="210">
        <v>9040</v>
      </c>
      <c r="AH107" s="209">
        <v>2340</v>
      </c>
      <c r="AI107" s="212">
        <v>2.5</v>
      </c>
      <c r="AJ107" s="212">
        <v>70</v>
      </c>
      <c r="AK107" s="212">
        <v>2.5</v>
      </c>
      <c r="AL107" s="212">
        <v>603</v>
      </c>
      <c r="AM107" s="212">
        <v>253</v>
      </c>
      <c r="AN107" s="212">
        <v>147</v>
      </c>
      <c r="AO107" s="212">
        <v>174</v>
      </c>
      <c r="AP107" s="212">
        <v>46</v>
      </c>
      <c r="AQ107" s="212">
        <v>211</v>
      </c>
      <c r="AR107" s="212">
        <v>1.5</v>
      </c>
      <c r="AS107" s="212">
        <v>2.5</v>
      </c>
      <c r="AT107" s="212">
        <v>2.5</v>
      </c>
      <c r="AU107" s="212">
        <v>369</v>
      </c>
      <c r="AV107" s="212">
        <v>355</v>
      </c>
      <c r="AW107" s="212">
        <v>130</v>
      </c>
      <c r="AX107" s="212">
        <v>140</v>
      </c>
      <c r="AY107" s="212">
        <v>242</v>
      </c>
      <c r="AZ107" s="212">
        <v>2.5</v>
      </c>
      <c r="BA107" s="212">
        <v>2.5</v>
      </c>
      <c r="BB107" s="213">
        <f t="shared" si="14"/>
        <v>2112.5</v>
      </c>
      <c r="BC107" s="214">
        <v>0.5</v>
      </c>
      <c r="BD107" s="214">
        <v>0.5</v>
      </c>
      <c r="BE107" s="214">
        <v>0.5</v>
      </c>
      <c r="BF107" s="214">
        <v>0.5</v>
      </c>
      <c r="BG107" s="214">
        <v>0.5</v>
      </c>
      <c r="BH107" s="214">
        <v>0.5</v>
      </c>
      <c r="BI107" s="214">
        <v>0.5</v>
      </c>
      <c r="BJ107" s="214">
        <v>0.5</v>
      </c>
      <c r="BK107" s="214">
        <v>5.0000000000000001E-3</v>
      </c>
      <c r="BL107" s="214">
        <v>0.5</v>
      </c>
      <c r="BM107" s="214">
        <v>0.05</v>
      </c>
      <c r="BN107" s="214">
        <v>0.05</v>
      </c>
      <c r="BO107" s="214">
        <v>0.05</v>
      </c>
      <c r="BP107" s="214">
        <v>0.05</v>
      </c>
      <c r="BQ107" s="215">
        <f t="shared" si="15"/>
        <v>0.2</v>
      </c>
      <c r="BR107" s="214">
        <v>0.4</v>
      </c>
      <c r="BS107" s="214">
        <v>0.05</v>
      </c>
      <c r="BT107" s="214">
        <v>0.05</v>
      </c>
      <c r="BU107" s="214">
        <v>0.05</v>
      </c>
      <c r="BV107" s="214">
        <v>0.05</v>
      </c>
      <c r="BW107" s="214">
        <v>0.05</v>
      </c>
      <c r="BX107" s="214">
        <v>0.1</v>
      </c>
      <c r="BY107" s="214">
        <v>0.15</v>
      </c>
      <c r="BZ107" s="217"/>
      <c r="CA107" s="217"/>
      <c r="CB107" s="217"/>
      <c r="CC107" s="217"/>
      <c r="CD107" s="223"/>
      <c r="CE107" s="223"/>
      <c r="CF107" s="223"/>
      <c r="CG107" s="223"/>
      <c r="CH107" s="223"/>
      <c r="CI107" s="223"/>
      <c r="CJ107" s="217"/>
      <c r="CK107" s="222"/>
      <c r="CL107" s="217"/>
      <c r="CM107" s="217"/>
      <c r="CN107" s="217"/>
      <c r="CO107" s="217"/>
      <c r="CP107" s="217"/>
      <c r="CQ107" s="217"/>
      <c r="CR107" s="217"/>
      <c r="CS107" s="217"/>
      <c r="CT107" s="217"/>
      <c r="CU107" s="217"/>
      <c r="CV107" s="217"/>
      <c r="CW107" s="217"/>
      <c r="CX107" s="217"/>
      <c r="CY107" s="217"/>
      <c r="CZ107" s="223"/>
      <c r="DA107" s="223"/>
      <c r="DB107" s="223"/>
      <c r="DC107" s="223"/>
      <c r="DD107" s="223"/>
      <c r="DE107" s="216">
        <v>0.05</v>
      </c>
      <c r="DF107" s="216">
        <v>0.05</v>
      </c>
      <c r="DG107" s="218">
        <v>18037</v>
      </c>
      <c r="DH107" s="217"/>
      <c r="DI107" s="217"/>
      <c r="DJ107" s="217"/>
      <c r="DK107" s="217"/>
      <c r="DL107" s="217"/>
    </row>
    <row r="108" spans="1:116" x14ac:dyDescent="0.2">
      <c r="A108" s="108">
        <v>102</v>
      </c>
      <c r="B108" s="200">
        <v>152</v>
      </c>
      <c r="C108" s="107" t="s">
        <v>1094</v>
      </c>
      <c r="D108" s="260" t="s">
        <v>1570</v>
      </c>
      <c r="E108" s="183" t="s">
        <v>1246</v>
      </c>
      <c r="F108" s="185" t="s">
        <v>1413</v>
      </c>
      <c r="G108" s="209">
        <v>8.1</v>
      </c>
      <c r="H108" s="209">
        <v>409</v>
      </c>
      <c r="I108" s="210">
        <f t="shared" si="18"/>
        <v>0.05</v>
      </c>
      <c r="J108" s="210">
        <f>0.5*3</f>
        <v>1.5</v>
      </c>
      <c r="K108" s="209">
        <v>20</v>
      </c>
      <c r="L108" s="209">
        <v>0.48599999999999999</v>
      </c>
      <c r="M108" s="209">
        <v>4.42</v>
      </c>
      <c r="N108" s="209">
        <v>4.79</v>
      </c>
      <c r="O108" s="209">
        <v>46.7</v>
      </c>
      <c r="P108" s="209">
        <v>3.5700000000000003E-2</v>
      </c>
      <c r="Q108" s="209">
        <v>726</v>
      </c>
      <c r="R108" s="210">
        <f>0.5*0.4</f>
        <v>0.2</v>
      </c>
      <c r="S108" s="209">
        <v>4.4000000000000004</v>
      </c>
      <c r="T108" s="209">
        <v>9.76</v>
      </c>
      <c r="U108" s="210">
        <f t="shared" si="17"/>
        <v>1</v>
      </c>
      <c r="V108" s="209">
        <v>31.7</v>
      </c>
      <c r="W108" s="211">
        <f t="shared" si="13"/>
        <v>1.6002019182231196E-3</v>
      </c>
      <c r="X108" s="209">
        <v>6.37</v>
      </c>
      <c r="Y108" s="209">
        <v>26.5</v>
      </c>
      <c r="Z108" s="209">
        <v>19810</v>
      </c>
      <c r="AA108" s="210">
        <v>3</v>
      </c>
      <c r="AB108" s="209">
        <v>9018</v>
      </c>
      <c r="AC108" s="209">
        <v>234</v>
      </c>
      <c r="AD108" s="209">
        <v>252</v>
      </c>
      <c r="AE108" s="209">
        <v>6407</v>
      </c>
      <c r="AF108" s="209">
        <v>95.4</v>
      </c>
      <c r="AG108" s="210">
        <v>2478</v>
      </c>
      <c r="AH108" s="209">
        <v>413</v>
      </c>
      <c r="AI108" s="212">
        <v>2.5</v>
      </c>
      <c r="AJ108" s="212">
        <v>40</v>
      </c>
      <c r="AK108" s="212">
        <v>2.5</v>
      </c>
      <c r="AL108" s="212">
        <v>198</v>
      </c>
      <c r="AM108" s="212">
        <v>111</v>
      </c>
      <c r="AN108" s="212">
        <v>67</v>
      </c>
      <c r="AO108" s="212">
        <v>76</v>
      </c>
      <c r="AP108" s="212">
        <v>2.5</v>
      </c>
      <c r="AQ108" s="212">
        <v>65</v>
      </c>
      <c r="AR108" s="212">
        <v>1.5</v>
      </c>
      <c r="AS108" s="212">
        <v>2.5</v>
      </c>
      <c r="AT108" s="212">
        <v>2.5</v>
      </c>
      <c r="AU108" s="212">
        <v>115</v>
      </c>
      <c r="AV108" s="212">
        <v>128</v>
      </c>
      <c r="AW108" s="212">
        <v>50</v>
      </c>
      <c r="AX108" s="212">
        <v>64</v>
      </c>
      <c r="AY108" s="212">
        <v>89</v>
      </c>
      <c r="AZ108" s="212">
        <v>2.5</v>
      </c>
      <c r="BA108" s="212">
        <v>2.5</v>
      </c>
      <c r="BB108" s="213">
        <f t="shared" si="14"/>
        <v>796.5</v>
      </c>
      <c r="BC108" s="214">
        <v>0.5</v>
      </c>
      <c r="BD108" s="214">
        <v>0.5</v>
      </c>
      <c r="BE108" s="214">
        <v>0.5</v>
      </c>
      <c r="BF108" s="214">
        <v>0.5</v>
      </c>
      <c r="BG108" s="214">
        <v>0.5</v>
      </c>
      <c r="BH108" s="214">
        <v>0.5</v>
      </c>
      <c r="BI108" s="214">
        <v>0.5</v>
      </c>
      <c r="BJ108" s="214">
        <v>0.5</v>
      </c>
      <c r="BK108" s="214">
        <v>5.0000000000000001E-3</v>
      </c>
      <c r="BL108" s="214">
        <v>0.5</v>
      </c>
      <c r="BM108" s="214">
        <v>0.05</v>
      </c>
      <c r="BN108" s="214">
        <v>0.05</v>
      </c>
      <c r="BO108" s="214">
        <v>0.05</v>
      </c>
      <c r="BP108" s="214">
        <v>0.05</v>
      </c>
      <c r="BQ108" s="215">
        <f t="shared" si="15"/>
        <v>0.2</v>
      </c>
      <c r="BR108" s="214">
        <v>0.4</v>
      </c>
      <c r="BS108" s="214">
        <v>0.05</v>
      </c>
      <c r="BT108" s="214">
        <v>0.05</v>
      </c>
      <c r="BU108" s="214">
        <v>0.05</v>
      </c>
      <c r="BV108" s="214">
        <v>0.05</v>
      </c>
      <c r="BW108" s="214">
        <v>0.05</v>
      </c>
      <c r="BX108" s="214">
        <v>0.1</v>
      </c>
      <c r="BY108" s="214">
        <v>0.15</v>
      </c>
      <c r="BZ108" s="217"/>
      <c r="CA108" s="217"/>
      <c r="CB108" s="217"/>
      <c r="CC108" s="217"/>
      <c r="CD108" s="223"/>
      <c r="CE108" s="223"/>
      <c r="CF108" s="223"/>
      <c r="CG108" s="223"/>
      <c r="CH108" s="223"/>
      <c r="CI108" s="223"/>
      <c r="CJ108" s="217"/>
      <c r="CK108" s="222"/>
      <c r="CL108" s="217"/>
      <c r="CM108" s="217"/>
      <c r="CN108" s="217"/>
      <c r="CO108" s="217"/>
      <c r="CP108" s="217"/>
      <c r="CQ108" s="217"/>
      <c r="CR108" s="217"/>
      <c r="CS108" s="217"/>
      <c r="CT108" s="217"/>
      <c r="CU108" s="217"/>
      <c r="CV108" s="217"/>
      <c r="CW108" s="217"/>
      <c r="CX108" s="217"/>
      <c r="CY108" s="217"/>
      <c r="CZ108" s="223"/>
      <c r="DA108" s="223"/>
      <c r="DB108" s="223"/>
      <c r="DC108" s="223"/>
      <c r="DD108" s="223"/>
      <c r="DE108" s="216">
        <v>0.05</v>
      </c>
      <c r="DF108" s="216">
        <v>0.05</v>
      </c>
      <c r="DG108" s="218">
        <v>3900</v>
      </c>
      <c r="DH108" s="217"/>
      <c r="DI108" s="217"/>
      <c r="DJ108" s="217"/>
      <c r="DK108" s="217"/>
      <c r="DL108" s="217"/>
    </row>
    <row r="109" spans="1:116" x14ac:dyDescent="0.2">
      <c r="A109" s="108">
        <v>103</v>
      </c>
      <c r="B109" s="200">
        <v>153</v>
      </c>
      <c r="C109" s="107" t="s">
        <v>1095</v>
      </c>
      <c r="D109" s="260" t="s">
        <v>1571</v>
      </c>
      <c r="E109" s="183" t="s">
        <v>1247</v>
      </c>
      <c r="F109" s="185" t="s">
        <v>1414</v>
      </c>
      <c r="G109" s="209">
        <v>8</v>
      </c>
      <c r="H109" s="209">
        <v>234</v>
      </c>
      <c r="I109" s="209">
        <v>0.13600000000000001</v>
      </c>
      <c r="J109" s="210">
        <f>0.5*3</f>
        <v>1.5</v>
      </c>
      <c r="K109" s="209">
        <v>42.5</v>
      </c>
      <c r="L109" s="209">
        <v>0.34399999999999997</v>
      </c>
      <c r="M109" s="209">
        <v>2.14</v>
      </c>
      <c r="N109" s="209">
        <v>6.12</v>
      </c>
      <c r="O109" s="209">
        <v>6.95</v>
      </c>
      <c r="P109" s="209">
        <v>2.7E-2</v>
      </c>
      <c r="Q109" s="209">
        <v>1020</v>
      </c>
      <c r="R109" s="209">
        <v>0.67300000000000004</v>
      </c>
      <c r="S109" s="209">
        <v>4.0599999999999996</v>
      </c>
      <c r="T109" s="209">
        <v>10.1</v>
      </c>
      <c r="U109" s="210">
        <f t="shared" si="17"/>
        <v>1</v>
      </c>
      <c r="V109" s="209">
        <v>32.200000000000003</v>
      </c>
      <c r="W109" s="211">
        <f t="shared" si="13"/>
        <v>6.1333333333333335E-4</v>
      </c>
      <c r="X109" s="209">
        <v>4.75</v>
      </c>
      <c r="Y109" s="209">
        <v>47.6</v>
      </c>
      <c r="Z109" s="209">
        <v>52500</v>
      </c>
      <c r="AA109" s="210">
        <v>9.15</v>
      </c>
      <c r="AB109" s="209">
        <v>6510</v>
      </c>
      <c r="AC109" s="210">
        <v>931</v>
      </c>
      <c r="AD109" s="209">
        <v>448</v>
      </c>
      <c r="AE109" s="209">
        <v>2970</v>
      </c>
      <c r="AF109" s="209">
        <v>67.099999999999994</v>
      </c>
      <c r="AG109" s="210">
        <v>1890</v>
      </c>
      <c r="AH109" s="209">
        <v>506</v>
      </c>
      <c r="AI109" s="212">
        <v>2.5</v>
      </c>
      <c r="AJ109" s="212">
        <v>38</v>
      </c>
      <c r="AK109" s="212">
        <v>76</v>
      </c>
      <c r="AL109" s="212">
        <v>183</v>
      </c>
      <c r="AM109" s="212">
        <v>55</v>
      </c>
      <c r="AN109" s="212">
        <v>40</v>
      </c>
      <c r="AO109" s="212">
        <v>61</v>
      </c>
      <c r="AP109" s="212">
        <v>2.5</v>
      </c>
      <c r="AQ109" s="212">
        <v>79</v>
      </c>
      <c r="AR109" s="212">
        <v>1.5</v>
      </c>
      <c r="AS109" s="212">
        <v>2.5</v>
      </c>
      <c r="AT109" s="212">
        <v>418</v>
      </c>
      <c r="AU109" s="212">
        <v>102</v>
      </c>
      <c r="AV109" s="212">
        <v>130</v>
      </c>
      <c r="AW109" s="212">
        <v>42</v>
      </c>
      <c r="AX109" s="212">
        <v>44</v>
      </c>
      <c r="AY109" s="212">
        <v>109</v>
      </c>
      <c r="AZ109" s="212">
        <v>2.5</v>
      </c>
      <c r="BA109" s="212">
        <v>2.5</v>
      </c>
      <c r="BB109" s="213">
        <f t="shared" si="14"/>
        <v>1151.5</v>
      </c>
      <c r="BC109" s="214">
        <v>0.5</v>
      </c>
      <c r="BD109" s="214">
        <v>0.5</v>
      </c>
      <c r="BE109" s="214">
        <v>0.5</v>
      </c>
      <c r="BF109" s="214">
        <v>0.5</v>
      </c>
      <c r="BG109" s="214">
        <v>0.5</v>
      </c>
      <c r="BH109" s="214">
        <v>0.5</v>
      </c>
      <c r="BI109" s="214">
        <v>0.5</v>
      </c>
      <c r="BJ109" s="214">
        <v>0.5</v>
      </c>
      <c r="BK109" s="214">
        <v>5.0000000000000001E-3</v>
      </c>
      <c r="BL109" s="214">
        <v>0.5</v>
      </c>
      <c r="BM109" s="214">
        <v>0.05</v>
      </c>
      <c r="BN109" s="214">
        <v>0.05</v>
      </c>
      <c r="BO109" s="214">
        <v>0.05</v>
      </c>
      <c r="BP109" s="214">
        <v>0.05</v>
      </c>
      <c r="BQ109" s="215">
        <f t="shared" si="15"/>
        <v>0.2</v>
      </c>
      <c r="BR109" s="214">
        <v>0.4</v>
      </c>
      <c r="BS109" s="214">
        <v>0.05</v>
      </c>
      <c r="BT109" s="214">
        <v>0.05</v>
      </c>
      <c r="BU109" s="214">
        <v>0.05</v>
      </c>
      <c r="BV109" s="214">
        <v>0.05</v>
      </c>
      <c r="BW109" s="214">
        <v>0.05</v>
      </c>
      <c r="BX109" s="214">
        <v>0.1</v>
      </c>
      <c r="BY109" s="214">
        <v>0.15</v>
      </c>
      <c r="BZ109" s="216">
        <v>25</v>
      </c>
      <c r="CA109" s="216">
        <v>50</v>
      </c>
      <c r="CB109" s="216">
        <v>2920</v>
      </c>
      <c r="CC109" s="216">
        <v>0.01</v>
      </c>
      <c r="CD109" s="221">
        <v>2.5000000000000001E-2</v>
      </c>
      <c r="CE109" s="221">
        <v>2.5000000000000001E-2</v>
      </c>
      <c r="CF109" s="221">
        <v>2.5000000000000001E-2</v>
      </c>
      <c r="CG109" s="221">
        <v>2.5000000000000001E-2</v>
      </c>
      <c r="CH109" s="221">
        <v>2.5000000000000001E-2</v>
      </c>
      <c r="CI109" s="221">
        <v>2.5000000000000001E-2</v>
      </c>
      <c r="CJ109" s="216">
        <v>2.5000000000000001E-2</v>
      </c>
      <c r="CK109" s="216">
        <f>0.5*0.01</f>
        <v>5.0000000000000001E-3</v>
      </c>
      <c r="CL109" s="216">
        <v>0.15</v>
      </c>
      <c r="CM109" s="216">
        <v>0.5</v>
      </c>
      <c r="CN109" s="216">
        <v>0.5</v>
      </c>
      <c r="CO109" s="216">
        <v>0.5</v>
      </c>
      <c r="CP109" s="216">
        <v>0.5</v>
      </c>
      <c r="CQ109" s="216">
        <v>0.3</v>
      </c>
      <c r="CR109" s="216">
        <v>5</v>
      </c>
      <c r="CS109" s="216">
        <v>0.5</v>
      </c>
      <c r="CT109" s="216">
        <v>0.5</v>
      </c>
      <c r="CU109" s="216">
        <v>0.05</v>
      </c>
      <c r="CV109" s="216">
        <v>0.05</v>
      </c>
      <c r="CW109" s="216">
        <v>0.05</v>
      </c>
      <c r="CX109" s="217"/>
      <c r="CY109" s="216">
        <v>0.152</v>
      </c>
      <c r="CZ109" s="221">
        <v>0.05</v>
      </c>
      <c r="DA109" s="221">
        <v>0.05</v>
      </c>
      <c r="DB109" s="221">
        <v>0.05</v>
      </c>
      <c r="DC109" s="221">
        <v>0.05</v>
      </c>
      <c r="DD109" s="221">
        <v>0.05</v>
      </c>
      <c r="DE109" s="216">
        <v>0.05</v>
      </c>
      <c r="DF109" s="216">
        <v>0.05</v>
      </c>
      <c r="DG109" s="218">
        <v>7534</v>
      </c>
      <c r="DH109" s="216">
        <v>0.5</v>
      </c>
      <c r="DI109" s="216">
        <v>0.05</v>
      </c>
      <c r="DJ109" s="216">
        <v>0.25</v>
      </c>
      <c r="DK109" s="216">
        <v>0.25</v>
      </c>
      <c r="DL109" s="216">
        <v>0.05</v>
      </c>
    </row>
    <row r="110" spans="1:116" x14ac:dyDescent="0.2">
      <c r="A110" s="108">
        <v>104</v>
      </c>
      <c r="B110" s="200">
        <v>154</v>
      </c>
      <c r="C110" s="107" t="s">
        <v>226</v>
      </c>
      <c r="D110" s="260" t="s">
        <v>1572</v>
      </c>
      <c r="E110" s="183" t="s">
        <v>1248</v>
      </c>
      <c r="F110" s="185" t="s">
        <v>1415</v>
      </c>
      <c r="G110" s="209">
        <v>7.3</v>
      </c>
      <c r="H110" s="209">
        <v>278</v>
      </c>
      <c r="I110" s="209">
        <v>0.10199999999999999</v>
      </c>
      <c r="J110" s="209">
        <v>12.7</v>
      </c>
      <c r="K110" s="209">
        <v>194</v>
      </c>
      <c r="L110" s="209">
        <v>0.82099999999999995</v>
      </c>
      <c r="M110" s="209">
        <v>4</v>
      </c>
      <c r="N110" s="209">
        <v>10</v>
      </c>
      <c r="O110" s="209">
        <v>11.9</v>
      </c>
      <c r="P110" s="209">
        <v>0.10100000000000001</v>
      </c>
      <c r="Q110" s="209">
        <v>3070</v>
      </c>
      <c r="R110" s="209">
        <v>1.24</v>
      </c>
      <c r="S110" s="209">
        <v>7.45</v>
      </c>
      <c r="T110" s="209">
        <v>40.4</v>
      </c>
      <c r="U110" s="210">
        <f t="shared" si="17"/>
        <v>1</v>
      </c>
      <c r="V110" s="209">
        <v>70.3</v>
      </c>
      <c r="W110" s="211">
        <f t="shared" si="13"/>
        <v>4.1845238095238095E-4</v>
      </c>
      <c r="X110" s="209">
        <v>14.9</v>
      </c>
      <c r="Y110" s="209">
        <v>81.099999999999994</v>
      </c>
      <c r="Z110" s="209">
        <v>168000</v>
      </c>
      <c r="AA110" s="210">
        <v>4.7200000000000006</v>
      </c>
      <c r="AB110" s="210">
        <v>20700</v>
      </c>
      <c r="AC110" s="210">
        <v>15520</v>
      </c>
      <c r="AD110" s="209">
        <v>1420</v>
      </c>
      <c r="AE110" s="209">
        <v>2440</v>
      </c>
      <c r="AF110" s="210">
        <v>137</v>
      </c>
      <c r="AG110" s="210">
        <v>4820</v>
      </c>
      <c r="AH110" s="209">
        <v>904</v>
      </c>
      <c r="AI110" s="212">
        <v>2.5</v>
      </c>
      <c r="AJ110" s="212">
        <v>190</v>
      </c>
      <c r="AK110" s="212">
        <v>32</v>
      </c>
      <c r="AL110" s="212">
        <v>670</v>
      </c>
      <c r="AM110" s="212">
        <v>275</v>
      </c>
      <c r="AN110" s="212">
        <v>154</v>
      </c>
      <c r="AO110" s="212">
        <v>179</v>
      </c>
      <c r="AP110" s="212">
        <v>26</v>
      </c>
      <c r="AQ110" s="212">
        <v>199</v>
      </c>
      <c r="AR110" s="212">
        <v>1.5</v>
      </c>
      <c r="AS110" s="212">
        <v>2.5</v>
      </c>
      <c r="AT110" s="212">
        <v>158</v>
      </c>
      <c r="AU110" s="212">
        <v>320</v>
      </c>
      <c r="AV110" s="212">
        <v>394</v>
      </c>
      <c r="AW110" s="212">
        <v>137</v>
      </c>
      <c r="AX110" s="212">
        <v>202</v>
      </c>
      <c r="AY110" s="212">
        <v>281</v>
      </c>
      <c r="AZ110" s="212">
        <v>79</v>
      </c>
      <c r="BA110" s="212">
        <v>2.5</v>
      </c>
      <c r="BB110" s="213">
        <f t="shared" si="14"/>
        <v>2515.5</v>
      </c>
      <c r="BC110" s="214">
        <v>0.5</v>
      </c>
      <c r="BD110" s="214">
        <v>0.5</v>
      </c>
      <c r="BE110" s="214">
        <v>0.5</v>
      </c>
      <c r="BF110" s="214">
        <v>0.5</v>
      </c>
      <c r="BG110" s="214">
        <v>0.5</v>
      </c>
      <c r="BH110" s="214">
        <v>0.5</v>
      </c>
      <c r="BI110" s="214">
        <v>0.5</v>
      </c>
      <c r="BJ110" s="214">
        <v>0.5</v>
      </c>
      <c r="BK110" s="214">
        <v>5.0000000000000001E-3</v>
      </c>
      <c r="BL110" s="214">
        <v>0.5</v>
      </c>
      <c r="BM110" s="214">
        <v>0.05</v>
      </c>
      <c r="BN110" s="214">
        <v>0.05</v>
      </c>
      <c r="BO110" s="214">
        <v>0.05</v>
      </c>
      <c r="BP110" s="214">
        <v>0.05</v>
      </c>
      <c r="BQ110" s="215">
        <f t="shared" si="15"/>
        <v>0.2</v>
      </c>
      <c r="BR110" s="214">
        <v>0.4</v>
      </c>
      <c r="BS110" s="214">
        <v>0.05</v>
      </c>
      <c r="BT110" s="214">
        <v>0.05</v>
      </c>
      <c r="BU110" s="214">
        <v>0.05</v>
      </c>
      <c r="BV110" s="214">
        <v>0.05</v>
      </c>
      <c r="BW110" s="214">
        <v>0.05</v>
      </c>
      <c r="BX110" s="214">
        <v>0.1</v>
      </c>
      <c r="BY110" s="214">
        <v>0.15</v>
      </c>
      <c r="BZ110" s="217"/>
      <c r="CA110" s="217"/>
      <c r="CB110" s="217"/>
      <c r="CC110" s="217"/>
      <c r="CD110" s="223"/>
      <c r="CE110" s="223"/>
      <c r="CF110" s="223"/>
      <c r="CG110" s="223"/>
      <c r="CH110" s="223"/>
      <c r="CI110" s="223"/>
      <c r="CJ110" s="217"/>
      <c r="CK110" s="222"/>
      <c r="CL110" s="217"/>
      <c r="CM110" s="217"/>
      <c r="CN110" s="217"/>
      <c r="CO110" s="217"/>
      <c r="CP110" s="217"/>
      <c r="CQ110" s="217"/>
      <c r="CR110" s="217"/>
      <c r="CS110" s="217"/>
      <c r="CT110" s="217"/>
      <c r="CU110" s="217"/>
      <c r="CV110" s="217"/>
      <c r="CW110" s="217"/>
      <c r="CX110" s="217"/>
      <c r="CY110" s="217"/>
      <c r="CZ110" s="223"/>
      <c r="DA110" s="223"/>
      <c r="DB110" s="223"/>
      <c r="DC110" s="223"/>
      <c r="DD110" s="223"/>
      <c r="DE110" s="216">
        <v>0.05</v>
      </c>
      <c r="DF110" s="216">
        <v>0.05</v>
      </c>
      <c r="DG110" s="218">
        <v>7793</v>
      </c>
      <c r="DH110" s="217"/>
      <c r="DI110" s="217"/>
      <c r="DJ110" s="217"/>
      <c r="DK110" s="217"/>
      <c r="DL110" s="217"/>
    </row>
    <row r="111" spans="1:116" x14ac:dyDescent="0.2">
      <c r="A111" s="108">
        <v>105</v>
      </c>
      <c r="B111" s="200">
        <v>155</v>
      </c>
      <c r="C111" s="107" t="s">
        <v>231</v>
      </c>
      <c r="D111" s="260" t="s">
        <v>1573</v>
      </c>
      <c r="E111" s="183" t="s">
        <v>1249</v>
      </c>
      <c r="F111" s="185" t="s">
        <v>1416</v>
      </c>
      <c r="G111" s="209">
        <v>10.8</v>
      </c>
      <c r="H111" s="209">
        <v>612</v>
      </c>
      <c r="I111" s="210">
        <f t="shared" ref="I111:I142" si="19">0.5*0.1</f>
        <v>0.05</v>
      </c>
      <c r="J111" s="209">
        <v>18.899999999999999</v>
      </c>
      <c r="K111" s="209">
        <v>134</v>
      </c>
      <c r="L111" s="209">
        <v>1.1000000000000001</v>
      </c>
      <c r="M111" s="209">
        <v>2.56</v>
      </c>
      <c r="N111" s="209">
        <v>5.7</v>
      </c>
      <c r="O111" s="209">
        <v>9.4</v>
      </c>
      <c r="P111" s="209">
        <v>6.0900000000000003E-2</v>
      </c>
      <c r="Q111" s="209">
        <v>1790</v>
      </c>
      <c r="R111" s="209">
        <v>1.81</v>
      </c>
      <c r="S111" s="209">
        <v>3.93</v>
      </c>
      <c r="T111" s="209">
        <v>46.5</v>
      </c>
      <c r="U111" s="210">
        <f t="shared" si="17"/>
        <v>1</v>
      </c>
      <c r="V111" s="209">
        <v>54.1</v>
      </c>
      <c r="W111" s="211">
        <f t="shared" si="13"/>
        <v>4.0074074074074073E-4</v>
      </c>
      <c r="X111" s="209">
        <v>14</v>
      </c>
      <c r="Y111" s="209">
        <v>85.2</v>
      </c>
      <c r="Z111" s="209">
        <v>135000</v>
      </c>
      <c r="AA111" s="210">
        <v>6.33</v>
      </c>
      <c r="AB111" s="210">
        <v>27500</v>
      </c>
      <c r="AC111" s="210">
        <v>9970</v>
      </c>
      <c r="AD111" s="209">
        <v>3830</v>
      </c>
      <c r="AE111" s="209">
        <v>7110</v>
      </c>
      <c r="AF111" s="209">
        <v>67.400000000000006</v>
      </c>
      <c r="AG111" s="210">
        <v>2170</v>
      </c>
      <c r="AH111" s="209">
        <v>322</v>
      </c>
      <c r="AI111" s="212">
        <v>2.5</v>
      </c>
      <c r="AJ111" s="212">
        <v>96</v>
      </c>
      <c r="AK111" s="212">
        <v>2.5</v>
      </c>
      <c r="AL111" s="212">
        <v>384</v>
      </c>
      <c r="AM111" s="212">
        <v>271</v>
      </c>
      <c r="AN111" s="212">
        <v>113</v>
      </c>
      <c r="AO111" s="212">
        <v>181</v>
      </c>
      <c r="AP111" s="212">
        <v>33</v>
      </c>
      <c r="AQ111" s="212">
        <v>210</v>
      </c>
      <c r="AR111" s="212">
        <v>1.5</v>
      </c>
      <c r="AS111" s="212">
        <v>2.5</v>
      </c>
      <c r="AT111" s="212">
        <v>41</v>
      </c>
      <c r="AU111" s="212">
        <v>193</v>
      </c>
      <c r="AV111" s="212">
        <v>350</v>
      </c>
      <c r="AW111" s="212">
        <v>126</v>
      </c>
      <c r="AX111" s="212">
        <v>183</v>
      </c>
      <c r="AY111" s="212">
        <v>296</v>
      </c>
      <c r="AZ111" s="212">
        <v>2.5</v>
      </c>
      <c r="BA111" s="212">
        <v>2.5</v>
      </c>
      <c r="BB111" s="213">
        <f t="shared" si="14"/>
        <v>1764</v>
      </c>
      <c r="BC111" s="214">
        <v>0.5</v>
      </c>
      <c r="BD111" s="214">
        <v>0.5</v>
      </c>
      <c r="BE111" s="214">
        <v>0.5</v>
      </c>
      <c r="BF111" s="214">
        <v>0.5</v>
      </c>
      <c r="BG111" s="214">
        <v>0.5</v>
      </c>
      <c r="BH111" s="214">
        <v>0.5</v>
      </c>
      <c r="BI111" s="214">
        <v>0.5</v>
      </c>
      <c r="BJ111" s="214">
        <v>0.5</v>
      </c>
      <c r="BK111" s="214">
        <v>5.0000000000000001E-3</v>
      </c>
      <c r="BL111" s="214">
        <v>0.5</v>
      </c>
      <c r="BM111" s="214">
        <v>0.05</v>
      </c>
      <c r="BN111" s="214">
        <v>0.05</v>
      </c>
      <c r="BO111" s="214">
        <v>0.05</v>
      </c>
      <c r="BP111" s="214">
        <v>0.05</v>
      </c>
      <c r="BQ111" s="215">
        <f t="shared" si="15"/>
        <v>0.2</v>
      </c>
      <c r="BR111" s="214">
        <v>0.4</v>
      </c>
      <c r="BS111" s="214">
        <v>0.05</v>
      </c>
      <c r="BT111" s="214">
        <v>0.05</v>
      </c>
      <c r="BU111" s="214">
        <v>0.05</v>
      </c>
      <c r="BV111" s="214">
        <v>0.05</v>
      </c>
      <c r="BW111" s="214">
        <v>0.05</v>
      </c>
      <c r="BX111" s="214">
        <v>0.1</v>
      </c>
      <c r="BY111" s="214">
        <v>0.15</v>
      </c>
      <c r="BZ111" s="217"/>
      <c r="CA111" s="217"/>
      <c r="CB111" s="217"/>
      <c r="CC111" s="217"/>
      <c r="CD111" s="223"/>
      <c r="CE111" s="223"/>
      <c r="CF111" s="223"/>
      <c r="CG111" s="223"/>
      <c r="CH111" s="223"/>
      <c r="CI111" s="223"/>
      <c r="CJ111" s="217"/>
      <c r="CK111" s="222"/>
      <c r="CL111" s="217"/>
      <c r="CM111" s="217"/>
      <c r="CN111" s="217"/>
      <c r="CO111" s="217"/>
      <c r="CP111" s="217"/>
      <c r="CQ111" s="217"/>
      <c r="CR111" s="217"/>
      <c r="CS111" s="217"/>
      <c r="CT111" s="217"/>
      <c r="CU111" s="217"/>
      <c r="CV111" s="217"/>
      <c r="CW111" s="217"/>
      <c r="CX111" s="217"/>
      <c r="CY111" s="217"/>
      <c r="CZ111" s="223"/>
      <c r="DA111" s="223"/>
      <c r="DB111" s="223"/>
      <c r="DC111" s="223"/>
      <c r="DD111" s="223"/>
      <c r="DE111" s="216">
        <v>0.05</v>
      </c>
      <c r="DF111" s="216">
        <v>0.05</v>
      </c>
      <c r="DG111" s="218">
        <v>8748</v>
      </c>
      <c r="DH111" s="217"/>
      <c r="DI111" s="217"/>
      <c r="DJ111" s="217"/>
      <c r="DK111" s="217"/>
      <c r="DL111" s="217"/>
    </row>
    <row r="112" spans="1:116" x14ac:dyDescent="0.2">
      <c r="A112" s="108">
        <v>106</v>
      </c>
      <c r="B112" s="200">
        <v>156</v>
      </c>
      <c r="C112" s="107" t="s">
        <v>1096</v>
      </c>
      <c r="D112" s="260" t="s">
        <v>1574</v>
      </c>
      <c r="E112" s="183" t="s">
        <v>1250</v>
      </c>
      <c r="F112" s="185" t="s">
        <v>1417</v>
      </c>
      <c r="G112" s="209">
        <v>7.3</v>
      </c>
      <c r="H112" s="209">
        <v>1136</v>
      </c>
      <c r="I112" s="210">
        <f t="shared" si="19"/>
        <v>0.05</v>
      </c>
      <c r="J112" s="209">
        <v>9.2799999999999994</v>
      </c>
      <c r="K112" s="209">
        <v>153</v>
      </c>
      <c r="L112" s="209">
        <v>0.16600000000000001</v>
      </c>
      <c r="M112" s="209">
        <v>7.75</v>
      </c>
      <c r="N112" s="209">
        <v>20.2</v>
      </c>
      <c r="O112" s="209">
        <v>19.100000000000001</v>
      </c>
      <c r="P112" s="209">
        <v>5.74E-2</v>
      </c>
      <c r="Q112" s="209">
        <v>2898</v>
      </c>
      <c r="R112" s="210">
        <f>0.5*0.4</f>
        <v>0.2</v>
      </c>
      <c r="S112" s="209">
        <v>23</v>
      </c>
      <c r="T112" s="209">
        <v>21.9</v>
      </c>
      <c r="U112" s="210">
        <f t="shared" si="17"/>
        <v>1</v>
      </c>
      <c r="V112" s="209">
        <v>62.2</v>
      </c>
      <c r="W112" s="211">
        <f t="shared" si="13"/>
        <v>1.0193379219927893E-3</v>
      </c>
      <c r="X112" s="209">
        <v>28.1</v>
      </c>
      <c r="Y112" s="209">
        <v>61.5</v>
      </c>
      <c r="Z112" s="209">
        <v>61020</v>
      </c>
      <c r="AA112" s="210">
        <v>9.4700000000000006</v>
      </c>
      <c r="AB112" s="210">
        <v>29200</v>
      </c>
      <c r="AC112" s="210">
        <v>1506</v>
      </c>
      <c r="AD112" s="209">
        <v>2627</v>
      </c>
      <c r="AE112" s="209">
        <v>4699</v>
      </c>
      <c r="AF112" s="210">
        <v>284</v>
      </c>
      <c r="AG112" s="210">
        <v>11700</v>
      </c>
      <c r="AH112" s="209">
        <v>2436</v>
      </c>
      <c r="AI112" s="212">
        <v>2.5</v>
      </c>
      <c r="AJ112" s="212">
        <v>95</v>
      </c>
      <c r="AK112" s="212">
        <v>2.5</v>
      </c>
      <c r="AL112" s="212">
        <v>337</v>
      </c>
      <c r="AM112" s="212">
        <v>159</v>
      </c>
      <c r="AN112" s="212">
        <v>130</v>
      </c>
      <c r="AO112" s="212">
        <v>147</v>
      </c>
      <c r="AP112" s="212">
        <v>244</v>
      </c>
      <c r="AQ112" s="212">
        <v>152</v>
      </c>
      <c r="AR112" s="212">
        <v>1.5</v>
      </c>
      <c r="AS112" s="212">
        <v>2.5</v>
      </c>
      <c r="AT112" s="212">
        <v>192</v>
      </c>
      <c r="AU112" s="212">
        <v>182</v>
      </c>
      <c r="AV112" s="212">
        <v>244</v>
      </c>
      <c r="AW112" s="212">
        <v>88</v>
      </c>
      <c r="AX112" s="212">
        <v>111</v>
      </c>
      <c r="AY112" s="212">
        <v>173</v>
      </c>
      <c r="AZ112" s="212">
        <v>2.5</v>
      </c>
      <c r="BA112" s="212">
        <v>2.5</v>
      </c>
      <c r="BB112" s="213">
        <f t="shared" si="14"/>
        <v>1583</v>
      </c>
      <c r="BC112" s="214">
        <v>0.5</v>
      </c>
      <c r="BD112" s="214">
        <v>0.5</v>
      </c>
      <c r="BE112" s="214">
        <v>0.5</v>
      </c>
      <c r="BF112" s="214">
        <v>0.5</v>
      </c>
      <c r="BG112" s="214">
        <v>0.5</v>
      </c>
      <c r="BH112" s="214">
        <v>0.5</v>
      </c>
      <c r="BI112" s="214">
        <v>0.5</v>
      </c>
      <c r="BJ112" s="214">
        <v>0.5</v>
      </c>
      <c r="BK112" s="214">
        <v>5.0000000000000001E-3</v>
      </c>
      <c r="BL112" s="214">
        <v>0.5</v>
      </c>
      <c r="BM112" s="214">
        <v>0.05</v>
      </c>
      <c r="BN112" s="214">
        <v>0.05</v>
      </c>
      <c r="BO112" s="214">
        <v>0.05</v>
      </c>
      <c r="BP112" s="214">
        <v>0.05</v>
      </c>
      <c r="BQ112" s="215">
        <f t="shared" si="15"/>
        <v>0.2</v>
      </c>
      <c r="BR112" s="214">
        <v>0.4</v>
      </c>
      <c r="BS112" s="214">
        <v>0.05</v>
      </c>
      <c r="BT112" s="214">
        <v>0.05</v>
      </c>
      <c r="BU112" s="214">
        <v>0.05</v>
      </c>
      <c r="BV112" s="214">
        <v>0.05</v>
      </c>
      <c r="BW112" s="214">
        <v>0.05</v>
      </c>
      <c r="BX112" s="214">
        <v>0.1</v>
      </c>
      <c r="BY112" s="214">
        <v>0.15</v>
      </c>
      <c r="BZ112" s="217"/>
      <c r="CA112" s="217"/>
      <c r="CB112" s="217"/>
      <c r="CC112" s="217"/>
      <c r="CD112" s="223"/>
      <c r="CE112" s="223"/>
      <c r="CF112" s="223"/>
      <c r="CG112" s="223"/>
      <c r="CH112" s="223"/>
      <c r="CI112" s="223"/>
      <c r="CJ112" s="217"/>
      <c r="CK112" s="222"/>
      <c r="CL112" s="217"/>
      <c r="CM112" s="217"/>
      <c r="CN112" s="217"/>
      <c r="CO112" s="217"/>
      <c r="CP112" s="217"/>
      <c r="CQ112" s="217"/>
      <c r="CR112" s="217"/>
      <c r="CS112" s="217"/>
      <c r="CT112" s="217"/>
      <c r="CU112" s="217"/>
      <c r="CV112" s="217"/>
      <c r="CW112" s="217"/>
      <c r="CX112" s="217"/>
      <c r="CY112" s="217"/>
      <c r="CZ112" s="223"/>
      <c r="DA112" s="223"/>
      <c r="DB112" s="223"/>
      <c r="DC112" s="223"/>
      <c r="DD112" s="223"/>
      <c r="DE112" s="216">
        <v>0.05</v>
      </c>
      <c r="DF112" s="216">
        <v>0.05</v>
      </c>
      <c r="DG112" s="218">
        <v>10200</v>
      </c>
      <c r="DH112" s="217"/>
      <c r="DI112" s="217"/>
      <c r="DJ112" s="217"/>
      <c r="DK112" s="217"/>
      <c r="DL112" s="217"/>
    </row>
    <row r="113" spans="1:116" x14ac:dyDescent="0.2">
      <c r="A113" s="108">
        <v>107</v>
      </c>
      <c r="B113" s="200">
        <v>157</v>
      </c>
      <c r="C113" s="107" t="s">
        <v>1097</v>
      </c>
      <c r="D113" s="260" t="s">
        <v>1575</v>
      </c>
      <c r="E113" s="183" t="s">
        <v>1251</v>
      </c>
      <c r="F113" s="185" t="s">
        <v>1418</v>
      </c>
      <c r="G113" s="209">
        <v>7.5</v>
      </c>
      <c r="H113" s="209">
        <v>1370</v>
      </c>
      <c r="I113" s="210">
        <f t="shared" si="19"/>
        <v>0.05</v>
      </c>
      <c r="J113" s="209">
        <v>5.16</v>
      </c>
      <c r="K113" s="209">
        <v>126</v>
      </c>
      <c r="L113" s="209">
        <v>1.69</v>
      </c>
      <c r="M113" s="209">
        <v>6.46</v>
      </c>
      <c r="N113" s="209">
        <v>10.3</v>
      </c>
      <c r="O113" s="209">
        <v>27.1</v>
      </c>
      <c r="P113" s="209">
        <v>0.14899999999999999</v>
      </c>
      <c r="Q113" s="209">
        <v>1638</v>
      </c>
      <c r="R113" s="210">
        <f>0.5*0.4</f>
        <v>0.2</v>
      </c>
      <c r="S113" s="209">
        <v>14.1</v>
      </c>
      <c r="T113" s="209">
        <v>72.099999999999994</v>
      </c>
      <c r="U113" s="210">
        <f t="shared" si="17"/>
        <v>1</v>
      </c>
      <c r="V113" s="209">
        <v>136</v>
      </c>
      <c r="W113" s="211">
        <f t="shared" si="13"/>
        <v>1.0836653386454183E-3</v>
      </c>
      <c r="X113" s="209">
        <v>17.100000000000001</v>
      </c>
      <c r="Y113" s="209">
        <v>151</v>
      </c>
      <c r="Z113" s="209">
        <v>125500</v>
      </c>
      <c r="AA113" s="210">
        <v>23.36</v>
      </c>
      <c r="AB113" s="210">
        <v>20840</v>
      </c>
      <c r="AC113" s="210">
        <v>1275</v>
      </c>
      <c r="AD113" s="209">
        <v>802</v>
      </c>
      <c r="AE113" s="210">
        <v>20940</v>
      </c>
      <c r="AF113" s="210">
        <v>127</v>
      </c>
      <c r="AG113" s="210">
        <v>5247</v>
      </c>
      <c r="AH113" s="210">
        <v>20840</v>
      </c>
      <c r="AI113" s="212">
        <v>2.5</v>
      </c>
      <c r="AJ113" s="212">
        <v>82</v>
      </c>
      <c r="AK113" s="212">
        <v>20</v>
      </c>
      <c r="AL113" s="212">
        <v>377</v>
      </c>
      <c r="AM113" s="212">
        <v>174</v>
      </c>
      <c r="AN113" s="212">
        <v>93</v>
      </c>
      <c r="AO113" s="212">
        <v>91</v>
      </c>
      <c r="AP113" s="212">
        <v>2.5</v>
      </c>
      <c r="AQ113" s="212">
        <v>126</v>
      </c>
      <c r="AR113" s="212">
        <v>1.5</v>
      </c>
      <c r="AS113" s="212">
        <v>2.5</v>
      </c>
      <c r="AT113" s="212">
        <v>57</v>
      </c>
      <c r="AU113" s="212">
        <v>220</v>
      </c>
      <c r="AV113" s="212">
        <v>234</v>
      </c>
      <c r="AW113" s="212">
        <v>72</v>
      </c>
      <c r="AX113" s="212">
        <v>110</v>
      </c>
      <c r="AY113" s="212">
        <v>148</v>
      </c>
      <c r="AZ113" s="212">
        <v>2.5</v>
      </c>
      <c r="BA113" s="212">
        <v>2.5</v>
      </c>
      <c r="BB113" s="213">
        <f t="shared" si="14"/>
        <v>1426.5</v>
      </c>
      <c r="BC113" s="214">
        <v>0.5</v>
      </c>
      <c r="BD113" s="214">
        <v>0.5</v>
      </c>
      <c r="BE113" s="214">
        <v>0.5</v>
      </c>
      <c r="BF113" s="214">
        <v>0.5</v>
      </c>
      <c r="BG113" s="214">
        <v>0.5</v>
      </c>
      <c r="BH113" s="214">
        <v>0.5</v>
      </c>
      <c r="BI113" s="214">
        <v>0.5</v>
      </c>
      <c r="BJ113" s="214">
        <v>0.5</v>
      </c>
      <c r="BK113" s="214">
        <v>5.0000000000000001E-3</v>
      </c>
      <c r="BL113" s="214">
        <v>0.5</v>
      </c>
      <c r="BM113" s="214">
        <v>0.05</v>
      </c>
      <c r="BN113" s="214">
        <v>0.05</v>
      </c>
      <c r="BO113" s="214">
        <v>0.05</v>
      </c>
      <c r="BP113" s="214">
        <v>0.05</v>
      </c>
      <c r="BQ113" s="215">
        <f t="shared" si="15"/>
        <v>0.2</v>
      </c>
      <c r="BR113" s="214">
        <v>0.4</v>
      </c>
      <c r="BS113" s="214">
        <v>0.05</v>
      </c>
      <c r="BT113" s="214">
        <v>0.05</v>
      </c>
      <c r="BU113" s="214">
        <v>0.05</v>
      </c>
      <c r="BV113" s="214">
        <v>0.05</v>
      </c>
      <c r="BW113" s="214">
        <v>0.05</v>
      </c>
      <c r="BX113" s="214">
        <v>0.1</v>
      </c>
      <c r="BY113" s="214">
        <v>0.15</v>
      </c>
      <c r="BZ113" s="217"/>
      <c r="CA113" s="217"/>
      <c r="CB113" s="217"/>
      <c r="CC113" s="217"/>
      <c r="CD113" s="223"/>
      <c r="CE113" s="223"/>
      <c r="CF113" s="223"/>
      <c r="CG113" s="223"/>
      <c r="CH113" s="223"/>
      <c r="CI113" s="223"/>
      <c r="CJ113" s="217"/>
      <c r="CK113" s="222"/>
      <c r="CL113" s="217"/>
      <c r="CM113" s="217"/>
      <c r="CN113" s="217"/>
      <c r="CO113" s="217"/>
      <c r="CP113" s="217"/>
      <c r="CQ113" s="217"/>
      <c r="CR113" s="217"/>
      <c r="CS113" s="217"/>
      <c r="CT113" s="217"/>
      <c r="CU113" s="217"/>
      <c r="CV113" s="217"/>
      <c r="CW113" s="217"/>
      <c r="CX113" s="217"/>
      <c r="CY113" s="217"/>
      <c r="CZ113" s="223"/>
      <c r="DA113" s="223"/>
      <c r="DB113" s="223"/>
      <c r="DC113" s="223"/>
      <c r="DD113" s="223"/>
      <c r="DE113" s="216">
        <v>0.05</v>
      </c>
      <c r="DF113" s="216">
        <v>0.05</v>
      </c>
      <c r="DG113" s="218">
        <v>8000</v>
      </c>
      <c r="DH113" s="217"/>
      <c r="DI113" s="217"/>
      <c r="DJ113" s="217"/>
      <c r="DK113" s="217"/>
      <c r="DL113" s="217"/>
    </row>
    <row r="114" spans="1:116" x14ac:dyDescent="0.2">
      <c r="A114" s="108">
        <v>108</v>
      </c>
      <c r="B114" s="200">
        <v>158</v>
      </c>
      <c r="C114" s="107" t="s">
        <v>1098</v>
      </c>
      <c r="D114" s="260" t="s">
        <v>1576</v>
      </c>
      <c r="E114" s="183" t="s">
        <v>1252</v>
      </c>
      <c r="F114" s="185" t="s">
        <v>1419</v>
      </c>
      <c r="G114" s="209">
        <v>8.1999999999999993</v>
      </c>
      <c r="H114" s="209">
        <v>448</v>
      </c>
      <c r="I114" s="210">
        <f t="shared" si="19"/>
        <v>0.05</v>
      </c>
      <c r="J114" s="209">
        <v>4.2</v>
      </c>
      <c r="K114" s="209">
        <v>73.400000000000006</v>
      </c>
      <c r="L114" s="209">
        <v>0.39100000000000001</v>
      </c>
      <c r="M114" s="209">
        <v>2.65</v>
      </c>
      <c r="N114" s="209">
        <v>10.4</v>
      </c>
      <c r="O114" s="209">
        <v>7.93</v>
      </c>
      <c r="P114" s="209">
        <v>6.9000000000000006E-2</v>
      </c>
      <c r="Q114" s="209">
        <v>1590</v>
      </c>
      <c r="R114" s="209">
        <v>0.95699999999999996</v>
      </c>
      <c r="S114" s="209">
        <v>6.52</v>
      </c>
      <c r="T114" s="209">
        <v>15.7</v>
      </c>
      <c r="U114" s="210">
        <f t="shared" si="17"/>
        <v>1</v>
      </c>
      <c r="V114" s="210">
        <v>869</v>
      </c>
      <c r="W114" s="211">
        <f t="shared" si="13"/>
        <v>5.9725085910652918E-3</v>
      </c>
      <c r="X114" s="209">
        <v>10.7</v>
      </c>
      <c r="Y114" s="209">
        <v>44.7</v>
      </c>
      <c r="Z114" s="209">
        <v>145500</v>
      </c>
      <c r="AA114" s="210">
        <v>5.44</v>
      </c>
      <c r="AB114" s="210">
        <v>16400</v>
      </c>
      <c r="AC114" s="210">
        <v>774</v>
      </c>
      <c r="AD114" s="209">
        <v>1010</v>
      </c>
      <c r="AE114" s="209">
        <v>1879</v>
      </c>
      <c r="AF114" s="210">
        <v>114</v>
      </c>
      <c r="AG114" s="210">
        <v>4250</v>
      </c>
      <c r="AH114" s="209">
        <v>694</v>
      </c>
      <c r="AI114" s="212">
        <v>2.5</v>
      </c>
      <c r="AJ114" s="212">
        <v>43</v>
      </c>
      <c r="AK114" s="212">
        <v>2.5</v>
      </c>
      <c r="AL114" s="212">
        <v>179</v>
      </c>
      <c r="AM114" s="212">
        <v>181</v>
      </c>
      <c r="AN114" s="212">
        <v>81</v>
      </c>
      <c r="AO114" s="212">
        <v>80</v>
      </c>
      <c r="AP114" s="212">
        <v>2.5</v>
      </c>
      <c r="AQ114" s="212">
        <v>77</v>
      </c>
      <c r="AR114" s="212">
        <v>1.5</v>
      </c>
      <c r="AS114" s="212">
        <v>2.5</v>
      </c>
      <c r="AT114" s="212">
        <v>33</v>
      </c>
      <c r="AU114" s="212">
        <v>132</v>
      </c>
      <c r="AV114" s="212">
        <v>152</v>
      </c>
      <c r="AW114" s="212">
        <v>56</v>
      </c>
      <c r="AX114" s="212">
        <v>60</v>
      </c>
      <c r="AY114" s="212">
        <v>93</v>
      </c>
      <c r="AZ114" s="212">
        <v>2.5</v>
      </c>
      <c r="BA114" s="212">
        <v>2.5</v>
      </c>
      <c r="BB114" s="213">
        <f t="shared" si="14"/>
        <v>946</v>
      </c>
      <c r="BC114" s="214">
        <v>0.5</v>
      </c>
      <c r="BD114" s="214">
        <v>0.5</v>
      </c>
      <c r="BE114" s="214">
        <v>0.5</v>
      </c>
      <c r="BF114" s="214">
        <v>0.5</v>
      </c>
      <c r="BG114" s="214">
        <v>0.5</v>
      </c>
      <c r="BH114" s="214">
        <v>0.5</v>
      </c>
      <c r="BI114" s="214">
        <v>0.5</v>
      </c>
      <c r="BJ114" s="214">
        <v>0.5</v>
      </c>
      <c r="BK114" s="214">
        <v>5.0000000000000001E-3</v>
      </c>
      <c r="BL114" s="214">
        <v>0.5</v>
      </c>
      <c r="BM114" s="214">
        <v>0.05</v>
      </c>
      <c r="BN114" s="214">
        <v>0.05</v>
      </c>
      <c r="BO114" s="214">
        <v>0.05</v>
      </c>
      <c r="BP114" s="214">
        <v>0.05</v>
      </c>
      <c r="BQ114" s="215">
        <f t="shared" si="15"/>
        <v>0.2</v>
      </c>
      <c r="BR114" s="214">
        <v>0.4</v>
      </c>
      <c r="BS114" s="214">
        <v>0.05</v>
      </c>
      <c r="BT114" s="214">
        <v>0.05</v>
      </c>
      <c r="BU114" s="214">
        <v>0.05</v>
      </c>
      <c r="BV114" s="214">
        <v>0.05</v>
      </c>
      <c r="BW114" s="214">
        <v>0.05</v>
      </c>
      <c r="BX114" s="214">
        <v>0.1</v>
      </c>
      <c r="BY114" s="214">
        <v>0.15</v>
      </c>
      <c r="BZ114" s="217"/>
      <c r="CA114" s="217"/>
      <c r="CB114" s="217"/>
      <c r="CC114" s="217"/>
      <c r="CD114" s="223"/>
      <c r="CE114" s="223"/>
      <c r="CF114" s="223"/>
      <c r="CG114" s="223"/>
      <c r="CH114" s="223"/>
      <c r="CI114" s="223"/>
      <c r="CJ114" s="217"/>
      <c r="CK114" s="222"/>
      <c r="CL114" s="217"/>
      <c r="CM114" s="217"/>
      <c r="CN114" s="217"/>
      <c r="CO114" s="217"/>
      <c r="CP114" s="217"/>
      <c r="CQ114" s="217"/>
      <c r="CR114" s="217"/>
      <c r="CS114" s="217"/>
      <c r="CT114" s="217"/>
      <c r="CU114" s="217"/>
      <c r="CV114" s="217"/>
      <c r="CW114" s="217"/>
      <c r="CX114" s="217"/>
      <c r="CY114" s="217"/>
      <c r="CZ114" s="223"/>
      <c r="DA114" s="223"/>
      <c r="DB114" s="223"/>
      <c r="DC114" s="223"/>
      <c r="DD114" s="223"/>
      <c r="DE114" s="216">
        <v>0.05</v>
      </c>
      <c r="DF114" s="216">
        <v>0.05</v>
      </c>
      <c r="DG114" s="218">
        <v>13131</v>
      </c>
      <c r="DH114" s="217"/>
      <c r="DI114" s="217"/>
      <c r="DJ114" s="217"/>
      <c r="DK114" s="217"/>
      <c r="DL114" s="217"/>
    </row>
    <row r="115" spans="1:116" x14ac:dyDescent="0.2">
      <c r="A115" s="108">
        <v>109</v>
      </c>
      <c r="B115" s="200">
        <v>159</v>
      </c>
      <c r="C115" s="107" t="s">
        <v>1099</v>
      </c>
      <c r="D115" s="260" t="s">
        <v>1577</v>
      </c>
      <c r="E115" s="183" t="s">
        <v>1253</v>
      </c>
      <c r="F115" s="185" t="s">
        <v>1420</v>
      </c>
      <c r="G115" s="209">
        <v>7.7</v>
      </c>
      <c r="H115" s="209">
        <v>588</v>
      </c>
      <c r="I115" s="210">
        <f t="shared" si="19"/>
        <v>0.05</v>
      </c>
      <c r="J115" s="210">
        <f>0.5*3</f>
        <v>1.5</v>
      </c>
      <c r="K115" s="209">
        <v>113</v>
      </c>
      <c r="L115" s="209">
        <v>1.1100000000000001</v>
      </c>
      <c r="M115" s="209">
        <v>3.67</v>
      </c>
      <c r="N115" s="209">
        <v>5.82</v>
      </c>
      <c r="O115" s="209">
        <v>136</v>
      </c>
      <c r="P115" s="209">
        <v>4.3499999999999997E-2</v>
      </c>
      <c r="Q115" s="209">
        <v>2247</v>
      </c>
      <c r="R115" s="210">
        <f>0.5*0.4</f>
        <v>0.2</v>
      </c>
      <c r="S115" s="209">
        <v>8.2200000000000006</v>
      </c>
      <c r="T115" s="209">
        <v>19.3</v>
      </c>
      <c r="U115" s="210">
        <f t="shared" si="17"/>
        <v>1</v>
      </c>
      <c r="V115" s="209">
        <v>316</v>
      </c>
      <c r="W115" s="211">
        <f t="shared" si="13"/>
        <v>1.2690763052208836E-3</v>
      </c>
      <c r="X115" s="209">
        <v>6.23</v>
      </c>
      <c r="Y115" s="209">
        <v>52</v>
      </c>
      <c r="Z115" s="210">
        <v>249000</v>
      </c>
      <c r="AA115" s="210">
        <v>5.08</v>
      </c>
      <c r="AB115" s="209">
        <v>7617</v>
      </c>
      <c r="AC115" s="210">
        <v>838</v>
      </c>
      <c r="AD115" s="209">
        <v>727</v>
      </c>
      <c r="AE115" s="209">
        <v>8347</v>
      </c>
      <c r="AF115" s="209">
        <v>47.4</v>
      </c>
      <c r="AG115" s="210">
        <v>2415</v>
      </c>
      <c r="AH115" s="209">
        <v>648</v>
      </c>
      <c r="AI115" s="212">
        <v>2.5</v>
      </c>
      <c r="AJ115" s="212">
        <v>62</v>
      </c>
      <c r="AK115" s="212">
        <v>2.5</v>
      </c>
      <c r="AL115" s="212">
        <v>280</v>
      </c>
      <c r="AM115" s="212">
        <v>97</v>
      </c>
      <c r="AN115" s="212">
        <v>75</v>
      </c>
      <c r="AO115" s="212">
        <v>84</v>
      </c>
      <c r="AP115" s="212">
        <v>2.5</v>
      </c>
      <c r="AQ115" s="212">
        <v>112</v>
      </c>
      <c r="AR115" s="212">
        <v>1.5</v>
      </c>
      <c r="AS115" s="212">
        <v>2.5</v>
      </c>
      <c r="AT115" s="212">
        <v>165</v>
      </c>
      <c r="AU115" s="212">
        <v>134</v>
      </c>
      <c r="AV115" s="212">
        <v>160</v>
      </c>
      <c r="AW115" s="212">
        <v>55</v>
      </c>
      <c r="AX115" s="212">
        <v>72</v>
      </c>
      <c r="AY115" s="212">
        <v>124</v>
      </c>
      <c r="AZ115" s="212">
        <v>2.5</v>
      </c>
      <c r="BA115" s="212">
        <v>2.5</v>
      </c>
      <c r="BB115" s="213">
        <f t="shared" si="14"/>
        <v>1121</v>
      </c>
      <c r="BC115" s="214">
        <v>0.5</v>
      </c>
      <c r="BD115" s="214">
        <v>0.5</v>
      </c>
      <c r="BE115" s="214">
        <v>0.5</v>
      </c>
      <c r="BF115" s="214">
        <v>0.5</v>
      </c>
      <c r="BG115" s="214">
        <v>0.5</v>
      </c>
      <c r="BH115" s="214">
        <v>0.5</v>
      </c>
      <c r="BI115" s="214">
        <v>0.5</v>
      </c>
      <c r="BJ115" s="214">
        <v>0.5</v>
      </c>
      <c r="BK115" s="214">
        <v>5.0000000000000001E-3</v>
      </c>
      <c r="BL115" s="214">
        <v>0.5</v>
      </c>
      <c r="BM115" s="214">
        <v>0.05</v>
      </c>
      <c r="BN115" s="214">
        <v>0.05</v>
      </c>
      <c r="BO115" s="214">
        <v>0.05</v>
      </c>
      <c r="BP115" s="214">
        <v>0.05</v>
      </c>
      <c r="BQ115" s="215">
        <f t="shared" si="15"/>
        <v>0.2</v>
      </c>
      <c r="BR115" s="214">
        <v>0.4</v>
      </c>
      <c r="BS115" s="214">
        <v>0.05</v>
      </c>
      <c r="BT115" s="214">
        <v>0.05</v>
      </c>
      <c r="BU115" s="214">
        <v>0.05</v>
      </c>
      <c r="BV115" s="214">
        <v>0.05</v>
      </c>
      <c r="BW115" s="214">
        <v>0.05</v>
      </c>
      <c r="BX115" s="214">
        <v>0.1</v>
      </c>
      <c r="BY115" s="214">
        <v>0.15</v>
      </c>
      <c r="BZ115" s="217"/>
      <c r="CA115" s="217"/>
      <c r="CB115" s="217"/>
      <c r="CC115" s="217"/>
      <c r="CD115" s="223"/>
      <c r="CE115" s="223"/>
      <c r="CF115" s="223"/>
      <c r="CG115" s="223"/>
      <c r="CH115" s="223"/>
      <c r="CI115" s="223"/>
      <c r="CJ115" s="217"/>
      <c r="CK115" s="222"/>
      <c r="CL115" s="217"/>
      <c r="CM115" s="217"/>
      <c r="CN115" s="217"/>
      <c r="CO115" s="217"/>
      <c r="CP115" s="217"/>
      <c r="CQ115" s="217"/>
      <c r="CR115" s="217"/>
      <c r="CS115" s="217"/>
      <c r="CT115" s="217"/>
      <c r="CU115" s="217"/>
      <c r="CV115" s="217"/>
      <c r="CW115" s="217"/>
      <c r="CX115" s="217"/>
      <c r="CY115" s="217"/>
      <c r="CZ115" s="223"/>
      <c r="DA115" s="223"/>
      <c r="DB115" s="223"/>
      <c r="DC115" s="223"/>
      <c r="DD115" s="223"/>
      <c r="DE115" s="216">
        <v>0.05</v>
      </c>
      <c r="DF115" s="216">
        <v>0.05</v>
      </c>
      <c r="DG115" s="218">
        <v>8100</v>
      </c>
      <c r="DH115" s="217"/>
      <c r="DI115" s="217"/>
      <c r="DJ115" s="217"/>
      <c r="DK115" s="217"/>
      <c r="DL115" s="217"/>
    </row>
    <row r="116" spans="1:116" x14ac:dyDescent="0.2">
      <c r="A116" s="108">
        <v>110</v>
      </c>
      <c r="B116" s="200">
        <v>160</v>
      </c>
      <c r="C116" s="107" t="s">
        <v>1100</v>
      </c>
      <c r="D116" s="260" t="s">
        <v>1578</v>
      </c>
      <c r="E116" s="183" t="s">
        <v>1254</v>
      </c>
      <c r="F116" s="185" t="s">
        <v>1421</v>
      </c>
      <c r="G116" s="209">
        <v>7.4</v>
      </c>
      <c r="H116" s="209">
        <v>592</v>
      </c>
      <c r="I116" s="210">
        <f t="shared" si="19"/>
        <v>0.05</v>
      </c>
      <c r="J116" s="209">
        <v>9.4700000000000006</v>
      </c>
      <c r="K116" s="209">
        <v>85.8</v>
      </c>
      <c r="L116" s="209">
        <v>0.81499999999999995</v>
      </c>
      <c r="M116" s="209">
        <v>7.01</v>
      </c>
      <c r="N116" s="209">
        <v>31.4</v>
      </c>
      <c r="O116" s="209">
        <v>16.3</v>
      </c>
      <c r="P116" s="209">
        <v>0.104</v>
      </c>
      <c r="Q116" s="209">
        <v>4060</v>
      </c>
      <c r="R116" s="209">
        <v>0.73299999999999998</v>
      </c>
      <c r="S116" s="209">
        <v>18.899999999999999</v>
      </c>
      <c r="T116" s="209">
        <v>47.8</v>
      </c>
      <c r="U116" s="210">
        <f t="shared" si="17"/>
        <v>1</v>
      </c>
      <c r="V116" s="209">
        <v>325</v>
      </c>
      <c r="W116" s="211">
        <f t="shared" si="13"/>
        <v>1.2218045112781954E-2</v>
      </c>
      <c r="X116" s="209">
        <v>35.799999999999997</v>
      </c>
      <c r="Y116" s="209">
        <v>109</v>
      </c>
      <c r="Z116" s="209">
        <v>26600</v>
      </c>
      <c r="AA116" s="210">
        <v>8.5400000000000009</v>
      </c>
      <c r="AB116" s="210">
        <v>30900</v>
      </c>
      <c r="AC116" s="210">
        <v>1210</v>
      </c>
      <c r="AD116" s="209">
        <v>1890</v>
      </c>
      <c r="AE116" s="209">
        <v>2440</v>
      </c>
      <c r="AF116" s="210">
        <v>279</v>
      </c>
      <c r="AG116" s="210">
        <v>10750</v>
      </c>
      <c r="AH116" s="209">
        <v>3650</v>
      </c>
      <c r="AI116" s="212">
        <v>2.5</v>
      </c>
      <c r="AJ116" s="212">
        <v>232</v>
      </c>
      <c r="AK116" s="212">
        <v>39</v>
      </c>
      <c r="AL116" s="212">
        <v>929</v>
      </c>
      <c r="AM116" s="212">
        <v>366</v>
      </c>
      <c r="AN116" s="212">
        <v>261</v>
      </c>
      <c r="AO116" s="212">
        <v>272</v>
      </c>
      <c r="AP116" s="212">
        <v>48</v>
      </c>
      <c r="AQ116" s="212">
        <v>227</v>
      </c>
      <c r="AR116" s="212">
        <v>1.5</v>
      </c>
      <c r="AS116" s="212">
        <v>2.5</v>
      </c>
      <c r="AT116" s="212">
        <v>64</v>
      </c>
      <c r="AU116" s="212">
        <v>594</v>
      </c>
      <c r="AV116" s="212">
        <v>454</v>
      </c>
      <c r="AW116" s="212">
        <v>185</v>
      </c>
      <c r="AX116" s="212">
        <v>174</v>
      </c>
      <c r="AY116" s="212">
        <v>299</v>
      </c>
      <c r="AZ116" s="212">
        <v>98</v>
      </c>
      <c r="BA116" s="212">
        <v>2.5</v>
      </c>
      <c r="BB116" s="213">
        <f t="shared" si="14"/>
        <v>3402.5</v>
      </c>
      <c r="BC116" s="214">
        <v>0.5</v>
      </c>
      <c r="BD116" s="214">
        <v>0.5</v>
      </c>
      <c r="BE116" s="214">
        <v>0.5</v>
      </c>
      <c r="BF116" s="214">
        <v>0.5</v>
      </c>
      <c r="BG116" s="214">
        <v>0.5</v>
      </c>
      <c r="BH116" s="214">
        <v>0.5</v>
      </c>
      <c r="BI116" s="214">
        <v>0.5</v>
      </c>
      <c r="BJ116" s="214">
        <v>0.5</v>
      </c>
      <c r="BK116" s="214">
        <v>5.0000000000000001E-3</v>
      </c>
      <c r="BL116" s="214">
        <v>0.5</v>
      </c>
      <c r="BM116" s="214">
        <v>0.05</v>
      </c>
      <c r="BN116" s="214">
        <v>0.05</v>
      </c>
      <c r="BO116" s="214">
        <v>0.05</v>
      </c>
      <c r="BP116" s="214">
        <v>0.05</v>
      </c>
      <c r="BQ116" s="215">
        <f t="shared" si="15"/>
        <v>0.2</v>
      </c>
      <c r="BR116" s="214">
        <v>0.4</v>
      </c>
      <c r="BS116" s="214">
        <v>0.05</v>
      </c>
      <c r="BT116" s="214">
        <v>0.05</v>
      </c>
      <c r="BU116" s="214">
        <v>0.05</v>
      </c>
      <c r="BV116" s="214">
        <v>0.05</v>
      </c>
      <c r="BW116" s="214">
        <v>0.05</v>
      </c>
      <c r="BX116" s="214">
        <v>0.1</v>
      </c>
      <c r="BY116" s="214">
        <v>0.15</v>
      </c>
      <c r="BZ116" s="217"/>
      <c r="CA116" s="217"/>
      <c r="CB116" s="217"/>
      <c r="CC116" s="217"/>
      <c r="CD116" s="223"/>
      <c r="CE116" s="223"/>
      <c r="CF116" s="223"/>
      <c r="CG116" s="223"/>
      <c r="CH116" s="223"/>
      <c r="CI116" s="223"/>
      <c r="CJ116" s="217"/>
      <c r="CK116" s="222"/>
      <c r="CL116" s="217"/>
      <c r="CM116" s="217"/>
      <c r="CN116" s="217"/>
      <c r="CO116" s="217"/>
      <c r="CP116" s="217"/>
      <c r="CQ116" s="217"/>
      <c r="CR116" s="217"/>
      <c r="CS116" s="217"/>
      <c r="CT116" s="217"/>
      <c r="CU116" s="217"/>
      <c r="CV116" s="217"/>
      <c r="CW116" s="217"/>
      <c r="CX116" s="217"/>
      <c r="CY116" s="217"/>
      <c r="CZ116" s="223"/>
      <c r="DA116" s="223"/>
      <c r="DB116" s="223"/>
      <c r="DC116" s="223"/>
      <c r="DD116" s="223"/>
      <c r="DE116" s="216">
        <v>0.05</v>
      </c>
      <c r="DF116" s="216">
        <v>0.05</v>
      </c>
      <c r="DG116" s="218">
        <v>70891</v>
      </c>
      <c r="DH116" s="217"/>
      <c r="DI116" s="217"/>
      <c r="DJ116" s="217"/>
      <c r="DK116" s="217"/>
      <c r="DL116" s="217"/>
    </row>
    <row r="117" spans="1:116" x14ac:dyDescent="0.2">
      <c r="A117" s="108">
        <v>111</v>
      </c>
      <c r="B117" s="200">
        <v>161</v>
      </c>
      <c r="C117" s="107" t="s">
        <v>1101</v>
      </c>
      <c r="D117" s="260" t="s">
        <v>1579</v>
      </c>
      <c r="E117" s="183" t="s">
        <v>1255</v>
      </c>
      <c r="F117" s="185" t="s">
        <v>1422</v>
      </c>
      <c r="G117" s="209">
        <v>7.6</v>
      </c>
      <c r="H117" s="209">
        <v>1777</v>
      </c>
      <c r="I117" s="210">
        <f t="shared" si="19"/>
        <v>0.05</v>
      </c>
      <c r="J117" s="209">
        <v>9.36</v>
      </c>
      <c r="K117" s="209">
        <v>46.6</v>
      </c>
      <c r="L117" s="209">
        <v>1.74</v>
      </c>
      <c r="M117" s="209">
        <v>2.38</v>
      </c>
      <c r="N117" s="209">
        <v>9.1</v>
      </c>
      <c r="O117" s="209">
        <v>9.6300000000000008</v>
      </c>
      <c r="P117" s="209">
        <v>0.107</v>
      </c>
      <c r="Q117" s="209">
        <v>979</v>
      </c>
      <c r="R117" s="210">
        <f>0.5*0.4</f>
        <v>0.2</v>
      </c>
      <c r="S117" s="209">
        <v>5.44</v>
      </c>
      <c r="T117" s="209">
        <v>88.2</v>
      </c>
      <c r="U117" s="210">
        <f t="shared" si="17"/>
        <v>1</v>
      </c>
      <c r="V117" s="209">
        <v>56.4</v>
      </c>
      <c r="W117" s="211">
        <f t="shared" si="13"/>
        <v>6.8721822834165956E-4</v>
      </c>
      <c r="X117" s="209">
        <v>15.5</v>
      </c>
      <c r="Y117" s="209">
        <v>113</v>
      </c>
      <c r="Z117" s="209">
        <v>82070</v>
      </c>
      <c r="AA117" s="210">
        <v>18.89</v>
      </c>
      <c r="AB117" s="209">
        <v>14340</v>
      </c>
      <c r="AC117" s="210">
        <v>1521</v>
      </c>
      <c r="AD117" s="209">
        <v>1943</v>
      </c>
      <c r="AE117" s="209">
        <v>8154</v>
      </c>
      <c r="AF117" s="209">
        <v>84.9</v>
      </c>
      <c r="AG117" s="210">
        <v>3627</v>
      </c>
      <c r="AH117" s="209">
        <v>426</v>
      </c>
      <c r="AI117" s="212">
        <v>2.5</v>
      </c>
      <c r="AJ117" s="212">
        <v>174</v>
      </c>
      <c r="AK117" s="212">
        <v>2.5</v>
      </c>
      <c r="AL117" s="212">
        <v>522</v>
      </c>
      <c r="AM117" s="212">
        <v>239</v>
      </c>
      <c r="AN117" s="212">
        <v>139</v>
      </c>
      <c r="AO117" s="212">
        <v>177</v>
      </c>
      <c r="AP117" s="212">
        <v>416</v>
      </c>
      <c r="AQ117" s="212">
        <v>243</v>
      </c>
      <c r="AR117" s="212">
        <v>1.5</v>
      </c>
      <c r="AS117" s="212">
        <v>2.5</v>
      </c>
      <c r="AT117" s="212">
        <v>147</v>
      </c>
      <c r="AU117" s="212">
        <v>237</v>
      </c>
      <c r="AV117" s="212">
        <v>416</v>
      </c>
      <c r="AW117" s="212">
        <v>148</v>
      </c>
      <c r="AX117" s="212">
        <v>182</v>
      </c>
      <c r="AY117" s="212">
        <v>344</v>
      </c>
      <c r="AZ117" s="212">
        <v>2.5</v>
      </c>
      <c r="BA117" s="212">
        <v>2.5</v>
      </c>
      <c r="BB117" s="213">
        <f t="shared" si="14"/>
        <v>2208</v>
      </c>
      <c r="BC117" s="214">
        <v>0.5</v>
      </c>
      <c r="BD117" s="214">
        <v>0.5</v>
      </c>
      <c r="BE117" s="214">
        <v>0.5</v>
      </c>
      <c r="BF117" s="214">
        <v>0.5</v>
      </c>
      <c r="BG117" s="214">
        <v>0.5</v>
      </c>
      <c r="BH117" s="214">
        <v>0.5</v>
      </c>
      <c r="BI117" s="214">
        <v>0.5</v>
      </c>
      <c r="BJ117" s="214">
        <v>0.5</v>
      </c>
      <c r="BK117" s="214">
        <v>5.0000000000000001E-3</v>
      </c>
      <c r="BL117" s="214">
        <v>0.5</v>
      </c>
      <c r="BM117" s="214">
        <v>0.05</v>
      </c>
      <c r="BN117" s="214">
        <v>0.05</v>
      </c>
      <c r="BO117" s="214">
        <v>0.05</v>
      </c>
      <c r="BP117" s="214">
        <v>0.05</v>
      </c>
      <c r="BQ117" s="215">
        <f t="shared" si="15"/>
        <v>0.2</v>
      </c>
      <c r="BR117" s="214">
        <v>0.4</v>
      </c>
      <c r="BS117" s="214">
        <v>0.05</v>
      </c>
      <c r="BT117" s="214">
        <v>0.05</v>
      </c>
      <c r="BU117" s="214">
        <v>0.05</v>
      </c>
      <c r="BV117" s="214">
        <v>0.05</v>
      </c>
      <c r="BW117" s="214">
        <v>0.05</v>
      </c>
      <c r="BX117" s="214">
        <v>0.1</v>
      </c>
      <c r="BY117" s="214">
        <v>0.15</v>
      </c>
      <c r="BZ117" s="217"/>
      <c r="CA117" s="217"/>
      <c r="CB117" s="217"/>
      <c r="CC117" s="217"/>
      <c r="CD117" s="223"/>
      <c r="CE117" s="223"/>
      <c r="CF117" s="223"/>
      <c r="CG117" s="223"/>
      <c r="CH117" s="223"/>
      <c r="CI117" s="223"/>
      <c r="CJ117" s="217"/>
      <c r="CK117" s="222"/>
      <c r="CL117" s="217"/>
      <c r="CM117" s="217"/>
      <c r="CN117" s="217"/>
      <c r="CO117" s="217"/>
      <c r="CP117" s="217"/>
      <c r="CQ117" s="217"/>
      <c r="CR117" s="217"/>
      <c r="CS117" s="217"/>
      <c r="CT117" s="217"/>
      <c r="CU117" s="217"/>
      <c r="CV117" s="217"/>
      <c r="CW117" s="217"/>
      <c r="CX117" s="217"/>
      <c r="CY117" s="217"/>
      <c r="CZ117" s="223"/>
      <c r="DA117" s="223"/>
      <c r="DB117" s="223"/>
      <c r="DC117" s="223"/>
      <c r="DD117" s="223"/>
      <c r="DE117" s="216">
        <v>0.05</v>
      </c>
      <c r="DF117" s="216">
        <v>0.05</v>
      </c>
      <c r="DG117" s="218">
        <v>17200</v>
      </c>
      <c r="DH117" s="217"/>
      <c r="DI117" s="217"/>
      <c r="DJ117" s="217"/>
      <c r="DK117" s="217"/>
      <c r="DL117" s="217"/>
    </row>
    <row r="118" spans="1:116" x14ac:dyDescent="0.2">
      <c r="A118" s="108">
        <v>112</v>
      </c>
      <c r="B118" s="200">
        <v>162</v>
      </c>
      <c r="C118" s="107" t="s">
        <v>1102</v>
      </c>
      <c r="D118" s="260" t="s">
        <v>1580</v>
      </c>
      <c r="E118" s="183" t="s">
        <v>1256</v>
      </c>
      <c r="F118" s="185" t="s">
        <v>1423</v>
      </c>
      <c r="G118" s="209">
        <v>7.1</v>
      </c>
      <c r="H118" s="209">
        <v>1737</v>
      </c>
      <c r="I118" s="210">
        <f t="shared" si="19"/>
        <v>0.05</v>
      </c>
      <c r="J118" s="210">
        <f>0.5*3</f>
        <v>1.5</v>
      </c>
      <c r="K118" s="209">
        <v>59.4</v>
      </c>
      <c r="L118" s="210">
        <f>0.5*0.05</f>
        <v>2.5000000000000001E-2</v>
      </c>
      <c r="M118" s="209">
        <v>1.59</v>
      </c>
      <c r="N118" s="209">
        <v>6.77</v>
      </c>
      <c r="O118" s="209">
        <v>7.15</v>
      </c>
      <c r="P118" s="209">
        <v>8.3900000000000002E-2</v>
      </c>
      <c r="Q118" s="209">
        <v>670</v>
      </c>
      <c r="R118" s="210">
        <f>0.5*0.4</f>
        <v>0.2</v>
      </c>
      <c r="S118" s="209">
        <v>5.75</v>
      </c>
      <c r="T118" s="209">
        <v>52.4</v>
      </c>
      <c r="U118" s="210">
        <f t="shared" si="17"/>
        <v>1</v>
      </c>
      <c r="V118" s="209">
        <v>107</v>
      </c>
      <c r="W118" s="211">
        <f t="shared" si="13"/>
        <v>1.0075329566854991E-3</v>
      </c>
      <c r="X118" s="209">
        <v>13.1</v>
      </c>
      <c r="Y118" s="209">
        <v>58.3</v>
      </c>
      <c r="Z118" s="209">
        <v>106200</v>
      </c>
      <c r="AA118" s="210">
        <v>9</v>
      </c>
      <c r="AB118" s="210">
        <v>21020</v>
      </c>
      <c r="AC118" s="210">
        <v>1138</v>
      </c>
      <c r="AD118" s="209">
        <v>2394</v>
      </c>
      <c r="AE118" s="209">
        <v>9923</v>
      </c>
      <c r="AF118" s="209">
        <v>44.3</v>
      </c>
      <c r="AG118" s="210">
        <v>1739</v>
      </c>
      <c r="AH118" s="209">
        <v>288</v>
      </c>
      <c r="AI118" s="212">
        <v>2.5</v>
      </c>
      <c r="AJ118" s="212">
        <v>113</v>
      </c>
      <c r="AK118" s="212">
        <v>2.5</v>
      </c>
      <c r="AL118" s="212">
        <v>307</v>
      </c>
      <c r="AM118" s="212">
        <v>204</v>
      </c>
      <c r="AN118" s="212">
        <v>97</v>
      </c>
      <c r="AO118" s="212">
        <v>128</v>
      </c>
      <c r="AP118" s="212">
        <v>289</v>
      </c>
      <c r="AQ118" s="212">
        <v>171</v>
      </c>
      <c r="AR118" s="212">
        <v>1.5</v>
      </c>
      <c r="AS118" s="212">
        <v>2.5</v>
      </c>
      <c r="AT118" s="212">
        <v>135</v>
      </c>
      <c r="AU118" s="212">
        <v>198</v>
      </c>
      <c r="AV118" s="212">
        <v>289</v>
      </c>
      <c r="AW118" s="212">
        <v>99</v>
      </c>
      <c r="AX118" s="212">
        <v>108</v>
      </c>
      <c r="AY118" s="212">
        <v>248</v>
      </c>
      <c r="AZ118" s="212">
        <v>2.5</v>
      </c>
      <c r="BA118" s="212">
        <v>2.5</v>
      </c>
      <c r="BB118" s="213">
        <f t="shared" si="14"/>
        <v>1579</v>
      </c>
      <c r="BC118" s="214">
        <v>0.5</v>
      </c>
      <c r="BD118" s="214">
        <v>0.5</v>
      </c>
      <c r="BE118" s="214">
        <v>0.5</v>
      </c>
      <c r="BF118" s="214">
        <v>0.5</v>
      </c>
      <c r="BG118" s="214">
        <v>0.5</v>
      </c>
      <c r="BH118" s="214">
        <v>0.5</v>
      </c>
      <c r="BI118" s="214">
        <v>0.5</v>
      </c>
      <c r="BJ118" s="214">
        <v>0.5</v>
      </c>
      <c r="BK118" s="214">
        <v>5.0000000000000001E-3</v>
      </c>
      <c r="BL118" s="214">
        <v>0.5</v>
      </c>
      <c r="BM118" s="214">
        <v>0.05</v>
      </c>
      <c r="BN118" s="214">
        <v>0.05</v>
      </c>
      <c r="BO118" s="214">
        <v>0.05</v>
      </c>
      <c r="BP118" s="214">
        <v>0.05</v>
      </c>
      <c r="BQ118" s="215">
        <f t="shared" si="15"/>
        <v>0.2</v>
      </c>
      <c r="BR118" s="214">
        <v>0.4</v>
      </c>
      <c r="BS118" s="214">
        <v>0.05</v>
      </c>
      <c r="BT118" s="214">
        <v>0.05</v>
      </c>
      <c r="BU118" s="214">
        <v>0.05</v>
      </c>
      <c r="BV118" s="214">
        <v>0.05</v>
      </c>
      <c r="BW118" s="214">
        <v>0.05</v>
      </c>
      <c r="BX118" s="214">
        <v>0.1</v>
      </c>
      <c r="BY118" s="214">
        <v>0.15</v>
      </c>
      <c r="BZ118" s="217"/>
      <c r="CA118" s="217"/>
      <c r="CB118" s="217"/>
      <c r="CC118" s="217"/>
      <c r="CD118" s="223"/>
      <c r="CE118" s="223"/>
      <c r="CF118" s="223"/>
      <c r="CG118" s="223"/>
      <c r="CH118" s="223"/>
      <c r="CI118" s="223"/>
      <c r="CJ118" s="217"/>
      <c r="CK118" s="222"/>
      <c r="CL118" s="217"/>
      <c r="CM118" s="217"/>
      <c r="CN118" s="217"/>
      <c r="CO118" s="217"/>
      <c r="CP118" s="217"/>
      <c r="CQ118" s="217"/>
      <c r="CR118" s="217"/>
      <c r="CS118" s="217"/>
      <c r="CT118" s="217"/>
      <c r="CU118" s="217"/>
      <c r="CV118" s="217"/>
      <c r="CW118" s="217"/>
      <c r="CX118" s="217"/>
      <c r="CY118" s="217"/>
      <c r="CZ118" s="223"/>
      <c r="DA118" s="223"/>
      <c r="DB118" s="223"/>
      <c r="DC118" s="223"/>
      <c r="DD118" s="223"/>
      <c r="DE118" s="216">
        <v>0.05</v>
      </c>
      <c r="DF118" s="216">
        <v>0.05</v>
      </c>
      <c r="DG118" s="218">
        <v>14700</v>
      </c>
      <c r="DH118" s="217"/>
      <c r="DI118" s="217"/>
      <c r="DJ118" s="217"/>
      <c r="DK118" s="217"/>
      <c r="DL118" s="217"/>
    </row>
    <row r="119" spans="1:116" x14ac:dyDescent="0.2">
      <c r="A119" s="108">
        <v>113</v>
      </c>
      <c r="B119" s="200">
        <v>163</v>
      </c>
      <c r="C119" s="107" t="s">
        <v>1103</v>
      </c>
      <c r="D119" s="260" t="s">
        <v>1581</v>
      </c>
      <c r="E119" s="183" t="s">
        <v>1257</v>
      </c>
      <c r="F119" s="185" t="s">
        <v>1424</v>
      </c>
      <c r="G119" s="209">
        <v>7.2</v>
      </c>
      <c r="H119" s="209">
        <v>211</v>
      </c>
      <c r="I119" s="210">
        <f t="shared" si="19"/>
        <v>0.05</v>
      </c>
      <c r="J119" s="210">
        <f>0.5*3</f>
        <v>1.5</v>
      </c>
      <c r="K119" s="209">
        <v>13.7</v>
      </c>
      <c r="L119" s="210">
        <f>0.5*0.05</f>
        <v>2.5000000000000001E-2</v>
      </c>
      <c r="M119" s="209">
        <v>1.92</v>
      </c>
      <c r="N119" s="209">
        <v>4.21</v>
      </c>
      <c r="O119" s="209">
        <v>10.4</v>
      </c>
      <c r="P119" s="209">
        <v>2.3900000000000001E-2</v>
      </c>
      <c r="Q119" s="209">
        <v>381</v>
      </c>
      <c r="R119" s="210">
        <f>0.5*0.4</f>
        <v>0.2</v>
      </c>
      <c r="S119" s="209">
        <v>1.33</v>
      </c>
      <c r="T119" s="209">
        <v>3.13</v>
      </c>
      <c r="U119" s="210">
        <f t="shared" si="17"/>
        <v>1</v>
      </c>
      <c r="V119" s="209">
        <v>5.73</v>
      </c>
      <c r="W119" s="211">
        <f t="shared" si="13"/>
        <v>6.0570824524312902E-4</v>
      </c>
      <c r="X119" s="209">
        <v>4.38</v>
      </c>
      <c r="Y119" s="209">
        <v>32.1</v>
      </c>
      <c r="Z119" s="209">
        <v>9460</v>
      </c>
      <c r="AA119" s="210">
        <v>5.120000000000001</v>
      </c>
      <c r="AB119" s="209">
        <v>9220</v>
      </c>
      <c r="AC119" s="209">
        <v>56.2</v>
      </c>
      <c r="AD119" s="209">
        <v>476</v>
      </c>
      <c r="AE119" s="209">
        <v>92.6</v>
      </c>
      <c r="AF119" s="209">
        <v>55.5</v>
      </c>
      <c r="AG119" s="210">
        <v>1230</v>
      </c>
      <c r="AH119" s="209">
        <v>285</v>
      </c>
      <c r="AI119" s="212">
        <v>59</v>
      </c>
      <c r="AJ119" s="212">
        <v>8</v>
      </c>
      <c r="AK119" s="212">
        <v>2.5</v>
      </c>
      <c r="AL119" s="212">
        <v>34</v>
      </c>
      <c r="AM119" s="212">
        <v>10</v>
      </c>
      <c r="AN119" s="212">
        <v>7</v>
      </c>
      <c r="AO119" s="212">
        <v>9</v>
      </c>
      <c r="AP119" s="212">
        <v>2.5</v>
      </c>
      <c r="AQ119" s="212">
        <v>2.5</v>
      </c>
      <c r="AR119" s="212">
        <v>1.5</v>
      </c>
      <c r="AS119" s="212">
        <v>2.5</v>
      </c>
      <c r="AT119" s="212">
        <v>28</v>
      </c>
      <c r="AU119" s="212">
        <v>19</v>
      </c>
      <c r="AV119" s="212">
        <v>17</v>
      </c>
      <c r="AW119" s="212">
        <v>6</v>
      </c>
      <c r="AX119" s="212">
        <v>6</v>
      </c>
      <c r="AY119" s="212">
        <v>12</v>
      </c>
      <c r="AZ119" s="212">
        <v>2.5</v>
      </c>
      <c r="BA119" s="212">
        <v>2.5</v>
      </c>
      <c r="BB119" s="213">
        <f t="shared" si="14"/>
        <v>203.5</v>
      </c>
      <c r="BC119" s="214">
        <v>0.5</v>
      </c>
      <c r="BD119" s="214">
        <v>0.5</v>
      </c>
      <c r="BE119" s="214">
        <v>0.5</v>
      </c>
      <c r="BF119" s="214">
        <v>0.5</v>
      </c>
      <c r="BG119" s="214">
        <v>0.5</v>
      </c>
      <c r="BH119" s="214">
        <v>0.5</v>
      </c>
      <c r="BI119" s="214">
        <v>0.5</v>
      </c>
      <c r="BJ119" s="214">
        <v>0.5</v>
      </c>
      <c r="BK119" s="214">
        <v>5.0000000000000001E-3</v>
      </c>
      <c r="BL119" s="214">
        <v>0.5</v>
      </c>
      <c r="BM119" s="214">
        <v>0.05</v>
      </c>
      <c r="BN119" s="214">
        <v>0.05</v>
      </c>
      <c r="BO119" s="214">
        <v>0.05</v>
      </c>
      <c r="BP119" s="214">
        <v>0.05</v>
      </c>
      <c r="BQ119" s="215">
        <f t="shared" si="15"/>
        <v>0.2</v>
      </c>
      <c r="BR119" s="214">
        <v>0.4</v>
      </c>
      <c r="BS119" s="214">
        <v>0.05</v>
      </c>
      <c r="BT119" s="214">
        <v>0.05</v>
      </c>
      <c r="BU119" s="214">
        <v>0.05</v>
      </c>
      <c r="BV119" s="214">
        <v>0.05</v>
      </c>
      <c r="BW119" s="214">
        <v>0.05</v>
      </c>
      <c r="BX119" s="214">
        <v>0.1</v>
      </c>
      <c r="BY119" s="214">
        <v>0.15</v>
      </c>
      <c r="BZ119" s="217"/>
      <c r="CA119" s="217"/>
      <c r="CB119" s="217"/>
      <c r="CC119" s="217"/>
      <c r="CD119" s="223"/>
      <c r="CE119" s="223"/>
      <c r="CF119" s="223"/>
      <c r="CG119" s="223"/>
      <c r="CH119" s="223"/>
      <c r="CI119" s="223"/>
      <c r="CJ119" s="217"/>
      <c r="CK119" s="222"/>
      <c r="CL119" s="217"/>
      <c r="CM119" s="217"/>
      <c r="CN119" s="217"/>
      <c r="CO119" s="217"/>
      <c r="CP119" s="217"/>
      <c r="CQ119" s="217"/>
      <c r="CR119" s="217"/>
      <c r="CS119" s="217"/>
      <c r="CT119" s="217"/>
      <c r="CU119" s="217"/>
      <c r="CV119" s="217"/>
      <c r="CW119" s="217"/>
      <c r="CX119" s="217"/>
      <c r="CY119" s="217"/>
      <c r="CZ119" s="223"/>
      <c r="DA119" s="223"/>
      <c r="DB119" s="223"/>
      <c r="DC119" s="223"/>
      <c r="DD119" s="223"/>
      <c r="DE119" s="216">
        <v>0.05</v>
      </c>
      <c r="DF119" s="216">
        <v>0.05</v>
      </c>
      <c r="DG119" s="218">
        <v>1324</v>
      </c>
      <c r="DH119" s="217"/>
      <c r="DI119" s="217"/>
      <c r="DJ119" s="217"/>
      <c r="DK119" s="217"/>
      <c r="DL119" s="217"/>
    </row>
    <row r="120" spans="1:116" x14ac:dyDescent="0.2">
      <c r="A120" s="108">
        <v>114</v>
      </c>
      <c r="B120" s="200">
        <v>164</v>
      </c>
      <c r="C120" s="107" t="s">
        <v>1104</v>
      </c>
      <c r="D120" s="260" t="s">
        <v>1582</v>
      </c>
      <c r="E120" s="183" t="s">
        <v>1258</v>
      </c>
      <c r="F120" s="185" t="s">
        <v>1425</v>
      </c>
      <c r="G120" s="209">
        <v>6.8</v>
      </c>
      <c r="H120" s="209">
        <v>311</v>
      </c>
      <c r="I120" s="210">
        <f t="shared" si="19"/>
        <v>0.05</v>
      </c>
      <c r="J120" s="210">
        <f>0.5*3</f>
        <v>1.5</v>
      </c>
      <c r="K120" s="209">
        <v>15.7</v>
      </c>
      <c r="L120" s="210">
        <f>0.5*0.05</f>
        <v>2.5000000000000001E-2</v>
      </c>
      <c r="M120" s="209">
        <v>2.41</v>
      </c>
      <c r="N120" s="209">
        <v>1.56</v>
      </c>
      <c r="O120" s="209">
        <v>8.67</v>
      </c>
      <c r="P120" s="209">
        <v>6.0400000000000002E-2</v>
      </c>
      <c r="Q120" s="209">
        <v>641</v>
      </c>
      <c r="R120" s="210">
        <f>0.5*0.4</f>
        <v>0.2</v>
      </c>
      <c r="S120" s="209">
        <v>3.87</v>
      </c>
      <c r="T120" s="209">
        <v>5.25</v>
      </c>
      <c r="U120" s="210">
        <f t="shared" si="17"/>
        <v>1</v>
      </c>
      <c r="V120" s="209">
        <v>15.9</v>
      </c>
      <c r="W120" s="211">
        <f t="shared" si="13"/>
        <v>2.0152091254752851E-3</v>
      </c>
      <c r="X120" s="209">
        <v>3.1</v>
      </c>
      <c r="Y120" s="209">
        <v>48.2</v>
      </c>
      <c r="Z120" s="209">
        <v>7890</v>
      </c>
      <c r="AA120" s="210">
        <v>4.4400000000000004</v>
      </c>
      <c r="AB120" s="209">
        <v>10620</v>
      </c>
      <c r="AC120" s="209">
        <v>87.2</v>
      </c>
      <c r="AD120" s="209">
        <v>379</v>
      </c>
      <c r="AE120" s="209">
        <v>276</v>
      </c>
      <c r="AF120" s="209">
        <v>63.9</v>
      </c>
      <c r="AG120" s="210">
        <v>1920</v>
      </c>
      <c r="AH120" s="209">
        <v>294</v>
      </c>
      <c r="AI120" s="212">
        <v>2.5</v>
      </c>
      <c r="AJ120" s="212">
        <v>24</v>
      </c>
      <c r="AK120" s="212">
        <v>8</v>
      </c>
      <c r="AL120" s="212">
        <v>93</v>
      </c>
      <c r="AM120" s="212">
        <v>49</v>
      </c>
      <c r="AN120" s="212">
        <v>27</v>
      </c>
      <c r="AO120" s="212">
        <v>32</v>
      </c>
      <c r="AP120" s="212">
        <v>2.5</v>
      </c>
      <c r="AQ120" s="212">
        <v>25</v>
      </c>
      <c r="AR120" s="212">
        <v>1.5</v>
      </c>
      <c r="AS120" s="212">
        <v>2.5</v>
      </c>
      <c r="AT120" s="212">
        <v>59</v>
      </c>
      <c r="AU120" s="212">
        <v>60</v>
      </c>
      <c r="AV120" s="212">
        <v>55</v>
      </c>
      <c r="AW120" s="212">
        <v>21</v>
      </c>
      <c r="AX120" s="212">
        <v>21</v>
      </c>
      <c r="AY120" s="212">
        <v>38</v>
      </c>
      <c r="AZ120" s="212">
        <v>2.5</v>
      </c>
      <c r="BA120" s="212">
        <v>2.5</v>
      </c>
      <c r="BB120" s="213">
        <f t="shared" si="14"/>
        <v>434.5</v>
      </c>
      <c r="BC120" s="214">
        <v>0.5</v>
      </c>
      <c r="BD120" s="214">
        <v>0.5</v>
      </c>
      <c r="BE120" s="214">
        <v>0.5</v>
      </c>
      <c r="BF120" s="214">
        <v>0.5</v>
      </c>
      <c r="BG120" s="214">
        <v>0.5</v>
      </c>
      <c r="BH120" s="214">
        <v>0.5</v>
      </c>
      <c r="BI120" s="214">
        <v>0.5</v>
      </c>
      <c r="BJ120" s="214">
        <v>0.5</v>
      </c>
      <c r="BK120" s="214">
        <v>5.0000000000000001E-3</v>
      </c>
      <c r="BL120" s="214">
        <v>0.5</v>
      </c>
      <c r="BM120" s="214">
        <v>0.05</v>
      </c>
      <c r="BN120" s="214">
        <v>0.05</v>
      </c>
      <c r="BO120" s="214">
        <v>0.05</v>
      </c>
      <c r="BP120" s="214">
        <v>0.05</v>
      </c>
      <c r="BQ120" s="215">
        <f t="shared" si="15"/>
        <v>0.2</v>
      </c>
      <c r="BR120" s="214">
        <v>0.4</v>
      </c>
      <c r="BS120" s="214">
        <v>0.05</v>
      </c>
      <c r="BT120" s="214">
        <v>0.05</v>
      </c>
      <c r="BU120" s="214">
        <v>0.05</v>
      </c>
      <c r="BV120" s="214">
        <v>0.05</v>
      </c>
      <c r="BW120" s="214">
        <v>0.05</v>
      </c>
      <c r="BX120" s="214">
        <v>0.1</v>
      </c>
      <c r="BY120" s="214">
        <v>0.15</v>
      </c>
      <c r="BZ120" s="217"/>
      <c r="CA120" s="217"/>
      <c r="CB120" s="217"/>
      <c r="CC120" s="217"/>
      <c r="CD120" s="223"/>
      <c r="CE120" s="223"/>
      <c r="CF120" s="223"/>
      <c r="CG120" s="223"/>
      <c r="CH120" s="223"/>
      <c r="CI120" s="223"/>
      <c r="CJ120" s="217"/>
      <c r="CK120" s="222"/>
      <c r="CL120" s="217"/>
      <c r="CM120" s="217"/>
      <c r="CN120" s="217"/>
      <c r="CO120" s="217"/>
      <c r="CP120" s="217"/>
      <c r="CQ120" s="217"/>
      <c r="CR120" s="217"/>
      <c r="CS120" s="217"/>
      <c r="CT120" s="217"/>
      <c r="CU120" s="217"/>
      <c r="CV120" s="217"/>
      <c r="CW120" s="217"/>
      <c r="CX120" s="217"/>
      <c r="CY120" s="217"/>
      <c r="CZ120" s="223"/>
      <c r="DA120" s="223"/>
      <c r="DB120" s="223"/>
      <c r="DC120" s="223"/>
      <c r="DD120" s="223"/>
      <c r="DE120" s="216">
        <v>0.05</v>
      </c>
      <c r="DF120" s="216">
        <v>0.05</v>
      </c>
      <c r="DG120" s="218">
        <v>732</v>
      </c>
      <c r="DH120" s="217"/>
      <c r="DI120" s="217"/>
      <c r="DJ120" s="217"/>
      <c r="DK120" s="217"/>
      <c r="DL120" s="217"/>
    </row>
    <row r="121" spans="1:116" x14ac:dyDescent="0.2">
      <c r="A121" s="108">
        <v>115</v>
      </c>
      <c r="B121" s="200">
        <v>165</v>
      </c>
      <c r="C121" s="107" t="s">
        <v>1105</v>
      </c>
      <c r="D121" s="260" t="s">
        <v>1583</v>
      </c>
      <c r="E121" s="183" t="s">
        <v>1259</v>
      </c>
      <c r="F121" s="185" t="s">
        <v>1426</v>
      </c>
      <c r="G121" s="209">
        <v>7.3</v>
      </c>
      <c r="H121" s="209">
        <v>232</v>
      </c>
      <c r="I121" s="210">
        <f t="shared" si="19"/>
        <v>0.05</v>
      </c>
      <c r="J121" s="210">
        <f>0.5*3</f>
        <v>1.5</v>
      </c>
      <c r="K121" s="209">
        <v>9.56</v>
      </c>
      <c r="L121" s="209">
        <v>7.3300000000000004E-2</v>
      </c>
      <c r="M121" s="209">
        <v>1.95</v>
      </c>
      <c r="N121" s="209">
        <v>6.32</v>
      </c>
      <c r="O121" s="209">
        <v>7.33</v>
      </c>
      <c r="P121" s="209">
        <v>3.15E-2</v>
      </c>
      <c r="Q121" s="209">
        <v>1100</v>
      </c>
      <c r="R121" s="210">
        <f>0.5*0.4</f>
        <v>0.2</v>
      </c>
      <c r="S121" s="209">
        <v>3.28</v>
      </c>
      <c r="T121" s="209">
        <v>1.33</v>
      </c>
      <c r="U121" s="210">
        <f t="shared" si="17"/>
        <v>1</v>
      </c>
      <c r="V121" s="209">
        <v>14.2</v>
      </c>
      <c r="W121" s="211">
        <f t="shared" si="13"/>
        <v>3.3023255813953486E-3</v>
      </c>
      <c r="X121" s="209">
        <v>4.7300000000000004</v>
      </c>
      <c r="Y121" s="209">
        <v>22.6</v>
      </c>
      <c r="Z121" s="209">
        <v>4300</v>
      </c>
      <c r="AA121" s="210">
        <v>3.88</v>
      </c>
      <c r="AB121" s="209">
        <v>8350</v>
      </c>
      <c r="AC121" s="209">
        <v>177</v>
      </c>
      <c r="AD121" s="209">
        <v>255</v>
      </c>
      <c r="AE121" s="209">
        <v>375</v>
      </c>
      <c r="AF121" s="209">
        <v>48.1</v>
      </c>
      <c r="AG121" s="210">
        <v>1400</v>
      </c>
      <c r="AH121" s="209">
        <v>463</v>
      </c>
      <c r="AI121" s="212">
        <v>2.5</v>
      </c>
      <c r="AJ121" s="212">
        <v>13</v>
      </c>
      <c r="AK121" s="212">
        <v>9</v>
      </c>
      <c r="AL121" s="212">
        <v>44</v>
      </c>
      <c r="AM121" s="212">
        <v>29</v>
      </c>
      <c r="AN121" s="212">
        <v>11</v>
      </c>
      <c r="AO121" s="212">
        <v>14</v>
      </c>
      <c r="AP121" s="212">
        <v>2.5</v>
      </c>
      <c r="AQ121" s="212">
        <v>16</v>
      </c>
      <c r="AR121" s="212">
        <v>1.5</v>
      </c>
      <c r="AS121" s="212">
        <v>2.5</v>
      </c>
      <c r="AT121" s="212">
        <v>40</v>
      </c>
      <c r="AU121" s="212">
        <v>27</v>
      </c>
      <c r="AV121" s="212">
        <v>26</v>
      </c>
      <c r="AW121" s="212">
        <v>10</v>
      </c>
      <c r="AX121" s="212">
        <v>10</v>
      </c>
      <c r="AY121" s="212">
        <v>19</v>
      </c>
      <c r="AZ121" s="212">
        <v>2.5</v>
      </c>
      <c r="BA121" s="212">
        <v>2.5</v>
      </c>
      <c r="BB121" s="213">
        <f t="shared" si="14"/>
        <v>229.5</v>
      </c>
      <c r="BC121" s="214">
        <v>0.5</v>
      </c>
      <c r="BD121" s="214">
        <v>0.5</v>
      </c>
      <c r="BE121" s="214">
        <v>0.5</v>
      </c>
      <c r="BF121" s="214">
        <v>0.5</v>
      </c>
      <c r="BG121" s="214">
        <v>0.5</v>
      </c>
      <c r="BH121" s="214">
        <v>0.5</v>
      </c>
      <c r="BI121" s="214">
        <v>0.5</v>
      </c>
      <c r="BJ121" s="214">
        <v>0.5</v>
      </c>
      <c r="BK121" s="214">
        <v>5.0000000000000001E-3</v>
      </c>
      <c r="BL121" s="214">
        <v>0.5</v>
      </c>
      <c r="BM121" s="214">
        <v>0.05</v>
      </c>
      <c r="BN121" s="214">
        <v>0.05</v>
      </c>
      <c r="BO121" s="214">
        <v>0.05</v>
      </c>
      <c r="BP121" s="214">
        <v>0.05</v>
      </c>
      <c r="BQ121" s="215">
        <f t="shared" si="15"/>
        <v>0.2</v>
      </c>
      <c r="BR121" s="214">
        <v>0.4</v>
      </c>
      <c r="BS121" s="214">
        <v>0.05</v>
      </c>
      <c r="BT121" s="214">
        <v>0.05</v>
      </c>
      <c r="BU121" s="214">
        <v>0.05</v>
      </c>
      <c r="BV121" s="214">
        <v>0.05</v>
      </c>
      <c r="BW121" s="214">
        <v>0.05</v>
      </c>
      <c r="BX121" s="214">
        <v>0.1</v>
      </c>
      <c r="BY121" s="214">
        <v>0.15</v>
      </c>
      <c r="BZ121" s="217"/>
      <c r="CA121" s="217"/>
      <c r="CB121" s="217"/>
      <c r="CC121" s="217"/>
      <c r="CD121" s="223"/>
      <c r="CE121" s="223"/>
      <c r="CF121" s="223"/>
      <c r="CG121" s="223"/>
      <c r="CH121" s="223"/>
      <c r="CI121" s="223"/>
      <c r="CJ121" s="217"/>
      <c r="CK121" s="222"/>
      <c r="CL121" s="217"/>
      <c r="CM121" s="217"/>
      <c r="CN121" s="217"/>
      <c r="CO121" s="217"/>
      <c r="CP121" s="217"/>
      <c r="CQ121" s="217"/>
      <c r="CR121" s="217"/>
      <c r="CS121" s="217"/>
      <c r="CT121" s="217"/>
      <c r="CU121" s="217"/>
      <c r="CV121" s="217"/>
      <c r="CW121" s="217"/>
      <c r="CX121" s="217"/>
      <c r="CY121" s="217"/>
      <c r="CZ121" s="223"/>
      <c r="DA121" s="223"/>
      <c r="DB121" s="223"/>
      <c r="DC121" s="223"/>
      <c r="DD121" s="223"/>
      <c r="DE121" s="216">
        <v>0.05</v>
      </c>
      <c r="DF121" s="216">
        <v>0.05</v>
      </c>
      <c r="DG121" s="218">
        <v>642</v>
      </c>
      <c r="DH121" s="217"/>
      <c r="DI121" s="217"/>
      <c r="DJ121" s="217"/>
      <c r="DK121" s="217"/>
      <c r="DL121" s="217"/>
    </row>
    <row r="122" spans="1:116" x14ac:dyDescent="0.2">
      <c r="A122" s="108">
        <v>116</v>
      </c>
      <c r="B122" s="200">
        <v>166</v>
      </c>
      <c r="C122" s="107" t="s">
        <v>1106</v>
      </c>
      <c r="D122" s="260" t="s">
        <v>1584</v>
      </c>
      <c r="E122" s="183" t="s">
        <v>1260</v>
      </c>
      <c r="F122" s="185" t="s">
        <v>1427</v>
      </c>
      <c r="G122" s="209">
        <v>7.8</v>
      </c>
      <c r="H122" s="209">
        <v>1682</v>
      </c>
      <c r="I122" s="210">
        <f t="shared" si="19"/>
        <v>0.05</v>
      </c>
      <c r="J122" s="209">
        <v>10.4</v>
      </c>
      <c r="K122" s="209">
        <v>76.8</v>
      </c>
      <c r="L122" s="209">
        <v>1.57</v>
      </c>
      <c r="M122" s="209">
        <v>2.79</v>
      </c>
      <c r="N122" s="209">
        <v>8.74</v>
      </c>
      <c r="O122" s="209">
        <v>19.5</v>
      </c>
      <c r="P122" s="209">
        <v>0.106</v>
      </c>
      <c r="Q122" s="209">
        <v>1352</v>
      </c>
      <c r="R122" s="209">
        <v>2.2799999999999998</v>
      </c>
      <c r="S122" s="209">
        <v>9.0500000000000007</v>
      </c>
      <c r="T122" s="209">
        <v>73</v>
      </c>
      <c r="U122" s="210">
        <f t="shared" si="17"/>
        <v>1</v>
      </c>
      <c r="V122" s="209">
        <v>100</v>
      </c>
      <c r="W122" s="211">
        <f t="shared" si="13"/>
        <v>7.6452599388379206E-4</v>
      </c>
      <c r="X122" s="209">
        <v>13.2</v>
      </c>
      <c r="Y122" s="209">
        <v>134</v>
      </c>
      <c r="Z122" s="209">
        <v>130800</v>
      </c>
      <c r="AA122" s="210">
        <v>10</v>
      </c>
      <c r="AB122" s="210">
        <v>19970</v>
      </c>
      <c r="AC122" s="210">
        <v>1039</v>
      </c>
      <c r="AD122" s="209">
        <v>790</v>
      </c>
      <c r="AE122" s="209">
        <v>9887</v>
      </c>
      <c r="AF122" s="209">
        <v>97</v>
      </c>
      <c r="AG122" s="210">
        <v>3566</v>
      </c>
      <c r="AH122" s="209">
        <v>512</v>
      </c>
      <c r="AI122" s="212">
        <v>2.5</v>
      </c>
      <c r="AJ122" s="212">
        <v>214</v>
      </c>
      <c r="AK122" s="212">
        <v>2.5</v>
      </c>
      <c r="AL122" s="212">
        <v>783</v>
      </c>
      <c r="AM122" s="212">
        <v>381</v>
      </c>
      <c r="AN122" s="212">
        <v>211</v>
      </c>
      <c r="AO122" s="212">
        <v>238</v>
      </c>
      <c r="AP122" s="212">
        <v>2.5</v>
      </c>
      <c r="AQ122" s="212">
        <v>349</v>
      </c>
      <c r="AR122" s="212">
        <v>1.5</v>
      </c>
      <c r="AS122" s="212">
        <v>2.5</v>
      </c>
      <c r="AT122" s="212">
        <v>120</v>
      </c>
      <c r="AU122" s="212">
        <v>370</v>
      </c>
      <c r="AV122" s="212">
        <v>612</v>
      </c>
      <c r="AW122" s="212">
        <v>201</v>
      </c>
      <c r="AX122" s="212">
        <v>363</v>
      </c>
      <c r="AY122" s="212">
        <v>410</v>
      </c>
      <c r="AZ122" s="212">
        <v>98</v>
      </c>
      <c r="BA122" s="212">
        <v>2.5</v>
      </c>
      <c r="BB122" s="213">
        <f t="shared" si="14"/>
        <v>3139</v>
      </c>
      <c r="BC122" s="214">
        <v>0.5</v>
      </c>
      <c r="BD122" s="214">
        <v>0.5</v>
      </c>
      <c r="BE122" s="214">
        <v>0.5</v>
      </c>
      <c r="BF122" s="214">
        <v>0.5</v>
      </c>
      <c r="BG122" s="214">
        <v>0.5</v>
      </c>
      <c r="BH122" s="214">
        <v>0.5</v>
      </c>
      <c r="BI122" s="214">
        <v>0.5</v>
      </c>
      <c r="BJ122" s="214">
        <v>0.5</v>
      </c>
      <c r="BK122" s="214">
        <v>5.0000000000000001E-3</v>
      </c>
      <c r="BL122" s="214">
        <v>0.5</v>
      </c>
      <c r="BM122" s="214">
        <v>0.05</v>
      </c>
      <c r="BN122" s="214">
        <v>0.05</v>
      </c>
      <c r="BO122" s="214">
        <v>0.05</v>
      </c>
      <c r="BP122" s="214">
        <v>0.05</v>
      </c>
      <c r="BQ122" s="215">
        <f t="shared" si="15"/>
        <v>0.2</v>
      </c>
      <c r="BR122" s="214">
        <v>0.4</v>
      </c>
      <c r="BS122" s="214">
        <v>0.05</v>
      </c>
      <c r="BT122" s="214">
        <v>0.05</v>
      </c>
      <c r="BU122" s="214">
        <v>0.05</v>
      </c>
      <c r="BV122" s="214">
        <v>0.05</v>
      </c>
      <c r="BW122" s="214">
        <v>0.05</v>
      </c>
      <c r="BX122" s="214">
        <v>0.1</v>
      </c>
      <c r="BY122" s="214">
        <v>0.15</v>
      </c>
      <c r="BZ122" s="216">
        <v>25</v>
      </c>
      <c r="CA122" s="216">
        <v>50</v>
      </c>
      <c r="CB122" s="216">
        <v>500</v>
      </c>
      <c r="CC122" s="216">
        <v>0.01</v>
      </c>
      <c r="CD122" s="221">
        <v>2.5000000000000001E-2</v>
      </c>
      <c r="CE122" s="221">
        <v>2.5000000000000001E-2</v>
      </c>
      <c r="CF122" s="221">
        <v>2.5000000000000001E-2</v>
      </c>
      <c r="CG122" s="221">
        <v>2.5000000000000001E-2</v>
      </c>
      <c r="CH122" s="221">
        <v>2.5000000000000001E-2</v>
      </c>
      <c r="CI122" s="221">
        <v>2.5000000000000001E-2</v>
      </c>
      <c r="CJ122" s="216">
        <v>2.5000000000000001E-2</v>
      </c>
      <c r="CK122" s="216">
        <v>0.11</v>
      </c>
      <c r="CL122" s="216">
        <v>0.15</v>
      </c>
      <c r="CM122" s="216">
        <v>0.5</v>
      </c>
      <c r="CN122" s="216">
        <v>0.5</v>
      </c>
      <c r="CO122" s="216">
        <v>0.5</v>
      </c>
      <c r="CP122" s="216">
        <v>0.5</v>
      </c>
      <c r="CQ122" s="216">
        <v>0.3</v>
      </c>
      <c r="CR122" s="216">
        <v>5</v>
      </c>
      <c r="CS122" s="216">
        <v>0.5</v>
      </c>
      <c r="CT122" s="216">
        <v>0.5</v>
      </c>
      <c r="CU122" s="216">
        <v>0.05</v>
      </c>
      <c r="CV122" s="216">
        <v>0.05</v>
      </c>
      <c r="CW122" s="216">
        <v>0.05</v>
      </c>
      <c r="CX122" s="217"/>
      <c r="CY122" s="216">
        <v>0.60499999999999998</v>
      </c>
      <c r="CZ122" s="221">
        <v>0.05</v>
      </c>
      <c r="DA122" s="221">
        <v>0.05</v>
      </c>
      <c r="DB122" s="221">
        <v>0.05</v>
      </c>
      <c r="DC122" s="221">
        <v>0.05</v>
      </c>
      <c r="DD122" s="221">
        <v>0.05</v>
      </c>
      <c r="DE122" s="216">
        <v>0.05</v>
      </c>
      <c r="DF122" s="216">
        <v>0.05</v>
      </c>
      <c r="DG122" s="218">
        <v>13700</v>
      </c>
      <c r="DH122" s="216">
        <v>0.5</v>
      </c>
      <c r="DI122" s="216">
        <v>0.05</v>
      </c>
      <c r="DJ122" s="216">
        <v>0.25</v>
      </c>
      <c r="DK122" s="216">
        <v>0.25</v>
      </c>
      <c r="DL122" s="216">
        <v>0.05</v>
      </c>
    </row>
    <row r="123" spans="1:116" x14ac:dyDescent="0.2">
      <c r="A123" s="108">
        <v>117</v>
      </c>
      <c r="B123" s="200">
        <v>167</v>
      </c>
      <c r="C123" s="107" t="s">
        <v>1107</v>
      </c>
      <c r="D123" s="260" t="s">
        <v>1585</v>
      </c>
      <c r="E123" s="183" t="s">
        <v>1261</v>
      </c>
      <c r="F123" s="185" t="s">
        <v>1428</v>
      </c>
      <c r="G123" s="209">
        <v>7.1</v>
      </c>
      <c r="H123" s="209">
        <v>2180</v>
      </c>
      <c r="I123" s="210">
        <f t="shared" si="19"/>
        <v>0.05</v>
      </c>
      <c r="J123" s="209">
        <v>21.4</v>
      </c>
      <c r="K123" s="209">
        <v>310</v>
      </c>
      <c r="L123" s="209">
        <v>4.9000000000000004</v>
      </c>
      <c r="M123" s="209">
        <v>8.1300000000000008</v>
      </c>
      <c r="N123" s="209">
        <v>7.87</v>
      </c>
      <c r="O123" s="209">
        <v>265</v>
      </c>
      <c r="P123" s="209">
        <v>9.98E-2</v>
      </c>
      <c r="Q123" s="209">
        <v>1354</v>
      </c>
      <c r="R123" s="210">
        <f>0.5*0.4</f>
        <v>0.2</v>
      </c>
      <c r="S123" s="209">
        <v>9.27</v>
      </c>
      <c r="T123" s="209">
        <v>75.400000000000006</v>
      </c>
      <c r="U123" s="210">
        <f t="shared" si="17"/>
        <v>1</v>
      </c>
      <c r="V123" s="209">
        <v>130</v>
      </c>
      <c r="W123" s="211">
        <f t="shared" si="13"/>
        <v>1.0594947025264873E-3</v>
      </c>
      <c r="X123" s="209">
        <v>18.399999999999999</v>
      </c>
      <c r="Y123" s="209">
        <v>129</v>
      </c>
      <c r="Z123" s="209">
        <v>122700</v>
      </c>
      <c r="AA123" s="210">
        <v>10.64</v>
      </c>
      <c r="AB123" s="210">
        <v>50530</v>
      </c>
      <c r="AC123" s="210">
        <v>20160</v>
      </c>
      <c r="AD123" s="209">
        <v>5900</v>
      </c>
      <c r="AE123" s="209">
        <v>7799</v>
      </c>
      <c r="AF123" s="209">
        <v>52.2</v>
      </c>
      <c r="AG123" s="210">
        <v>2156</v>
      </c>
      <c r="AH123" s="209">
        <v>314</v>
      </c>
      <c r="AI123" s="212">
        <v>2.5</v>
      </c>
      <c r="AJ123" s="212">
        <v>242</v>
      </c>
      <c r="AK123" s="212">
        <v>2.5</v>
      </c>
      <c r="AL123" s="212">
        <v>731</v>
      </c>
      <c r="AM123" s="212">
        <v>327</v>
      </c>
      <c r="AN123" s="212">
        <v>165</v>
      </c>
      <c r="AO123" s="212">
        <v>194</v>
      </c>
      <c r="AP123" s="212">
        <v>451</v>
      </c>
      <c r="AQ123" s="212">
        <v>228</v>
      </c>
      <c r="AR123" s="212">
        <v>1.5</v>
      </c>
      <c r="AS123" s="212">
        <v>2.5</v>
      </c>
      <c r="AT123" s="212">
        <v>168</v>
      </c>
      <c r="AU123" s="212">
        <v>347</v>
      </c>
      <c r="AV123" s="212">
        <v>451</v>
      </c>
      <c r="AW123" s="212">
        <v>157</v>
      </c>
      <c r="AX123" s="212">
        <v>183</v>
      </c>
      <c r="AY123" s="212">
        <v>312</v>
      </c>
      <c r="AZ123" s="212">
        <v>2.5</v>
      </c>
      <c r="BA123" s="212">
        <v>2.5</v>
      </c>
      <c r="BB123" s="213">
        <f t="shared" si="14"/>
        <v>2791</v>
      </c>
      <c r="BC123" s="214">
        <v>0.5</v>
      </c>
      <c r="BD123" s="214">
        <v>0.5</v>
      </c>
      <c r="BE123" s="214">
        <v>0.5</v>
      </c>
      <c r="BF123" s="214">
        <v>0.5</v>
      </c>
      <c r="BG123" s="214">
        <v>0.5</v>
      </c>
      <c r="BH123" s="214">
        <v>0.5</v>
      </c>
      <c r="BI123" s="214">
        <v>0.5</v>
      </c>
      <c r="BJ123" s="214">
        <v>0.5</v>
      </c>
      <c r="BK123" s="214">
        <v>5.0000000000000001E-3</v>
      </c>
      <c r="BL123" s="214">
        <v>0.5</v>
      </c>
      <c r="BM123" s="214">
        <v>0.05</v>
      </c>
      <c r="BN123" s="214">
        <v>0.05</v>
      </c>
      <c r="BO123" s="214">
        <v>0.05</v>
      </c>
      <c r="BP123" s="214">
        <v>0.05</v>
      </c>
      <c r="BQ123" s="215">
        <f t="shared" si="15"/>
        <v>0.2</v>
      </c>
      <c r="BR123" s="214">
        <v>0.4</v>
      </c>
      <c r="BS123" s="214">
        <v>0.05</v>
      </c>
      <c r="BT123" s="214">
        <v>0.05</v>
      </c>
      <c r="BU123" s="214">
        <v>0.05</v>
      </c>
      <c r="BV123" s="214">
        <v>0.05</v>
      </c>
      <c r="BW123" s="214">
        <v>0.05</v>
      </c>
      <c r="BX123" s="214">
        <v>0.1</v>
      </c>
      <c r="BY123" s="214">
        <v>0.15</v>
      </c>
      <c r="BZ123" s="217"/>
      <c r="CA123" s="217"/>
      <c r="CB123" s="217"/>
      <c r="CC123" s="217"/>
      <c r="CD123" s="223"/>
      <c r="CE123" s="223"/>
      <c r="CF123" s="223"/>
      <c r="CG123" s="223"/>
      <c r="CH123" s="223"/>
      <c r="CI123" s="223"/>
      <c r="CJ123" s="217"/>
      <c r="CK123" s="222"/>
      <c r="CL123" s="217"/>
      <c r="CM123" s="217"/>
      <c r="CN123" s="217"/>
      <c r="CO123" s="217"/>
      <c r="CP123" s="217"/>
      <c r="CQ123" s="217"/>
      <c r="CR123" s="217"/>
      <c r="CS123" s="217"/>
      <c r="CT123" s="217"/>
      <c r="CU123" s="217"/>
      <c r="CV123" s="217"/>
      <c r="CW123" s="217"/>
      <c r="CX123" s="217"/>
      <c r="CY123" s="217"/>
      <c r="CZ123" s="223"/>
      <c r="DA123" s="223"/>
      <c r="DB123" s="223"/>
      <c r="DC123" s="223"/>
      <c r="DD123" s="223"/>
      <c r="DE123" s="216">
        <v>0.05</v>
      </c>
      <c r="DF123" s="216">
        <v>0.05</v>
      </c>
      <c r="DG123" s="218">
        <v>13100</v>
      </c>
      <c r="DH123" s="217"/>
      <c r="DI123" s="217"/>
      <c r="DJ123" s="217"/>
      <c r="DK123" s="217"/>
      <c r="DL123" s="217"/>
    </row>
    <row r="124" spans="1:116" x14ac:dyDescent="0.2">
      <c r="A124" s="108">
        <v>118</v>
      </c>
      <c r="B124" s="200">
        <v>168</v>
      </c>
      <c r="C124" s="253" t="s">
        <v>1108</v>
      </c>
      <c r="D124" s="261" t="s">
        <v>1586</v>
      </c>
      <c r="E124" s="254" t="s">
        <v>1262</v>
      </c>
      <c r="F124" s="255" t="s">
        <v>1429</v>
      </c>
      <c r="G124" s="209">
        <v>6.9</v>
      </c>
      <c r="H124" s="209">
        <v>228</v>
      </c>
      <c r="I124" s="210">
        <f t="shared" si="19"/>
        <v>0.05</v>
      </c>
      <c r="J124" s="210">
        <f>0.5*3</f>
        <v>1.5</v>
      </c>
      <c r="K124" s="209">
        <v>27.6</v>
      </c>
      <c r="L124" s="209">
        <v>0.11799999999999999</v>
      </c>
      <c r="M124" s="209">
        <v>3.42</v>
      </c>
      <c r="N124" s="209">
        <v>7.22</v>
      </c>
      <c r="O124" s="209">
        <v>4.2300000000000004</v>
      </c>
      <c r="P124" s="209">
        <v>8.2100000000000006E-2</v>
      </c>
      <c r="Q124" s="209">
        <v>852</v>
      </c>
      <c r="R124" s="210">
        <f>0.5*0.4</f>
        <v>0.2</v>
      </c>
      <c r="S124" s="209">
        <v>2.67</v>
      </c>
      <c r="T124" s="209">
        <v>7.21</v>
      </c>
      <c r="U124" s="210">
        <f t="shared" si="17"/>
        <v>1</v>
      </c>
      <c r="V124" s="209">
        <v>6.78</v>
      </c>
      <c r="W124" s="211">
        <f t="shared" si="13"/>
        <v>6.4022662889518412E-4</v>
      </c>
      <c r="X124" s="209">
        <v>2.27</v>
      </c>
      <c r="Y124" s="209">
        <v>36.200000000000003</v>
      </c>
      <c r="Z124" s="209">
        <v>10590</v>
      </c>
      <c r="AA124" s="210">
        <v>5.1100000000000003</v>
      </c>
      <c r="AB124" s="209">
        <v>5440</v>
      </c>
      <c r="AC124" s="209">
        <v>276</v>
      </c>
      <c r="AD124" s="209">
        <v>587</v>
      </c>
      <c r="AE124" s="209">
        <v>486</v>
      </c>
      <c r="AF124" s="209">
        <v>39.9</v>
      </c>
      <c r="AG124" s="209">
        <v>856</v>
      </c>
      <c r="AH124" s="209">
        <v>428</v>
      </c>
      <c r="AI124" s="212">
        <v>2.5</v>
      </c>
      <c r="AJ124" s="212">
        <v>2.5</v>
      </c>
      <c r="AK124" s="212">
        <v>2.5</v>
      </c>
      <c r="AL124" s="212">
        <v>22</v>
      </c>
      <c r="AM124" s="212">
        <v>15</v>
      </c>
      <c r="AN124" s="212">
        <v>11</v>
      </c>
      <c r="AO124" s="212">
        <v>8</v>
      </c>
      <c r="AP124" s="212">
        <v>2.5</v>
      </c>
      <c r="AQ124" s="212">
        <v>12</v>
      </c>
      <c r="AR124" s="212">
        <v>1.5</v>
      </c>
      <c r="AS124" s="212">
        <v>2.5</v>
      </c>
      <c r="AT124" s="212">
        <v>2.5</v>
      </c>
      <c r="AU124" s="212">
        <v>15</v>
      </c>
      <c r="AV124" s="212">
        <v>19</v>
      </c>
      <c r="AW124" s="212">
        <v>6</v>
      </c>
      <c r="AX124" s="212">
        <v>8</v>
      </c>
      <c r="AY124" s="212">
        <v>16</v>
      </c>
      <c r="AZ124" s="212">
        <v>2.5</v>
      </c>
      <c r="BA124" s="212">
        <v>2.5</v>
      </c>
      <c r="BB124" s="213">
        <f t="shared" si="14"/>
        <v>110</v>
      </c>
      <c r="BC124" s="214">
        <v>0.5</v>
      </c>
      <c r="BD124" s="214">
        <v>0.5</v>
      </c>
      <c r="BE124" s="214">
        <v>0.5</v>
      </c>
      <c r="BF124" s="214">
        <v>0.5</v>
      </c>
      <c r="BG124" s="214">
        <v>0.5</v>
      </c>
      <c r="BH124" s="214">
        <v>0.5</v>
      </c>
      <c r="BI124" s="214">
        <v>0.5</v>
      </c>
      <c r="BJ124" s="214">
        <v>0.5</v>
      </c>
      <c r="BK124" s="214">
        <v>5.0000000000000001E-3</v>
      </c>
      <c r="BL124" s="214">
        <v>0.5</v>
      </c>
      <c r="BM124" s="214">
        <v>0.05</v>
      </c>
      <c r="BN124" s="214">
        <v>0.05</v>
      </c>
      <c r="BO124" s="214">
        <v>0.05</v>
      </c>
      <c r="BP124" s="214">
        <v>0.05</v>
      </c>
      <c r="BQ124" s="215">
        <f t="shared" si="15"/>
        <v>0.2</v>
      </c>
      <c r="BR124" s="214">
        <v>0.4</v>
      </c>
      <c r="BS124" s="214">
        <v>0.05</v>
      </c>
      <c r="BT124" s="214">
        <v>0.05</v>
      </c>
      <c r="BU124" s="214">
        <v>0.05</v>
      </c>
      <c r="BV124" s="214">
        <v>0.05</v>
      </c>
      <c r="BW124" s="214">
        <v>0.05</v>
      </c>
      <c r="BX124" s="214">
        <v>0.1</v>
      </c>
      <c r="BY124" s="214">
        <v>0.15</v>
      </c>
      <c r="BZ124" s="217"/>
      <c r="CA124" s="217"/>
      <c r="CB124" s="217"/>
      <c r="CC124" s="217"/>
      <c r="CD124" s="223"/>
      <c r="CE124" s="223"/>
      <c r="CF124" s="223"/>
      <c r="CG124" s="223"/>
      <c r="CH124" s="223"/>
      <c r="CI124" s="223"/>
      <c r="CJ124" s="217"/>
      <c r="CK124" s="222"/>
      <c r="CL124" s="217"/>
      <c r="CM124" s="217"/>
      <c r="CN124" s="217"/>
      <c r="CO124" s="217"/>
      <c r="CP124" s="217"/>
      <c r="CQ124" s="217"/>
      <c r="CR124" s="217"/>
      <c r="CS124" s="217"/>
      <c r="CT124" s="217"/>
      <c r="CU124" s="217"/>
      <c r="CV124" s="217"/>
      <c r="CW124" s="217"/>
      <c r="CX124" s="217"/>
      <c r="CY124" s="217"/>
      <c r="CZ124" s="223"/>
      <c r="DA124" s="223"/>
      <c r="DB124" s="223"/>
      <c r="DC124" s="223"/>
      <c r="DD124" s="223"/>
      <c r="DE124" s="216">
        <v>0.05</v>
      </c>
      <c r="DF124" s="216">
        <v>0.05</v>
      </c>
      <c r="DG124" s="218">
        <v>538</v>
      </c>
      <c r="DH124" s="217"/>
      <c r="DI124" s="217"/>
      <c r="DJ124" s="217"/>
      <c r="DK124" s="217"/>
      <c r="DL124" s="217"/>
    </row>
    <row r="125" spans="1:116" x14ac:dyDescent="0.2">
      <c r="A125" s="108">
        <v>119</v>
      </c>
      <c r="B125" s="200">
        <v>169</v>
      </c>
      <c r="C125" s="253" t="s">
        <v>1109</v>
      </c>
      <c r="D125" s="261" t="s">
        <v>1587</v>
      </c>
      <c r="E125" s="254" t="s">
        <v>1263</v>
      </c>
      <c r="F125" s="255" t="s">
        <v>1430</v>
      </c>
      <c r="G125" s="209">
        <v>7.5</v>
      </c>
      <c r="H125" s="209">
        <v>984</v>
      </c>
      <c r="I125" s="210">
        <f t="shared" si="19"/>
        <v>0.05</v>
      </c>
      <c r="J125" s="209">
        <v>5.5</v>
      </c>
      <c r="K125" s="209">
        <v>92.7</v>
      </c>
      <c r="L125" s="209">
        <v>0.86599999999999999</v>
      </c>
      <c r="M125" s="209">
        <v>1.72</v>
      </c>
      <c r="N125" s="209">
        <v>7.35</v>
      </c>
      <c r="O125" s="209">
        <v>35.9</v>
      </c>
      <c r="P125" s="209">
        <v>0.115</v>
      </c>
      <c r="Q125" s="209">
        <v>1766</v>
      </c>
      <c r="R125" s="210">
        <f>0.5*0.4</f>
        <v>0.2</v>
      </c>
      <c r="S125" s="209">
        <v>6.88</v>
      </c>
      <c r="T125" s="209">
        <v>35.6</v>
      </c>
      <c r="U125" s="210">
        <f t="shared" si="17"/>
        <v>1</v>
      </c>
      <c r="V125" s="209">
        <v>290</v>
      </c>
      <c r="W125" s="211">
        <f t="shared" si="13"/>
        <v>1.226215644820296E-3</v>
      </c>
      <c r="X125" s="209">
        <v>7.67</v>
      </c>
      <c r="Y125" s="209">
        <v>84.9</v>
      </c>
      <c r="Z125" s="210">
        <v>236500</v>
      </c>
      <c r="AA125" s="210">
        <v>7.7900000000000009</v>
      </c>
      <c r="AB125" s="209">
        <v>8880</v>
      </c>
      <c r="AC125" s="210">
        <v>688</v>
      </c>
      <c r="AD125" s="209">
        <v>908</v>
      </c>
      <c r="AE125" s="209">
        <v>9320</v>
      </c>
      <c r="AF125" s="209">
        <v>54.4</v>
      </c>
      <c r="AG125" s="210">
        <v>2926</v>
      </c>
      <c r="AH125" s="209">
        <v>692</v>
      </c>
      <c r="AI125" s="212">
        <v>2.5</v>
      </c>
      <c r="AJ125" s="212">
        <v>224</v>
      </c>
      <c r="AK125" s="212">
        <v>51</v>
      </c>
      <c r="AL125" s="212">
        <v>943</v>
      </c>
      <c r="AM125" s="212">
        <v>474</v>
      </c>
      <c r="AN125" s="212">
        <v>266</v>
      </c>
      <c r="AO125" s="212">
        <v>332</v>
      </c>
      <c r="AP125" s="212">
        <v>49</v>
      </c>
      <c r="AQ125" s="212">
        <v>376</v>
      </c>
      <c r="AR125" s="212">
        <v>1.5</v>
      </c>
      <c r="AS125" s="212">
        <v>2.5</v>
      </c>
      <c r="AT125" s="212">
        <v>101</v>
      </c>
      <c r="AU125" s="212">
        <v>491</v>
      </c>
      <c r="AV125" s="212">
        <v>616</v>
      </c>
      <c r="AW125" s="212">
        <v>220</v>
      </c>
      <c r="AX125" s="212">
        <v>313</v>
      </c>
      <c r="AY125" s="212">
        <v>415</v>
      </c>
      <c r="AZ125" s="212">
        <v>143</v>
      </c>
      <c r="BA125" s="212">
        <v>2.5</v>
      </c>
      <c r="BB125" s="213">
        <f t="shared" si="14"/>
        <v>3724.5</v>
      </c>
      <c r="BC125" s="214">
        <v>0.5</v>
      </c>
      <c r="BD125" s="214">
        <v>0.5</v>
      </c>
      <c r="BE125" s="214">
        <v>0.5</v>
      </c>
      <c r="BF125" s="214">
        <v>0.5</v>
      </c>
      <c r="BG125" s="214">
        <v>0.5</v>
      </c>
      <c r="BH125" s="214">
        <v>0.5</v>
      </c>
      <c r="BI125" s="214">
        <v>0.5</v>
      </c>
      <c r="BJ125" s="214">
        <v>0.5</v>
      </c>
      <c r="BK125" s="214">
        <v>5.0000000000000001E-3</v>
      </c>
      <c r="BL125" s="214">
        <v>0.5</v>
      </c>
      <c r="BM125" s="214">
        <v>0.05</v>
      </c>
      <c r="BN125" s="214">
        <v>0.05</v>
      </c>
      <c r="BO125" s="214">
        <v>0.05</v>
      </c>
      <c r="BP125" s="214">
        <v>0.05</v>
      </c>
      <c r="BQ125" s="215">
        <f t="shared" si="15"/>
        <v>0.2</v>
      </c>
      <c r="BR125" s="214">
        <v>0.4</v>
      </c>
      <c r="BS125" s="214">
        <v>0.05</v>
      </c>
      <c r="BT125" s="214">
        <v>0.05</v>
      </c>
      <c r="BU125" s="214">
        <v>0.05</v>
      </c>
      <c r="BV125" s="214">
        <v>0.05</v>
      </c>
      <c r="BW125" s="214">
        <v>0.05</v>
      </c>
      <c r="BX125" s="214">
        <v>0.1</v>
      </c>
      <c r="BY125" s="214">
        <v>0.15</v>
      </c>
      <c r="BZ125" s="217"/>
      <c r="CA125" s="217"/>
      <c r="CB125" s="217"/>
      <c r="CC125" s="217"/>
      <c r="CD125" s="223"/>
      <c r="CE125" s="223"/>
      <c r="CF125" s="223"/>
      <c r="CG125" s="223"/>
      <c r="CH125" s="223"/>
      <c r="CI125" s="223"/>
      <c r="CJ125" s="217"/>
      <c r="CK125" s="222"/>
      <c r="CL125" s="217"/>
      <c r="CM125" s="217"/>
      <c r="CN125" s="217"/>
      <c r="CO125" s="217"/>
      <c r="CP125" s="217"/>
      <c r="CQ125" s="217"/>
      <c r="CR125" s="217"/>
      <c r="CS125" s="217"/>
      <c r="CT125" s="217"/>
      <c r="CU125" s="217"/>
      <c r="CV125" s="217"/>
      <c r="CW125" s="217"/>
      <c r="CX125" s="217"/>
      <c r="CY125" s="217"/>
      <c r="CZ125" s="223"/>
      <c r="DA125" s="223"/>
      <c r="DB125" s="223"/>
      <c r="DC125" s="223"/>
      <c r="DD125" s="223"/>
      <c r="DE125" s="216">
        <v>0.05</v>
      </c>
      <c r="DF125" s="216">
        <v>0.05</v>
      </c>
      <c r="DG125" s="218">
        <v>10700</v>
      </c>
      <c r="DH125" s="217"/>
      <c r="DI125" s="217"/>
      <c r="DJ125" s="217"/>
      <c r="DK125" s="217"/>
      <c r="DL125" s="217"/>
    </row>
    <row r="126" spans="1:116" x14ac:dyDescent="0.2">
      <c r="A126" s="108">
        <v>120</v>
      </c>
      <c r="B126" s="200">
        <v>170</v>
      </c>
      <c r="C126" s="253" t="s">
        <v>1110</v>
      </c>
      <c r="D126" s="261" t="s">
        <v>1588</v>
      </c>
      <c r="E126" s="254" t="s">
        <v>1264</v>
      </c>
      <c r="F126" s="255" t="s">
        <v>1431</v>
      </c>
      <c r="G126" s="209">
        <v>8.1</v>
      </c>
      <c r="H126" s="209">
        <v>396</v>
      </c>
      <c r="I126" s="210">
        <f t="shared" si="19"/>
        <v>0.05</v>
      </c>
      <c r="J126" s="209">
        <v>4.42</v>
      </c>
      <c r="K126" s="209">
        <v>771</v>
      </c>
      <c r="L126" s="209">
        <v>0.55500000000000005</v>
      </c>
      <c r="M126" s="209">
        <v>6.25</v>
      </c>
      <c r="N126" s="209">
        <v>580</v>
      </c>
      <c r="O126" s="209">
        <v>114</v>
      </c>
      <c r="P126" s="209">
        <v>6.2899999999999998E-2</v>
      </c>
      <c r="Q126" s="209">
        <v>2720</v>
      </c>
      <c r="R126" s="209">
        <v>1.04</v>
      </c>
      <c r="S126" s="209">
        <v>28.2</v>
      </c>
      <c r="T126" s="209">
        <v>28.8</v>
      </c>
      <c r="U126" s="210">
        <f t="shared" si="17"/>
        <v>1</v>
      </c>
      <c r="V126" s="209">
        <v>103</v>
      </c>
      <c r="W126" s="211">
        <f t="shared" si="13"/>
        <v>9.3636363636363633E-4</v>
      </c>
      <c r="X126" s="209">
        <v>12.7</v>
      </c>
      <c r="Y126" s="209">
        <v>779</v>
      </c>
      <c r="Z126" s="209">
        <v>110000</v>
      </c>
      <c r="AA126" s="210">
        <v>5.1700000000000008</v>
      </c>
      <c r="AB126" s="209">
        <v>14000</v>
      </c>
      <c r="AC126" s="210">
        <v>30700</v>
      </c>
      <c r="AD126" s="209">
        <v>9900</v>
      </c>
      <c r="AE126" s="209">
        <v>7773</v>
      </c>
      <c r="AF126" s="210">
        <v>114</v>
      </c>
      <c r="AG126" s="210">
        <v>47300</v>
      </c>
      <c r="AH126" s="209">
        <v>1380</v>
      </c>
      <c r="AI126" s="212">
        <v>2.5</v>
      </c>
      <c r="AJ126" s="212">
        <v>50</v>
      </c>
      <c r="AK126" s="212">
        <v>2.5</v>
      </c>
      <c r="AL126" s="212">
        <v>316</v>
      </c>
      <c r="AM126" s="212">
        <v>121</v>
      </c>
      <c r="AN126" s="212">
        <v>82</v>
      </c>
      <c r="AO126" s="212">
        <v>106</v>
      </c>
      <c r="AP126" s="212">
        <v>2.5</v>
      </c>
      <c r="AQ126" s="212">
        <v>127</v>
      </c>
      <c r="AR126" s="212">
        <v>1.5</v>
      </c>
      <c r="AS126" s="212">
        <v>2.5</v>
      </c>
      <c r="AT126" s="212">
        <v>65</v>
      </c>
      <c r="AU126" s="212">
        <v>171</v>
      </c>
      <c r="AV126" s="212">
        <v>207</v>
      </c>
      <c r="AW126" s="212">
        <v>78</v>
      </c>
      <c r="AX126" s="212">
        <v>79</v>
      </c>
      <c r="AY126" s="212">
        <v>161</v>
      </c>
      <c r="AZ126" s="212">
        <v>2.5</v>
      </c>
      <c r="BA126" s="212">
        <v>2.5</v>
      </c>
      <c r="BB126" s="213">
        <f t="shared" si="14"/>
        <v>1205</v>
      </c>
      <c r="BC126" s="214">
        <v>0.5</v>
      </c>
      <c r="BD126" s="214">
        <v>0.5</v>
      </c>
      <c r="BE126" s="214">
        <v>0.5</v>
      </c>
      <c r="BF126" s="214">
        <v>0.5</v>
      </c>
      <c r="BG126" s="214">
        <v>0.5</v>
      </c>
      <c r="BH126" s="214">
        <v>0.5</v>
      </c>
      <c r="BI126" s="214">
        <v>0.5</v>
      </c>
      <c r="BJ126" s="214">
        <v>0.5</v>
      </c>
      <c r="BK126" s="214">
        <v>5.0000000000000001E-3</v>
      </c>
      <c r="BL126" s="214">
        <v>0.5</v>
      </c>
      <c r="BM126" s="214">
        <v>0.05</v>
      </c>
      <c r="BN126" s="214">
        <v>0.05</v>
      </c>
      <c r="BO126" s="214">
        <v>0.05</v>
      </c>
      <c r="BP126" s="214">
        <v>0.05</v>
      </c>
      <c r="BQ126" s="215">
        <f t="shared" si="15"/>
        <v>0.2</v>
      </c>
      <c r="BR126" s="214">
        <v>0.4</v>
      </c>
      <c r="BS126" s="214">
        <v>0.05</v>
      </c>
      <c r="BT126" s="214">
        <v>0.05</v>
      </c>
      <c r="BU126" s="214">
        <v>0.05</v>
      </c>
      <c r="BV126" s="214">
        <v>0.05</v>
      </c>
      <c r="BW126" s="214">
        <v>0.05</v>
      </c>
      <c r="BX126" s="214">
        <v>0.1</v>
      </c>
      <c r="BY126" s="214">
        <v>0.15</v>
      </c>
      <c r="BZ126" s="217"/>
      <c r="CA126" s="217"/>
      <c r="CB126" s="217"/>
      <c r="CC126" s="217"/>
      <c r="CD126" s="217"/>
      <c r="CE126" s="217"/>
      <c r="CF126" s="217"/>
      <c r="CG126" s="217"/>
      <c r="CH126" s="217"/>
      <c r="CI126" s="217"/>
      <c r="CJ126" s="217"/>
      <c r="CK126" s="222"/>
      <c r="CL126" s="217"/>
      <c r="CM126" s="217"/>
      <c r="CN126" s="217"/>
      <c r="CO126" s="217"/>
      <c r="CP126" s="217"/>
      <c r="CQ126" s="217"/>
      <c r="CR126" s="217"/>
      <c r="CS126" s="217"/>
      <c r="CT126" s="217"/>
      <c r="CU126" s="217"/>
      <c r="CV126" s="217"/>
      <c r="CW126" s="217"/>
      <c r="CX126" s="217"/>
      <c r="CY126" s="217"/>
      <c r="CZ126" s="217"/>
      <c r="DA126" s="217"/>
      <c r="DB126" s="217"/>
      <c r="DC126" s="217"/>
      <c r="DD126" s="217"/>
      <c r="DE126" s="216">
        <v>0.05</v>
      </c>
      <c r="DF126" s="216">
        <v>0.05</v>
      </c>
      <c r="DG126" s="218">
        <v>10426</v>
      </c>
      <c r="DH126" s="217"/>
      <c r="DI126" s="217"/>
      <c r="DJ126" s="217"/>
      <c r="DK126" s="217"/>
      <c r="DL126" s="217"/>
    </row>
    <row r="127" spans="1:116" x14ac:dyDescent="0.2">
      <c r="A127" s="108">
        <v>121</v>
      </c>
      <c r="B127" s="200">
        <v>171</v>
      </c>
      <c r="C127" s="253" t="s">
        <v>1111</v>
      </c>
      <c r="D127" s="261" t="s">
        <v>1589</v>
      </c>
      <c r="E127" s="254" t="s">
        <v>1265</v>
      </c>
      <c r="F127" s="255" t="s">
        <v>1432</v>
      </c>
      <c r="G127" s="209">
        <v>7.2</v>
      </c>
      <c r="H127" s="209">
        <v>1976</v>
      </c>
      <c r="I127" s="210">
        <f t="shared" si="19"/>
        <v>0.05</v>
      </c>
      <c r="J127" s="209">
        <v>6.66</v>
      </c>
      <c r="K127" s="209">
        <v>68.7</v>
      </c>
      <c r="L127" s="209">
        <v>0.83299999999999996</v>
      </c>
      <c r="M127" s="209">
        <v>2.5499999999999998</v>
      </c>
      <c r="N127" s="209">
        <v>7.79</v>
      </c>
      <c r="O127" s="209">
        <v>16.600000000000001</v>
      </c>
      <c r="P127" s="209">
        <v>0.14299999999999999</v>
      </c>
      <c r="Q127" s="209">
        <v>946</v>
      </c>
      <c r="R127" s="210">
        <f>0.5*0.4</f>
        <v>0.2</v>
      </c>
      <c r="S127" s="209">
        <v>5.7</v>
      </c>
      <c r="T127" s="209">
        <v>90.1</v>
      </c>
      <c r="U127" s="210">
        <f t="shared" si="17"/>
        <v>1</v>
      </c>
      <c r="V127" s="209">
        <v>62.4</v>
      </c>
      <c r="W127" s="211">
        <f t="shared" si="13"/>
        <v>6.5094930106405168E-4</v>
      </c>
      <c r="X127" s="209">
        <v>15</v>
      </c>
      <c r="Y127" s="209">
        <v>135</v>
      </c>
      <c r="Z127" s="209">
        <v>95860</v>
      </c>
      <c r="AA127" s="210">
        <v>14.830000000000002</v>
      </c>
      <c r="AB127" s="210">
        <v>19300</v>
      </c>
      <c r="AC127" s="210">
        <v>1398</v>
      </c>
      <c r="AD127" s="209">
        <v>1906</v>
      </c>
      <c r="AE127" s="209">
        <v>7749</v>
      </c>
      <c r="AF127" s="209">
        <v>97</v>
      </c>
      <c r="AG127" s="210">
        <v>3906</v>
      </c>
      <c r="AH127" s="209">
        <v>443</v>
      </c>
      <c r="AI127" s="212">
        <v>2.5</v>
      </c>
      <c r="AJ127" s="212">
        <v>143</v>
      </c>
      <c r="AK127" s="212">
        <v>2.5</v>
      </c>
      <c r="AL127" s="212">
        <v>458</v>
      </c>
      <c r="AM127" s="212">
        <v>263</v>
      </c>
      <c r="AN127" s="212">
        <v>121</v>
      </c>
      <c r="AO127" s="212">
        <v>144</v>
      </c>
      <c r="AP127" s="212">
        <v>2.5</v>
      </c>
      <c r="AQ127" s="212">
        <v>214</v>
      </c>
      <c r="AR127" s="212">
        <v>1.5</v>
      </c>
      <c r="AS127" s="212">
        <v>2.5</v>
      </c>
      <c r="AT127" s="212">
        <v>117</v>
      </c>
      <c r="AU127" s="212">
        <v>208</v>
      </c>
      <c r="AV127" s="212">
        <v>398</v>
      </c>
      <c r="AW127" s="212">
        <v>134</v>
      </c>
      <c r="AX127" s="212">
        <v>174</v>
      </c>
      <c r="AY127" s="212">
        <v>293</v>
      </c>
      <c r="AZ127" s="212">
        <v>2.5</v>
      </c>
      <c r="BA127" s="212">
        <v>2.5</v>
      </c>
      <c r="BB127" s="213">
        <f t="shared" si="14"/>
        <v>1995</v>
      </c>
      <c r="BC127" s="214">
        <v>0.5</v>
      </c>
      <c r="BD127" s="214">
        <v>0.5</v>
      </c>
      <c r="BE127" s="214">
        <v>0.5</v>
      </c>
      <c r="BF127" s="214">
        <v>0.5</v>
      </c>
      <c r="BG127" s="214">
        <v>0.5</v>
      </c>
      <c r="BH127" s="214">
        <v>0.5</v>
      </c>
      <c r="BI127" s="214">
        <v>0.5</v>
      </c>
      <c r="BJ127" s="214">
        <v>0.5</v>
      </c>
      <c r="BK127" s="214">
        <v>5.0000000000000001E-3</v>
      </c>
      <c r="BL127" s="214">
        <v>0.5</v>
      </c>
      <c r="BM127" s="214">
        <v>0.05</v>
      </c>
      <c r="BN127" s="214">
        <v>0.05</v>
      </c>
      <c r="BO127" s="214">
        <v>0.05</v>
      </c>
      <c r="BP127" s="214">
        <v>0.05</v>
      </c>
      <c r="BQ127" s="215">
        <f t="shared" si="15"/>
        <v>0.2</v>
      </c>
      <c r="BR127" s="214">
        <v>0.4</v>
      </c>
      <c r="BS127" s="214">
        <v>0.05</v>
      </c>
      <c r="BT127" s="214">
        <v>0.05</v>
      </c>
      <c r="BU127" s="214">
        <v>0.05</v>
      </c>
      <c r="BV127" s="214">
        <v>0.05</v>
      </c>
      <c r="BW127" s="214">
        <v>0.05</v>
      </c>
      <c r="BX127" s="214">
        <v>0.1</v>
      </c>
      <c r="BY127" s="214">
        <v>0.15</v>
      </c>
      <c r="BZ127" s="217"/>
      <c r="CA127" s="217"/>
      <c r="CB127" s="217"/>
      <c r="CC127" s="217"/>
      <c r="CD127" s="223"/>
      <c r="CE127" s="223"/>
      <c r="CF127" s="223"/>
      <c r="CG127" s="223"/>
      <c r="CH127" s="223"/>
      <c r="CI127" s="223"/>
      <c r="CJ127" s="217"/>
      <c r="CK127" s="222"/>
      <c r="CL127" s="217"/>
      <c r="CM127" s="217"/>
      <c r="CN127" s="217"/>
      <c r="CO127" s="217"/>
      <c r="CP127" s="217"/>
      <c r="CQ127" s="217"/>
      <c r="CR127" s="217"/>
      <c r="CS127" s="217"/>
      <c r="CT127" s="217"/>
      <c r="CU127" s="217"/>
      <c r="CV127" s="217"/>
      <c r="CW127" s="217"/>
      <c r="CX127" s="217"/>
      <c r="CY127" s="217"/>
      <c r="CZ127" s="223"/>
      <c r="DA127" s="223"/>
      <c r="DB127" s="223"/>
      <c r="DC127" s="223"/>
      <c r="DD127" s="223"/>
      <c r="DE127" s="216">
        <v>0.05</v>
      </c>
      <c r="DF127" s="216">
        <v>0.05</v>
      </c>
      <c r="DG127" s="218">
        <v>21300</v>
      </c>
      <c r="DH127" s="217"/>
      <c r="DI127" s="217"/>
      <c r="DJ127" s="217"/>
      <c r="DK127" s="217"/>
      <c r="DL127" s="217"/>
    </row>
    <row r="128" spans="1:116" x14ac:dyDescent="0.2">
      <c r="A128" s="108">
        <v>122</v>
      </c>
      <c r="B128" s="200">
        <v>172</v>
      </c>
      <c r="C128" s="253" t="s">
        <v>232</v>
      </c>
      <c r="D128" s="261" t="s">
        <v>1590</v>
      </c>
      <c r="E128" s="254" t="s">
        <v>1266</v>
      </c>
      <c r="F128" s="255" t="s">
        <v>1433</v>
      </c>
      <c r="G128" s="209">
        <v>7.5</v>
      </c>
      <c r="H128" s="209">
        <v>303</v>
      </c>
      <c r="I128" s="210">
        <f t="shared" si="19"/>
        <v>0.05</v>
      </c>
      <c r="J128" s="209">
        <v>4.79</v>
      </c>
      <c r="K128" s="209">
        <v>58.9</v>
      </c>
      <c r="L128" s="209">
        <v>0.14299999999999999</v>
      </c>
      <c r="M128" s="209">
        <v>3.28</v>
      </c>
      <c r="N128" s="209">
        <v>6.09</v>
      </c>
      <c r="O128" s="209">
        <v>7.36</v>
      </c>
      <c r="P128" s="209">
        <v>3.9300000000000002E-2</v>
      </c>
      <c r="Q128" s="209">
        <v>2840</v>
      </c>
      <c r="R128" s="210">
        <f>0.5*0.4</f>
        <v>0.2</v>
      </c>
      <c r="S128" s="209">
        <v>4.18</v>
      </c>
      <c r="T128" s="209">
        <v>6.56</v>
      </c>
      <c r="U128" s="210">
        <f t="shared" si="17"/>
        <v>1</v>
      </c>
      <c r="V128" s="209">
        <v>51.4</v>
      </c>
      <c r="W128" s="211">
        <f t="shared" si="13"/>
        <v>7.883435582822086E-4</v>
      </c>
      <c r="X128" s="209">
        <v>6.37</v>
      </c>
      <c r="Y128" s="209">
        <v>28.8</v>
      </c>
      <c r="Z128" s="209">
        <v>65200</v>
      </c>
      <c r="AA128" s="210">
        <v>7.870000000000001</v>
      </c>
      <c r="AB128" s="209">
        <v>12000</v>
      </c>
      <c r="AC128" s="210">
        <v>623</v>
      </c>
      <c r="AD128" s="209">
        <v>1090</v>
      </c>
      <c r="AE128" s="209">
        <v>3015</v>
      </c>
      <c r="AF128" s="209">
        <v>77.8</v>
      </c>
      <c r="AG128" s="210">
        <v>2030</v>
      </c>
      <c r="AH128" s="209">
        <v>647</v>
      </c>
      <c r="AI128" s="212">
        <v>2.5</v>
      </c>
      <c r="AJ128" s="212">
        <v>26</v>
      </c>
      <c r="AK128" s="212">
        <v>2.5</v>
      </c>
      <c r="AL128" s="212">
        <v>39</v>
      </c>
      <c r="AM128" s="212">
        <v>44</v>
      </c>
      <c r="AN128" s="212">
        <v>28</v>
      </c>
      <c r="AO128" s="212">
        <v>2.5</v>
      </c>
      <c r="AP128" s="212">
        <v>2.5</v>
      </c>
      <c r="AQ128" s="212">
        <v>2.5</v>
      </c>
      <c r="AR128" s="212">
        <v>1.5</v>
      </c>
      <c r="AS128" s="212">
        <v>2.5</v>
      </c>
      <c r="AT128" s="212">
        <v>38</v>
      </c>
      <c r="AU128" s="212">
        <v>46</v>
      </c>
      <c r="AV128" s="212">
        <v>53</v>
      </c>
      <c r="AW128" s="212">
        <v>2.5</v>
      </c>
      <c r="AX128" s="212">
        <v>42</v>
      </c>
      <c r="AY128" s="212">
        <v>37</v>
      </c>
      <c r="AZ128" s="212">
        <v>2.5</v>
      </c>
      <c r="BA128" s="212">
        <v>2.5</v>
      </c>
      <c r="BB128" s="213">
        <f t="shared" si="14"/>
        <v>288</v>
      </c>
      <c r="BC128" s="214">
        <v>0.5</v>
      </c>
      <c r="BD128" s="214">
        <v>0.5</v>
      </c>
      <c r="BE128" s="214">
        <v>0.5</v>
      </c>
      <c r="BF128" s="214">
        <v>0.5</v>
      </c>
      <c r="BG128" s="214">
        <v>0.5</v>
      </c>
      <c r="BH128" s="214">
        <v>0.5</v>
      </c>
      <c r="BI128" s="214">
        <v>0.5</v>
      </c>
      <c r="BJ128" s="214">
        <v>0.5</v>
      </c>
      <c r="BK128" s="214">
        <v>5.0000000000000001E-3</v>
      </c>
      <c r="BL128" s="214">
        <v>0.5</v>
      </c>
      <c r="BM128" s="214">
        <v>0.05</v>
      </c>
      <c r="BN128" s="214">
        <v>0.05</v>
      </c>
      <c r="BO128" s="214">
        <v>0.05</v>
      </c>
      <c r="BP128" s="214">
        <v>0.05</v>
      </c>
      <c r="BQ128" s="215">
        <f t="shared" si="15"/>
        <v>0.2</v>
      </c>
      <c r="BR128" s="214">
        <v>0.4</v>
      </c>
      <c r="BS128" s="214">
        <v>0.05</v>
      </c>
      <c r="BT128" s="214">
        <v>0.05</v>
      </c>
      <c r="BU128" s="214">
        <v>0.05</v>
      </c>
      <c r="BV128" s="214">
        <v>0.05</v>
      </c>
      <c r="BW128" s="214">
        <v>0.05</v>
      </c>
      <c r="BX128" s="214">
        <v>0.1</v>
      </c>
      <c r="BY128" s="214">
        <v>0.15</v>
      </c>
      <c r="BZ128" s="217"/>
      <c r="CA128" s="217"/>
      <c r="CB128" s="217"/>
      <c r="CC128" s="217"/>
      <c r="CD128" s="223"/>
      <c r="CE128" s="223"/>
      <c r="CF128" s="223"/>
      <c r="CG128" s="223"/>
      <c r="CH128" s="223"/>
      <c r="CI128" s="223"/>
      <c r="CJ128" s="217"/>
      <c r="CK128" s="222"/>
      <c r="CL128" s="217"/>
      <c r="CM128" s="217"/>
      <c r="CN128" s="217"/>
      <c r="CO128" s="217"/>
      <c r="CP128" s="217"/>
      <c r="CQ128" s="217"/>
      <c r="CR128" s="217"/>
      <c r="CS128" s="217"/>
      <c r="CT128" s="217"/>
      <c r="CU128" s="217"/>
      <c r="CV128" s="217"/>
      <c r="CW128" s="217"/>
      <c r="CX128" s="217"/>
      <c r="CY128" s="217"/>
      <c r="CZ128" s="223"/>
      <c r="DA128" s="223"/>
      <c r="DB128" s="223"/>
      <c r="DC128" s="223"/>
      <c r="DD128" s="223"/>
      <c r="DE128" s="216">
        <v>0.05</v>
      </c>
      <c r="DF128" s="216">
        <v>0.05</v>
      </c>
      <c r="DG128" s="218">
        <v>1734</v>
      </c>
      <c r="DH128" s="217"/>
      <c r="DI128" s="217"/>
      <c r="DJ128" s="217"/>
      <c r="DK128" s="217"/>
      <c r="DL128" s="217"/>
    </row>
    <row r="129" spans="1:116" x14ac:dyDescent="0.2">
      <c r="A129" s="108">
        <v>123</v>
      </c>
      <c r="B129" s="200">
        <v>173</v>
      </c>
      <c r="C129" s="253" t="s">
        <v>1112</v>
      </c>
      <c r="D129" s="261" t="s">
        <v>1591</v>
      </c>
      <c r="E129" s="254" t="s">
        <v>1267</v>
      </c>
      <c r="F129" s="255" t="s">
        <v>1434</v>
      </c>
      <c r="G129" s="209">
        <v>7.3</v>
      </c>
      <c r="H129" s="209">
        <v>900</v>
      </c>
      <c r="I129" s="210">
        <f t="shared" si="19"/>
        <v>0.05</v>
      </c>
      <c r="J129" s="209">
        <v>5.81</v>
      </c>
      <c r="K129" s="209">
        <v>158</v>
      </c>
      <c r="L129" s="210">
        <f>0.5*0.05</f>
        <v>2.5000000000000001E-2</v>
      </c>
      <c r="M129" s="209">
        <v>1.63</v>
      </c>
      <c r="N129" s="209">
        <v>5.62</v>
      </c>
      <c r="O129" s="209">
        <v>2.34</v>
      </c>
      <c r="P129" s="209">
        <v>7.0000000000000007E-2</v>
      </c>
      <c r="Q129" s="209">
        <v>2600</v>
      </c>
      <c r="R129" s="210">
        <f>0.5*0.4</f>
        <v>0.2</v>
      </c>
      <c r="S129" s="209">
        <v>4.53</v>
      </c>
      <c r="T129" s="209">
        <v>42.5</v>
      </c>
      <c r="U129" s="210">
        <f t="shared" si="17"/>
        <v>1</v>
      </c>
      <c r="V129" s="209">
        <v>300</v>
      </c>
      <c r="W129" s="211">
        <f t="shared" si="13"/>
        <v>1.5584415584415584E-3</v>
      </c>
      <c r="X129" s="209">
        <v>9.83</v>
      </c>
      <c r="Y129" s="209">
        <v>50.7</v>
      </c>
      <c r="Z129" s="209">
        <v>192500</v>
      </c>
      <c r="AA129" s="210">
        <v>4.07</v>
      </c>
      <c r="AB129" s="209">
        <v>11010</v>
      </c>
      <c r="AC129" s="210">
        <v>2172</v>
      </c>
      <c r="AD129" s="209">
        <v>550</v>
      </c>
      <c r="AE129" s="209">
        <v>8991</v>
      </c>
      <c r="AF129" s="209">
        <v>60.1</v>
      </c>
      <c r="AG129" s="210">
        <v>2326</v>
      </c>
      <c r="AH129" s="209">
        <v>561</v>
      </c>
      <c r="AI129" s="212">
        <v>2.5</v>
      </c>
      <c r="AJ129" s="212">
        <v>149</v>
      </c>
      <c r="AK129" s="212">
        <v>27</v>
      </c>
      <c r="AL129" s="212">
        <v>463</v>
      </c>
      <c r="AM129" s="212">
        <v>195</v>
      </c>
      <c r="AN129" s="212">
        <v>111</v>
      </c>
      <c r="AO129" s="212">
        <v>128</v>
      </c>
      <c r="AP129" s="212">
        <v>2.5</v>
      </c>
      <c r="AQ129" s="212">
        <v>153</v>
      </c>
      <c r="AR129" s="212">
        <v>1.5</v>
      </c>
      <c r="AS129" s="212">
        <v>2.5</v>
      </c>
      <c r="AT129" s="212">
        <v>250</v>
      </c>
      <c r="AU129" s="212">
        <v>255</v>
      </c>
      <c r="AV129" s="212">
        <v>285</v>
      </c>
      <c r="AW129" s="212">
        <v>97</v>
      </c>
      <c r="AX129" s="212">
        <v>129</v>
      </c>
      <c r="AY129" s="212">
        <v>214</v>
      </c>
      <c r="AZ129" s="212">
        <v>64</v>
      </c>
      <c r="BA129" s="212">
        <v>2.5</v>
      </c>
      <c r="BB129" s="213">
        <f t="shared" si="14"/>
        <v>1966.5</v>
      </c>
      <c r="BC129" s="214">
        <v>0.5</v>
      </c>
      <c r="BD129" s="214">
        <v>0.5</v>
      </c>
      <c r="BE129" s="214">
        <v>0.5</v>
      </c>
      <c r="BF129" s="214">
        <v>0.5</v>
      </c>
      <c r="BG129" s="214">
        <v>0.5</v>
      </c>
      <c r="BH129" s="214">
        <v>0.5</v>
      </c>
      <c r="BI129" s="214">
        <v>0.5</v>
      </c>
      <c r="BJ129" s="214">
        <v>0.5</v>
      </c>
      <c r="BK129" s="214">
        <v>5.0000000000000001E-3</v>
      </c>
      <c r="BL129" s="214">
        <v>0.5</v>
      </c>
      <c r="BM129" s="214">
        <v>0.05</v>
      </c>
      <c r="BN129" s="214">
        <v>0.05</v>
      </c>
      <c r="BO129" s="214">
        <v>0.05</v>
      </c>
      <c r="BP129" s="214">
        <v>0.05</v>
      </c>
      <c r="BQ129" s="215">
        <f t="shared" si="15"/>
        <v>0.2</v>
      </c>
      <c r="BR129" s="214">
        <v>0.4</v>
      </c>
      <c r="BS129" s="214">
        <v>0.05</v>
      </c>
      <c r="BT129" s="214">
        <v>0.05</v>
      </c>
      <c r="BU129" s="214">
        <v>0.05</v>
      </c>
      <c r="BV129" s="214">
        <v>0.05</v>
      </c>
      <c r="BW129" s="214">
        <v>0.05</v>
      </c>
      <c r="BX129" s="214">
        <v>0.1</v>
      </c>
      <c r="BY129" s="214">
        <v>0.15</v>
      </c>
      <c r="BZ129" s="216">
        <v>25</v>
      </c>
      <c r="CA129" s="216">
        <v>50</v>
      </c>
      <c r="CB129" s="216">
        <v>6040</v>
      </c>
      <c r="CC129" s="216">
        <v>0.01</v>
      </c>
      <c r="CD129" s="221">
        <v>2.5000000000000001E-2</v>
      </c>
      <c r="CE129" s="221">
        <v>2.5000000000000001E-2</v>
      </c>
      <c r="CF129" s="221">
        <v>2.5000000000000001E-2</v>
      </c>
      <c r="CG129" s="221">
        <v>2.5000000000000001E-2</v>
      </c>
      <c r="CH129" s="221">
        <v>2.5000000000000001E-2</v>
      </c>
      <c r="CI129" s="221">
        <v>2.5000000000000001E-2</v>
      </c>
      <c r="CJ129" s="216">
        <v>2.5000000000000001E-2</v>
      </c>
      <c r="CK129" s="216">
        <f>0.5*0.01</f>
        <v>5.0000000000000001E-3</v>
      </c>
      <c r="CL129" s="216">
        <v>0.15</v>
      </c>
      <c r="CM129" s="216">
        <v>0.5</v>
      </c>
      <c r="CN129" s="216">
        <v>0.5</v>
      </c>
      <c r="CO129" s="216">
        <v>0.5</v>
      </c>
      <c r="CP129" s="216">
        <v>0.5</v>
      </c>
      <c r="CQ129" s="216">
        <v>0.3</v>
      </c>
      <c r="CR129" s="216">
        <v>5</v>
      </c>
      <c r="CS129" s="216">
        <v>0.5</v>
      </c>
      <c r="CT129" s="216">
        <v>0.5</v>
      </c>
      <c r="CU129" s="216">
        <v>0.05</v>
      </c>
      <c r="CV129" s="216">
        <v>0.05</v>
      </c>
      <c r="CW129" s="216">
        <v>0.05</v>
      </c>
      <c r="CX129" s="217"/>
      <c r="CY129" s="216">
        <v>0.41399999999999998</v>
      </c>
      <c r="CZ129" s="221">
        <v>0.05</v>
      </c>
      <c r="DA129" s="221">
        <v>0.05</v>
      </c>
      <c r="DB129" s="221">
        <v>0.05</v>
      </c>
      <c r="DC129" s="221">
        <v>0.05</v>
      </c>
      <c r="DD129" s="221">
        <v>0.05</v>
      </c>
      <c r="DE129" s="216">
        <v>0.05</v>
      </c>
      <c r="DF129" s="216">
        <v>0.05</v>
      </c>
      <c r="DG129" s="218">
        <v>6721</v>
      </c>
      <c r="DH129" s="216">
        <v>0.5</v>
      </c>
      <c r="DI129" s="216">
        <v>0.05</v>
      </c>
      <c r="DJ129" s="216">
        <v>0.25</v>
      </c>
      <c r="DK129" s="216">
        <v>0.25</v>
      </c>
      <c r="DL129" s="216">
        <v>0.05</v>
      </c>
    </row>
    <row r="130" spans="1:116" x14ac:dyDescent="0.2">
      <c r="A130" s="108">
        <v>124</v>
      </c>
      <c r="B130" s="200">
        <v>174</v>
      </c>
      <c r="C130" s="253" t="s">
        <v>1113</v>
      </c>
      <c r="D130" s="261" t="s">
        <v>1592</v>
      </c>
      <c r="E130" s="254" t="s">
        <v>1268</v>
      </c>
      <c r="F130" s="255" t="s">
        <v>1435</v>
      </c>
      <c r="G130" s="209">
        <v>7.4</v>
      </c>
      <c r="H130" s="209">
        <v>517</v>
      </c>
      <c r="I130" s="210">
        <f t="shared" si="19"/>
        <v>0.05</v>
      </c>
      <c r="J130" s="210">
        <f>0.5*3</f>
        <v>1.5</v>
      </c>
      <c r="K130" s="209">
        <v>15.9</v>
      </c>
      <c r="L130" s="209">
        <v>0.25800000000000001</v>
      </c>
      <c r="M130" s="209">
        <v>3.06</v>
      </c>
      <c r="N130" s="209">
        <v>8.92</v>
      </c>
      <c r="O130" s="209">
        <v>5.6</v>
      </c>
      <c r="P130" s="209">
        <v>2.75E-2</v>
      </c>
      <c r="Q130" s="209">
        <v>2750</v>
      </c>
      <c r="R130" s="210">
        <f>0.5*0.4</f>
        <v>0.2</v>
      </c>
      <c r="S130" s="209">
        <v>6.49</v>
      </c>
      <c r="T130" s="209">
        <v>13.5</v>
      </c>
      <c r="U130" s="210">
        <f t="shared" si="17"/>
        <v>1</v>
      </c>
      <c r="V130" s="209">
        <v>317</v>
      </c>
      <c r="W130" s="211">
        <f t="shared" si="13"/>
        <v>2.2167832167832167E-2</v>
      </c>
      <c r="X130" s="209">
        <v>10.6</v>
      </c>
      <c r="Y130" s="209">
        <v>34.5</v>
      </c>
      <c r="Z130" s="209">
        <v>14300</v>
      </c>
      <c r="AA130" s="210">
        <v>4.25</v>
      </c>
      <c r="AB130" s="209">
        <v>11300</v>
      </c>
      <c r="AC130" s="209">
        <v>282</v>
      </c>
      <c r="AD130" s="209">
        <v>274</v>
      </c>
      <c r="AE130" s="209">
        <v>1540</v>
      </c>
      <c r="AF130" s="210">
        <v>239</v>
      </c>
      <c r="AG130" s="210">
        <v>4180</v>
      </c>
      <c r="AH130" s="209">
        <v>1140</v>
      </c>
      <c r="AI130" s="212">
        <v>2.5</v>
      </c>
      <c r="AJ130" s="212">
        <v>2.5</v>
      </c>
      <c r="AK130" s="212">
        <v>2.5</v>
      </c>
      <c r="AL130" s="212">
        <v>42</v>
      </c>
      <c r="AM130" s="212">
        <v>12</v>
      </c>
      <c r="AN130" s="212">
        <v>2.5</v>
      </c>
      <c r="AO130" s="212">
        <v>2.5</v>
      </c>
      <c r="AP130" s="212">
        <v>2.5</v>
      </c>
      <c r="AQ130" s="212">
        <v>2.5</v>
      </c>
      <c r="AR130" s="212">
        <v>1.5</v>
      </c>
      <c r="AS130" s="212">
        <v>2.5</v>
      </c>
      <c r="AT130" s="212">
        <v>2.5</v>
      </c>
      <c r="AU130" s="212">
        <v>24</v>
      </c>
      <c r="AV130" s="212">
        <v>24</v>
      </c>
      <c r="AW130" s="212">
        <v>2.5</v>
      </c>
      <c r="AX130" s="212">
        <v>2.5</v>
      </c>
      <c r="AY130" s="212">
        <v>25</v>
      </c>
      <c r="AZ130" s="212">
        <v>2.5</v>
      </c>
      <c r="BA130" s="212">
        <v>2.5</v>
      </c>
      <c r="BB130" s="213">
        <f t="shared" si="14"/>
        <v>123.5</v>
      </c>
      <c r="BC130" s="214">
        <v>0.5</v>
      </c>
      <c r="BD130" s="214">
        <v>0.5</v>
      </c>
      <c r="BE130" s="214">
        <v>0.5</v>
      </c>
      <c r="BF130" s="214">
        <v>0.5</v>
      </c>
      <c r="BG130" s="214">
        <v>0.5</v>
      </c>
      <c r="BH130" s="214">
        <v>0.5</v>
      </c>
      <c r="BI130" s="214">
        <v>0.5</v>
      </c>
      <c r="BJ130" s="214">
        <v>0.5</v>
      </c>
      <c r="BK130" s="214">
        <v>5.0000000000000001E-3</v>
      </c>
      <c r="BL130" s="214">
        <v>0.5</v>
      </c>
      <c r="BM130" s="214">
        <v>0.05</v>
      </c>
      <c r="BN130" s="214">
        <v>0.05</v>
      </c>
      <c r="BO130" s="214">
        <v>0.05</v>
      </c>
      <c r="BP130" s="214">
        <v>0.05</v>
      </c>
      <c r="BQ130" s="215">
        <f t="shared" si="15"/>
        <v>0.2</v>
      </c>
      <c r="BR130" s="214">
        <v>0.4</v>
      </c>
      <c r="BS130" s="214">
        <v>0.05</v>
      </c>
      <c r="BT130" s="214">
        <v>0.05</v>
      </c>
      <c r="BU130" s="214">
        <v>0.05</v>
      </c>
      <c r="BV130" s="214">
        <v>0.05</v>
      </c>
      <c r="BW130" s="214">
        <v>0.05</v>
      </c>
      <c r="BX130" s="214">
        <v>0.1</v>
      </c>
      <c r="BY130" s="214">
        <v>0.15</v>
      </c>
      <c r="BZ130" s="217"/>
      <c r="CA130" s="217"/>
      <c r="CB130" s="217"/>
      <c r="CC130" s="217"/>
      <c r="CD130" s="223"/>
      <c r="CE130" s="223"/>
      <c r="CF130" s="223"/>
      <c r="CG130" s="223"/>
      <c r="CH130" s="223"/>
      <c r="CI130" s="223"/>
      <c r="CJ130" s="217"/>
      <c r="CK130" s="222"/>
      <c r="CL130" s="217"/>
      <c r="CM130" s="217"/>
      <c r="CN130" s="217"/>
      <c r="CO130" s="217"/>
      <c r="CP130" s="217"/>
      <c r="CQ130" s="217"/>
      <c r="CR130" s="217"/>
      <c r="CS130" s="217"/>
      <c r="CT130" s="217"/>
      <c r="CU130" s="217"/>
      <c r="CV130" s="217"/>
      <c r="CW130" s="217"/>
      <c r="CX130" s="217"/>
      <c r="CY130" s="217"/>
      <c r="CZ130" s="223"/>
      <c r="DA130" s="223"/>
      <c r="DB130" s="223"/>
      <c r="DC130" s="223"/>
      <c r="DD130" s="223"/>
      <c r="DE130" s="216">
        <v>0.05</v>
      </c>
      <c r="DF130" s="216">
        <v>0.05</v>
      </c>
      <c r="DG130" s="218">
        <v>3500</v>
      </c>
      <c r="DH130" s="217"/>
      <c r="DI130" s="217"/>
      <c r="DJ130" s="217"/>
      <c r="DK130" s="217"/>
      <c r="DL130" s="217"/>
    </row>
    <row r="131" spans="1:116" x14ac:dyDescent="0.2">
      <c r="A131" s="108">
        <v>125</v>
      </c>
      <c r="B131" s="200">
        <v>175</v>
      </c>
      <c r="C131" s="253" t="s">
        <v>228</v>
      </c>
      <c r="D131" s="261" t="s">
        <v>1593</v>
      </c>
      <c r="E131" s="254" t="s">
        <v>1269</v>
      </c>
      <c r="F131" s="255" t="s">
        <v>1436</v>
      </c>
      <c r="G131" s="209">
        <v>6.9</v>
      </c>
      <c r="H131" s="209">
        <v>224</v>
      </c>
      <c r="I131" s="210">
        <f t="shared" si="19"/>
        <v>0.05</v>
      </c>
      <c r="J131" s="209">
        <v>3.33</v>
      </c>
      <c r="K131" s="209">
        <v>35.700000000000003</v>
      </c>
      <c r="L131" s="209">
        <v>0.245</v>
      </c>
      <c r="M131" s="209">
        <v>4.53</v>
      </c>
      <c r="N131" s="209">
        <v>6.15</v>
      </c>
      <c r="O131" s="209">
        <v>8.2799999999999994</v>
      </c>
      <c r="P131" s="209">
        <v>8.09E-2</v>
      </c>
      <c r="Q131" s="209">
        <v>564</v>
      </c>
      <c r="R131" s="209">
        <v>0.40300000000000002</v>
      </c>
      <c r="S131" s="209">
        <v>3.4</v>
      </c>
      <c r="T131" s="209">
        <v>71.8</v>
      </c>
      <c r="U131" s="210">
        <f t="shared" si="17"/>
        <v>1</v>
      </c>
      <c r="V131" s="209">
        <v>209</v>
      </c>
      <c r="W131" s="211">
        <f t="shared" si="13"/>
        <v>1.0829015544041452E-2</v>
      </c>
      <c r="X131" s="209">
        <v>6.1</v>
      </c>
      <c r="Y131" s="209">
        <v>117</v>
      </c>
      <c r="Z131" s="209">
        <v>19300</v>
      </c>
      <c r="AA131" s="210">
        <v>8.4500000000000011</v>
      </c>
      <c r="AB131" s="209">
        <v>5520</v>
      </c>
      <c r="AC131" s="209">
        <v>150</v>
      </c>
      <c r="AD131" s="209">
        <v>417</v>
      </c>
      <c r="AE131" s="209">
        <v>1246</v>
      </c>
      <c r="AF131" s="210">
        <v>141</v>
      </c>
      <c r="AG131" s="210">
        <v>1360</v>
      </c>
      <c r="AH131" s="209">
        <v>309</v>
      </c>
      <c r="AI131" s="212">
        <v>2.5</v>
      </c>
      <c r="AJ131" s="212">
        <v>2.5</v>
      </c>
      <c r="AK131" s="212">
        <v>2.5</v>
      </c>
      <c r="AL131" s="212">
        <v>223</v>
      </c>
      <c r="AM131" s="212">
        <v>51</v>
      </c>
      <c r="AN131" s="212">
        <v>2.5</v>
      </c>
      <c r="AO131" s="212">
        <v>2.5</v>
      </c>
      <c r="AP131" s="212">
        <v>2.5</v>
      </c>
      <c r="AQ131" s="212">
        <v>2.5</v>
      </c>
      <c r="AR131" s="212">
        <v>1.5</v>
      </c>
      <c r="AS131" s="212">
        <v>2.5</v>
      </c>
      <c r="AT131" s="212">
        <v>2.5</v>
      </c>
      <c r="AU131" s="212">
        <v>88</v>
      </c>
      <c r="AV131" s="212">
        <v>105</v>
      </c>
      <c r="AW131" s="212">
        <v>2.5</v>
      </c>
      <c r="AX131" s="212">
        <v>43</v>
      </c>
      <c r="AY131" s="212">
        <v>84</v>
      </c>
      <c r="AZ131" s="212">
        <v>2.5</v>
      </c>
      <c r="BA131" s="212">
        <v>2.5</v>
      </c>
      <c r="BB131" s="213">
        <f t="shared" si="14"/>
        <v>488.5</v>
      </c>
      <c r="BC131" s="214">
        <v>0.5</v>
      </c>
      <c r="BD131" s="214">
        <v>0.5</v>
      </c>
      <c r="BE131" s="214">
        <v>0.5</v>
      </c>
      <c r="BF131" s="214">
        <v>0.5</v>
      </c>
      <c r="BG131" s="214">
        <v>0.5</v>
      </c>
      <c r="BH131" s="214">
        <v>0.5</v>
      </c>
      <c r="BI131" s="214">
        <v>0.5</v>
      </c>
      <c r="BJ131" s="214">
        <v>0.5</v>
      </c>
      <c r="BK131" s="214">
        <v>5.0000000000000001E-3</v>
      </c>
      <c r="BL131" s="214">
        <v>0.5</v>
      </c>
      <c r="BM131" s="214">
        <v>0.05</v>
      </c>
      <c r="BN131" s="214">
        <v>0.05</v>
      </c>
      <c r="BO131" s="214">
        <v>0.05</v>
      </c>
      <c r="BP131" s="214">
        <v>0.05</v>
      </c>
      <c r="BQ131" s="215">
        <f t="shared" si="15"/>
        <v>0.2</v>
      </c>
      <c r="BR131" s="214">
        <v>0.4</v>
      </c>
      <c r="BS131" s="214">
        <v>0.05</v>
      </c>
      <c r="BT131" s="214">
        <v>0.05</v>
      </c>
      <c r="BU131" s="214">
        <v>0.05</v>
      </c>
      <c r="BV131" s="214">
        <v>0.05</v>
      </c>
      <c r="BW131" s="214">
        <v>0.05</v>
      </c>
      <c r="BX131" s="214">
        <v>0.1</v>
      </c>
      <c r="BY131" s="214">
        <v>0.15</v>
      </c>
      <c r="BZ131" s="217"/>
      <c r="CA131" s="217"/>
      <c r="CB131" s="217"/>
      <c r="CC131" s="217"/>
      <c r="CD131" s="217"/>
      <c r="CE131" s="217"/>
      <c r="CF131" s="217"/>
      <c r="CG131" s="217"/>
      <c r="CH131" s="217"/>
      <c r="CI131" s="217"/>
      <c r="CJ131" s="217"/>
      <c r="CK131" s="222"/>
      <c r="CL131" s="217"/>
      <c r="CM131" s="217"/>
      <c r="CN131" s="217"/>
      <c r="CO131" s="217"/>
      <c r="CP131" s="217"/>
      <c r="CQ131" s="217"/>
      <c r="CR131" s="217"/>
      <c r="CS131" s="217"/>
      <c r="CT131" s="217"/>
      <c r="CU131" s="217"/>
      <c r="CV131" s="217"/>
      <c r="CW131" s="217"/>
      <c r="CX131" s="217"/>
      <c r="CY131" s="217"/>
      <c r="CZ131" s="217"/>
      <c r="DA131" s="217"/>
      <c r="DB131" s="217"/>
      <c r="DC131" s="217"/>
      <c r="DD131" s="217"/>
      <c r="DE131" s="216">
        <v>0.05</v>
      </c>
      <c r="DF131" s="216">
        <v>0.05</v>
      </c>
      <c r="DG131" s="218">
        <v>15900</v>
      </c>
      <c r="DH131" s="217"/>
      <c r="DI131" s="217"/>
      <c r="DJ131" s="217"/>
      <c r="DK131" s="217"/>
      <c r="DL131" s="217"/>
    </row>
    <row r="132" spans="1:116" x14ac:dyDescent="0.2">
      <c r="A132" s="108">
        <v>126</v>
      </c>
      <c r="B132" s="200">
        <v>176</v>
      </c>
      <c r="C132" s="253" t="s">
        <v>1114</v>
      </c>
      <c r="D132" s="261" t="s">
        <v>1594</v>
      </c>
      <c r="E132" s="254" t="s">
        <v>1270</v>
      </c>
      <c r="F132" s="255" t="s">
        <v>1437</v>
      </c>
      <c r="G132" s="209">
        <v>7.5</v>
      </c>
      <c r="H132" s="209">
        <v>1736</v>
      </c>
      <c r="I132" s="210">
        <f t="shared" si="19"/>
        <v>0.05</v>
      </c>
      <c r="J132" s="209">
        <v>5.33</v>
      </c>
      <c r="K132" s="209">
        <v>37.9</v>
      </c>
      <c r="L132" s="209">
        <v>0.33600000000000002</v>
      </c>
      <c r="M132" s="209">
        <v>2.46</v>
      </c>
      <c r="N132" s="209">
        <v>10.8</v>
      </c>
      <c r="O132" s="209">
        <v>8.25</v>
      </c>
      <c r="P132" s="209">
        <v>5.57E-2</v>
      </c>
      <c r="Q132" s="209">
        <v>1660</v>
      </c>
      <c r="R132" s="209">
        <v>1.47</v>
      </c>
      <c r="S132" s="209">
        <v>6.93</v>
      </c>
      <c r="T132" s="209">
        <v>20.399999999999999</v>
      </c>
      <c r="U132" s="210">
        <f t="shared" si="17"/>
        <v>1</v>
      </c>
      <c r="V132" s="209">
        <v>49.2</v>
      </c>
      <c r="W132" s="211">
        <f t="shared" si="13"/>
        <v>6.70299727520436E-4</v>
      </c>
      <c r="X132" s="209">
        <v>10.199999999999999</v>
      </c>
      <c r="Y132" s="209">
        <v>49.8</v>
      </c>
      <c r="Z132" s="209">
        <v>73400</v>
      </c>
      <c r="AA132" s="210">
        <v>6.83</v>
      </c>
      <c r="AB132" s="209">
        <v>11090</v>
      </c>
      <c r="AC132" s="209">
        <v>359</v>
      </c>
      <c r="AD132" s="209">
        <v>872</v>
      </c>
      <c r="AE132" s="209">
        <v>957</v>
      </c>
      <c r="AF132" s="210">
        <v>195</v>
      </c>
      <c r="AG132" s="210">
        <v>3940</v>
      </c>
      <c r="AH132" s="209">
        <v>1004</v>
      </c>
      <c r="AI132" s="212">
        <v>2.5</v>
      </c>
      <c r="AJ132" s="212">
        <v>71</v>
      </c>
      <c r="AK132" s="212">
        <v>2.5</v>
      </c>
      <c r="AL132" s="212">
        <v>296</v>
      </c>
      <c r="AM132" s="212">
        <v>107</v>
      </c>
      <c r="AN132" s="212">
        <v>71</v>
      </c>
      <c r="AO132" s="212">
        <v>107</v>
      </c>
      <c r="AP132" s="212">
        <v>2.5</v>
      </c>
      <c r="AQ132" s="212">
        <v>2.5</v>
      </c>
      <c r="AR132" s="212">
        <v>1.5</v>
      </c>
      <c r="AS132" s="212">
        <v>2.5</v>
      </c>
      <c r="AT132" s="212">
        <v>2.5</v>
      </c>
      <c r="AU132" s="212">
        <v>201</v>
      </c>
      <c r="AV132" s="212">
        <v>191</v>
      </c>
      <c r="AW132" s="212">
        <v>68</v>
      </c>
      <c r="AX132" s="212">
        <v>77</v>
      </c>
      <c r="AY132" s="212">
        <v>154</v>
      </c>
      <c r="AZ132" s="212">
        <v>2.5</v>
      </c>
      <c r="BA132" s="212">
        <v>2.5</v>
      </c>
      <c r="BB132" s="213">
        <f t="shared" si="14"/>
        <v>1123.5</v>
      </c>
      <c r="BC132" s="214">
        <v>0.5</v>
      </c>
      <c r="BD132" s="214">
        <v>0.5</v>
      </c>
      <c r="BE132" s="214">
        <v>0.5</v>
      </c>
      <c r="BF132" s="214">
        <v>0.5</v>
      </c>
      <c r="BG132" s="214">
        <v>0.5</v>
      </c>
      <c r="BH132" s="214">
        <v>0.5</v>
      </c>
      <c r="BI132" s="214">
        <v>0.5</v>
      </c>
      <c r="BJ132" s="214">
        <v>0.5</v>
      </c>
      <c r="BK132" s="214">
        <v>5.0000000000000001E-3</v>
      </c>
      <c r="BL132" s="214">
        <v>0.5</v>
      </c>
      <c r="BM132" s="214">
        <v>0.05</v>
      </c>
      <c r="BN132" s="214">
        <v>0.05</v>
      </c>
      <c r="BO132" s="214">
        <v>0.05</v>
      </c>
      <c r="BP132" s="214">
        <v>0.05</v>
      </c>
      <c r="BQ132" s="215">
        <f t="shared" si="15"/>
        <v>0.2</v>
      </c>
      <c r="BR132" s="214">
        <v>0.4</v>
      </c>
      <c r="BS132" s="214">
        <v>0.05</v>
      </c>
      <c r="BT132" s="214">
        <v>0.05</v>
      </c>
      <c r="BU132" s="214">
        <v>0.05</v>
      </c>
      <c r="BV132" s="214">
        <v>0.05</v>
      </c>
      <c r="BW132" s="214">
        <v>0.05</v>
      </c>
      <c r="BX132" s="214">
        <v>0.1</v>
      </c>
      <c r="BY132" s="214">
        <v>0.15</v>
      </c>
      <c r="BZ132" s="217"/>
      <c r="CA132" s="217"/>
      <c r="CB132" s="217"/>
      <c r="CC132" s="217"/>
      <c r="CD132" s="223"/>
      <c r="CE132" s="223"/>
      <c r="CF132" s="223"/>
      <c r="CG132" s="223"/>
      <c r="CH132" s="223"/>
      <c r="CI132" s="223"/>
      <c r="CJ132" s="217"/>
      <c r="CK132" s="222"/>
      <c r="CL132" s="217"/>
      <c r="CM132" s="217"/>
      <c r="CN132" s="217"/>
      <c r="CO132" s="217"/>
      <c r="CP132" s="217"/>
      <c r="CQ132" s="217"/>
      <c r="CR132" s="217"/>
      <c r="CS132" s="217"/>
      <c r="CT132" s="217"/>
      <c r="CU132" s="217"/>
      <c r="CV132" s="217"/>
      <c r="CW132" s="217"/>
      <c r="CX132" s="217"/>
      <c r="CY132" s="217"/>
      <c r="CZ132" s="223"/>
      <c r="DA132" s="223"/>
      <c r="DB132" s="223"/>
      <c r="DC132" s="223"/>
      <c r="DD132" s="223"/>
      <c r="DE132" s="216">
        <v>0.05</v>
      </c>
      <c r="DF132" s="216">
        <v>0.05</v>
      </c>
      <c r="DG132" s="218">
        <v>17942</v>
      </c>
      <c r="DH132" s="217"/>
      <c r="DI132" s="217"/>
      <c r="DJ132" s="217"/>
      <c r="DK132" s="217"/>
      <c r="DL132" s="217"/>
    </row>
    <row r="133" spans="1:116" x14ac:dyDescent="0.2">
      <c r="A133" s="108">
        <v>127</v>
      </c>
      <c r="B133" s="200">
        <v>177</v>
      </c>
      <c r="C133" s="253" t="s">
        <v>225</v>
      </c>
      <c r="D133" s="261" t="s">
        <v>1595</v>
      </c>
      <c r="E133" s="254" t="s">
        <v>1271</v>
      </c>
      <c r="F133" s="255" t="s">
        <v>1438</v>
      </c>
      <c r="G133" s="209">
        <v>7.4</v>
      </c>
      <c r="H133" s="209">
        <v>740</v>
      </c>
      <c r="I133" s="210">
        <f t="shared" si="19"/>
        <v>0.05</v>
      </c>
      <c r="J133" s="209">
        <v>6.77</v>
      </c>
      <c r="K133" s="209">
        <v>166</v>
      </c>
      <c r="L133" s="209">
        <v>0.65</v>
      </c>
      <c r="M133" s="209">
        <v>3.13</v>
      </c>
      <c r="N133" s="209">
        <v>10.4</v>
      </c>
      <c r="O133" s="209">
        <v>11.3</v>
      </c>
      <c r="P133" s="209">
        <v>7.51E-2</v>
      </c>
      <c r="Q133" s="209">
        <v>3030</v>
      </c>
      <c r="R133" s="209">
        <v>1.35</v>
      </c>
      <c r="S133" s="209">
        <v>8.9700000000000006</v>
      </c>
      <c r="T133" s="209">
        <v>32.299999999999997</v>
      </c>
      <c r="U133" s="210">
        <f t="shared" si="17"/>
        <v>1</v>
      </c>
      <c r="V133" s="209">
        <v>103</v>
      </c>
      <c r="W133" s="211">
        <f t="shared" si="13"/>
        <v>6.4779874213836475E-4</v>
      </c>
      <c r="X133" s="209">
        <v>10.5</v>
      </c>
      <c r="Y133" s="209">
        <v>71.599999999999994</v>
      </c>
      <c r="Z133" s="209">
        <v>159000</v>
      </c>
      <c r="AA133" s="210">
        <v>9.66</v>
      </c>
      <c r="AB133" s="210">
        <v>15100</v>
      </c>
      <c r="AC133" s="210">
        <v>4840</v>
      </c>
      <c r="AD133" s="209">
        <v>1040</v>
      </c>
      <c r="AE133" s="209">
        <v>2430</v>
      </c>
      <c r="AF133" s="210">
        <v>116</v>
      </c>
      <c r="AG133" s="210">
        <v>3700</v>
      </c>
      <c r="AH133" s="209">
        <v>933</v>
      </c>
      <c r="AI133" s="212">
        <v>2.5</v>
      </c>
      <c r="AJ133" s="212">
        <v>71</v>
      </c>
      <c r="AK133" s="212">
        <v>37</v>
      </c>
      <c r="AL133" s="212">
        <v>307</v>
      </c>
      <c r="AM133" s="212">
        <v>86</v>
      </c>
      <c r="AN133" s="212">
        <v>58</v>
      </c>
      <c r="AO133" s="212">
        <v>64</v>
      </c>
      <c r="AP133" s="212">
        <v>2.5</v>
      </c>
      <c r="AQ133" s="212">
        <v>2.5</v>
      </c>
      <c r="AR133" s="212">
        <v>1.5</v>
      </c>
      <c r="AS133" s="212">
        <v>2.5</v>
      </c>
      <c r="AT133" s="212">
        <v>2.5</v>
      </c>
      <c r="AU133" s="212">
        <v>125</v>
      </c>
      <c r="AV133" s="212">
        <v>151</v>
      </c>
      <c r="AW133" s="212">
        <v>54</v>
      </c>
      <c r="AX133" s="212">
        <v>53</v>
      </c>
      <c r="AY133" s="212">
        <v>100</v>
      </c>
      <c r="AZ133" s="212">
        <v>2.5</v>
      </c>
      <c r="BA133" s="212">
        <v>2.5</v>
      </c>
      <c r="BB133" s="213">
        <f t="shared" si="14"/>
        <v>962</v>
      </c>
      <c r="BC133" s="214">
        <v>0.5</v>
      </c>
      <c r="BD133" s="214">
        <v>0.5</v>
      </c>
      <c r="BE133" s="214">
        <v>0.5</v>
      </c>
      <c r="BF133" s="214">
        <v>0.5</v>
      </c>
      <c r="BG133" s="214">
        <v>0.5</v>
      </c>
      <c r="BH133" s="214">
        <v>0.5</v>
      </c>
      <c r="BI133" s="214">
        <v>0.5</v>
      </c>
      <c r="BJ133" s="214">
        <v>0.5</v>
      </c>
      <c r="BK133" s="214">
        <v>5.0000000000000001E-3</v>
      </c>
      <c r="BL133" s="214">
        <v>0.5</v>
      </c>
      <c r="BM133" s="214">
        <v>0.05</v>
      </c>
      <c r="BN133" s="214">
        <v>0.05</v>
      </c>
      <c r="BO133" s="214">
        <v>0.05</v>
      </c>
      <c r="BP133" s="214">
        <v>0.05</v>
      </c>
      <c r="BQ133" s="215">
        <f t="shared" si="15"/>
        <v>0.2</v>
      </c>
      <c r="BR133" s="214">
        <v>0.4</v>
      </c>
      <c r="BS133" s="214">
        <v>0.05</v>
      </c>
      <c r="BT133" s="214">
        <v>0.05</v>
      </c>
      <c r="BU133" s="214">
        <v>0.05</v>
      </c>
      <c r="BV133" s="214">
        <v>0.05</v>
      </c>
      <c r="BW133" s="214">
        <v>0.05</v>
      </c>
      <c r="BX133" s="214">
        <v>0.1</v>
      </c>
      <c r="BY133" s="214">
        <v>0.15</v>
      </c>
      <c r="BZ133" s="217"/>
      <c r="CA133" s="217"/>
      <c r="CB133" s="217"/>
      <c r="CC133" s="217"/>
      <c r="CD133" s="223"/>
      <c r="CE133" s="223"/>
      <c r="CF133" s="223"/>
      <c r="CG133" s="223"/>
      <c r="CH133" s="223"/>
      <c r="CI133" s="223"/>
      <c r="CJ133" s="217"/>
      <c r="CK133" s="222"/>
      <c r="CL133" s="217"/>
      <c r="CM133" s="217"/>
      <c r="CN133" s="217"/>
      <c r="CO133" s="217"/>
      <c r="CP133" s="217"/>
      <c r="CQ133" s="217"/>
      <c r="CR133" s="217"/>
      <c r="CS133" s="217"/>
      <c r="CT133" s="217"/>
      <c r="CU133" s="217"/>
      <c r="CV133" s="217"/>
      <c r="CW133" s="217"/>
      <c r="CX133" s="217"/>
      <c r="CY133" s="217"/>
      <c r="CZ133" s="223"/>
      <c r="DA133" s="223"/>
      <c r="DB133" s="223"/>
      <c r="DC133" s="223"/>
      <c r="DD133" s="223"/>
      <c r="DE133" s="216">
        <v>0.05</v>
      </c>
      <c r="DF133" s="216">
        <v>0.05</v>
      </c>
      <c r="DG133" s="218">
        <v>23591</v>
      </c>
      <c r="DH133" s="217"/>
      <c r="DI133" s="217"/>
      <c r="DJ133" s="217"/>
      <c r="DK133" s="217"/>
      <c r="DL133" s="217"/>
    </row>
    <row r="134" spans="1:116" x14ac:dyDescent="0.2">
      <c r="A134" s="108">
        <v>128</v>
      </c>
      <c r="B134" s="200">
        <v>178</v>
      </c>
      <c r="C134" s="253" t="s">
        <v>1115</v>
      </c>
      <c r="D134" s="261" t="s">
        <v>1596</v>
      </c>
      <c r="E134" s="254" t="s">
        <v>1272</v>
      </c>
      <c r="F134" s="255" t="s">
        <v>1439</v>
      </c>
      <c r="G134" s="209">
        <v>7.9</v>
      </c>
      <c r="H134" s="209">
        <v>367</v>
      </c>
      <c r="I134" s="210">
        <f t="shared" si="19"/>
        <v>0.05</v>
      </c>
      <c r="J134" s="210">
        <f>0.5*3</f>
        <v>1.5</v>
      </c>
      <c r="K134" s="209">
        <v>28.3</v>
      </c>
      <c r="L134" s="209">
        <v>0.45500000000000002</v>
      </c>
      <c r="M134" s="209">
        <v>11.3</v>
      </c>
      <c r="N134" s="209">
        <v>13.3</v>
      </c>
      <c r="O134" s="209">
        <v>8.89</v>
      </c>
      <c r="P134" s="209">
        <v>2.8799999999999999E-2</v>
      </c>
      <c r="Q134" s="209">
        <v>1080</v>
      </c>
      <c r="R134" s="209">
        <v>0.42499999999999999</v>
      </c>
      <c r="S134" s="209">
        <v>7.14</v>
      </c>
      <c r="T134" s="209">
        <v>10.3</v>
      </c>
      <c r="U134" s="209">
        <v>8.2899999999999991</v>
      </c>
      <c r="V134" s="209">
        <v>45.5</v>
      </c>
      <c r="W134" s="211">
        <f t="shared" si="13"/>
        <v>8.2577132486388383E-4</v>
      </c>
      <c r="X134" s="209">
        <v>5.76</v>
      </c>
      <c r="Y134" s="209">
        <v>55.8</v>
      </c>
      <c r="Z134" s="209">
        <v>55100</v>
      </c>
      <c r="AA134" s="210">
        <v>7.0200000000000005</v>
      </c>
      <c r="AB134" s="209">
        <v>6060</v>
      </c>
      <c r="AC134" s="209">
        <v>389</v>
      </c>
      <c r="AD134" s="209">
        <v>452</v>
      </c>
      <c r="AE134" s="209">
        <v>2800</v>
      </c>
      <c r="AF134" s="209">
        <v>85.2</v>
      </c>
      <c r="AG134" s="210">
        <v>2440</v>
      </c>
      <c r="AH134" s="209">
        <v>607</v>
      </c>
      <c r="AI134" s="212">
        <v>2.5</v>
      </c>
      <c r="AJ134" s="212">
        <v>41</v>
      </c>
      <c r="AK134" s="212">
        <v>2.5</v>
      </c>
      <c r="AL134" s="212">
        <v>209</v>
      </c>
      <c r="AM134" s="212">
        <v>76</v>
      </c>
      <c r="AN134" s="212">
        <v>59</v>
      </c>
      <c r="AO134" s="212">
        <v>58</v>
      </c>
      <c r="AP134" s="212">
        <v>2.5</v>
      </c>
      <c r="AQ134" s="212">
        <v>2.5</v>
      </c>
      <c r="AR134" s="212">
        <v>1.5</v>
      </c>
      <c r="AS134" s="212">
        <v>2.5</v>
      </c>
      <c r="AT134" s="212">
        <v>135</v>
      </c>
      <c r="AU134" s="212">
        <v>129</v>
      </c>
      <c r="AV134" s="212">
        <v>103</v>
      </c>
      <c r="AW134" s="212">
        <v>36</v>
      </c>
      <c r="AX134" s="212">
        <v>44</v>
      </c>
      <c r="AY134" s="212">
        <v>64</v>
      </c>
      <c r="AZ134" s="212">
        <v>2.5</v>
      </c>
      <c r="BA134" s="212">
        <v>2.5</v>
      </c>
      <c r="BB134" s="213">
        <f t="shared" si="14"/>
        <v>855</v>
      </c>
      <c r="BC134" s="214">
        <v>0.5</v>
      </c>
      <c r="BD134" s="214">
        <v>0.5</v>
      </c>
      <c r="BE134" s="214">
        <v>0.5</v>
      </c>
      <c r="BF134" s="214">
        <v>0.5</v>
      </c>
      <c r="BG134" s="214">
        <v>0.5</v>
      </c>
      <c r="BH134" s="214">
        <v>0.5</v>
      </c>
      <c r="BI134" s="214">
        <v>0.5</v>
      </c>
      <c r="BJ134" s="214">
        <v>0.5</v>
      </c>
      <c r="BK134" s="214">
        <v>5.0000000000000001E-3</v>
      </c>
      <c r="BL134" s="214">
        <v>0.5</v>
      </c>
      <c r="BM134" s="214">
        <v>0.05</v>
      </c>
      <c r="BN134" s="214">
        <v>0.05</v>
      </c>
      <c r="BO134" s="214">
        <v>0.05</v>
      </c>
      <c r="BP134" s="214">
        <v>0.05</v>
      </c>
      <c r="BQ134" s="215">
        <f t="shared" si="15"/>
        <v>0.2</v>
      </c>
      <c r="BR134" s="214">
        <v>0.4</v>
      </c>
      <c r="BS134" s="214">
        <v>0.05</v>
      </c>
      <c r="BT134" s="214">
        <v>0.05</v>
      </c>
      <c r="BU134" s="214">
        <v>0.05</v>
      </c>
      <c r="BV134" s="214">
        <v>0.05</v>
      </c>
      <c r="BW134" s="214">
        <v>0.05</v>
      </c>
      <c r="BX134" s="214">
        <v>0.1</v>
      </c>
      <c r="BY134" s="214">
        <v>0.15</v>
      </c>
      <c r="BZ134" s="216">
        <v>25</v>
      </c>
      <c r="CA134" s="216">
        <v>50</v>
      </c>
      <c r="CB134" s="216">
        <v>2680</v>
      </c>
      <c r="CC134" s="216">
        <v>0.01</v>
      </c>
      <c r="CD134" s="221">
        <v>2.5000000000000001E-2</v>
      </c>
      <c r="CE134" s="221">
        <v>2.5000000000000001E-2</v>
      </c>
      <c r="CF134" s="221">
        <v>2.5000000000000001E-2</v>
      </c>
      <c r="CG134" s="221">
        <v>2.5000000000000001E-2</v>
      </c>
      <c r="CH134" s="221">
        <v>2.5000000000000001E-2</v>
      </c>
      <c r="CI134" s="221">
        <v>2.5000000000000001E-2</v>
      </c>
      <c r="CJ134" s="216">
        <v>2.5000000000000001E-2</v>
      </c>
      <c r="CK134" s="216">
        <f>0.5*0.01</f>
        <v>5.0000000000000001E-3</v>
      </c>
      <c r="CL134" s="216">
        <v>0.15</v>
      </c>
      <c r="CM134" s="216">
        <v>0.5</v>
      </c>
      <c r="CN134" s="216">
        <v>0.5</v>
      </c>
      <c r="CO134" s="216">
        <v>0.5</v>
      </c>
      <c r="CP134" s="216">
        <v>0.5</v>
      </c>
      <c r="CQ134" s="216">
        <v>0.3</v>
      </c>
      <c r="CR134" s="216">
        <v>5</v>
      </c>
      <c r="CS134" s="216">
        <v>0.5</v>
      </c>
      <c r="CT134" s="216">
        <v>0.5</v>
      </c>
      <c r="CU134" s="216">
        <v>0.05</v>
      </c>
      <c r="CV134" s="216">
        <v>0.05</v>
      </c>
      <c r="CW134" s="216">
        <v>0.05</v>
      </c>
      <c r="CX134" s="217"/>
      <c r="CY134" s="216">
        <v>0.16200000000000001</v>
      </c>
      <c r="CZ134" s="221">
        <v>0.05</v>
      </c>
      <c r="DA134" s="221">
        <v>0.05</v>
      </c>
      <c r="DB134" s="221">
        <v>0.05</v>
      </c>
      <c r="DC134" s="221">
        <v>0.05</v>
      </c>
      <c r="DD134" s="221">
        <v>0.05</v>
      </c>
      <c r="DE134" s="216">
        <v>0.05</v>
      </c>
      <c r="DF134" s="216">
        <v>0.05</v>
      </c>
      <c r="DG134" s="218">
        <v>10200</v>
      </c>
      <c r="DH134" s="216">
        <v>0.5</v>
      </c>
      <c r="DI134" s="216">
        <v>0.05</v>
      </c>
      <c r="DJ134" s="216">
        <v>0.25</v>
      </c>
      <c r="DK134" s="216">
        <v>0.25</v>
      </c>
      <c r="DL134" s="216">
        <v>0.05</v>
      </c>
    </row>
    <row r="135" spans="1:116" x14ac:dyDescent="0.2">
      <c r="A135" s="108">
        <v>129</v>
      </c>
      <c r="B135" s="200">
        <v>179</v>
      </c>
      <c r="C135" s="253" t="s">
        <v>1116</v>
      </c>
      <c r="D135" s="261" t="s">
        <v>1597</v>
      </c>
      <c r="E135" s="254" t="s">
        <v>1273</v>
      </c>
      <c r="F135" s="255" t="s">
        <v>1440</v>
      </c>
      <c r="G135" s="209">
        <v>7.9</v>
      </c>
      <c r="H135" s="209">
        <v>1790</v>
      </c>
      <c r="I135" s="210">
        <f t="shared" si="19"/>
        <v>0.05</v>
      </c>
      <c r="J135" s="210">
        <f>0.5*3</f>
        <v>1.5</v>
      </c>
      <c r="K135" s="209">
        <v>144</v>
      </c>
      <c r="L135" s="209">
        <v>0.20599999999999999</v>
      </c>
      <c r="M135" s="209">
        <v>2.08</v>
      </c>
      <c r="N135" s="209">
        <v>18.399999999999999</v>
      </c>
      <c r="O135" s="209">
        <v>14</v>
      </c>
      <c r="P135" s="209">
        <v>3.9399999999999998E-2</v>
      </c>
      <c r="Q135" s="209">
        <v>2600</v>
      </c>
      <c r="R135" s="210">
        <f>0.5*0.4</f>
        <v>0.2</v>
      </c>
      <c r="S135" s="209">
        <v>14.8</v>
      </c>
      <c r="T135" s="209">
        <v>15</v>
      </c>
      <c r="U135" s="210">
        <f t="shared" ref="U135:U163" si="20">0.5*2</f>
        <v>1</v>
      </c>
      <c r="V135" s="209">
        <v>287</v>
      </c>
      <c r="W135" s="211">
        <f t="shared" si="13"/>
        <v>1.407552721922511E-3</v>
      </c>
      <c r="X135" s="209">
        <v>6.65</v>
      </c>
      <c r="Y135" s="209">
        <v>26.1</v>
      </c>
      <c r="Z135" s="210">
        <v>203900</v>
      </c>
      <c r="AA135" s="210">
        <v>15.67</v>
      </c>
      <c r="AB135" s="209">
        <v>6430</v>
      </c>
      <c r="AC135" s="210">
        <v>617</v>
      </c>
      <c r="AD135" s="209">
        <v>1244</v>
      </c>
      <c r="AE135" s="209">
        <v>7964</v>
      </c>
      <c r="AF135" s="209">
        <v>62.6</v>
      </c>
      <c r="AG135" s="210">
        <v>2781</v>
      </c>
      <c r="AH135" s="209">
        <v>796</v>
      </c>
      <c r="AI135" s="212">
        <v>2.5</v>
      </c>
      <c r="AJ135" s="212">
        <v>64</v>
      </c>
      <c r="AK135" s="212">
        <v>44</v>
      </c>
      <c r="AL135" s="212">
        <v>223</v>
      </c>
      <c r="AM135" s="212">
        <v>48</v>
      </c>
      <c r="AN135" s="212">
        <v>2.5</v>
      </c>
      <c r="AO135" s="212">
        <v>2.5</v>
      </c>
      <c r="AP135" s="212">
        <v>2.5</v>
      </c>
      <c r="AQ135" s="212">
        <v>2.5</v>
      </c>
      <c r="AR135" s="212">
        <v>1.5</v>
      </c>
      <c r="AS135" s="212">
        <v>2.5</v>
      </c>
      <c r="AT135" s="212">
        <v>169</v>
      </c>
      <c r="AU135" s="212">
        <v>79</v>
      </c>
      <c r="AV135" s="212">
        <v>2.5</v>
      </c>
      <c r="AW135" s="212">
        <v>2.5</v>
      </c>
      <c r="AX135" s="212">
        <v>2.5</v>
      </c>
      <c r="AY135" s="212">
        <v>2.5</v>
      </c>
      <c r="AZ135" s="212">
        <v>2.5</v>
      </c>
      <c r="BA135" s="212">
        <v>2.5</v>
      </c>
      <c r="BB135" s="213">
        <f t="shared" si="14"/>
        <v>643.5</v>
      </c>
      <c r="BC135" s="214">
        <v>0.5</v>
      </c>
      <c r="BD135" s="214">
        <v>0.5</v>
      </c>
      <c r="BE135" s="214">
        <v>0.5</v>
      </c>
      <c r="BF135" s="214">
        <v>0.5</v>
      </c>
      <c r="BG135" s="214">
        <v>0.5</v>
      </c>
      <c r="BH135" s="214">
        <v>0.5</v>
      </c>
      <c r="BI135" s="214">
        <v>0.5</v>
      </c>
      <c r="BJ135" s="214">
        <v>0.5</v>
      </c>
      <c r="BK135" s="214">
        <v>5.0000000000000001E-3</v>
      </c>
      <c r="BL135" s="214">
        <v>0.5</v>
      </c>
      <c r="BM135" s="214">
        <v>0.05</v>
      </c>
      <c r="BN135" s="214">
        <v>0.05</v>
      </c>
      <c r="BO135" s="214">
        <v>0.05</v>
      </c>
      <c r="BP135" s="214">
        <v>0.05</v>
      </c>
      <c r="BQ135" s="215">
        <f t="shared" si="15"/>
        <v>0.2</v>
      </c>
      <c r="BR135" s="214">
        <v>0.4</v>
      </c>
      <c r="BS135" s="214">
        <v>0.05</v>
      </c>
      <c r="BT135" s="214">
        <v>0.05</v>
      </c>
      <c r="BU135" s="214">
        <v>0.05</v>
      </c>
      <c r="BV135" s="214">
        <v>0.05</v>
      </c>
      <c r="BW135" s="214">
        <v>0.05</v>
      </c>
      <c r="BX135" s="214">
        <v>0.1</v>
      </c>
      <c r="BY135" s="214">
        <v>0.15</v>
      </c>
      <c r="BZ135" s="217"/>
      <c r="CA135" s="217"/>
      <c r="CB135" s="217"/>
      <c r="CC135" s="217"/>
      <c r="CD135" s="223"/>
      <c r="CE135" s="223"/>
      <c r="CF135" s="223"/>
      <c r="CG135" s="223"/>
      <c r="CH135" s="223"/>
      <c r="CI135" s="223"/>
      <c r="CJ135" s="217"/>
      <c r="CK135" s="222"/>
      <c r="CL135" s="217"/>
      <c r="CM135" s="217"/>
      <c r="CN135" s="217"/>
      <c r="CO135" s="217"/>
      <c r="CP135" s="217"/>
      <c r="CQ135" s="217"/>
      <c r="CR135" s="217"/>
      <c r="CS135" s="217"/>
      <c r="CT135" s="217"/>
      <c r="CU135" s="217"/>
      <c r="CV135" s="217"/>
      <c r="CW135" s="217"/>
      <c r="CX135" s="217"/>
      <c r="CY135" s="217"/>
      <c r="CZ135" s="223"/>
      <c r="DA135" s="223"/>
      <c r="DB135" s="223"/>
      <c r="DC135" s="223"/>
      <c r="DD135" s="223"/>
      <c r="DE135" s="216">
        <v>0.05</v>
      </c>
      <c r="DF135" s="216">
        <v>0.05</v>
      </c>
      <c r="DG135" s="218">
        <v>14900</v>
      </c>
      <c r="DH135" s="217"/>
      <c r="DI135" s="217"/>
      <c r="DJ135" s="217"/>
      <c r="DK135" s="217"/>
      <c r="DL135" s="217"/>
    </row>
    <row r="136" spans="1:116" x14ac:dyDescent="0.2">
      <c r="A136" s="108">
        <v>130</v>
      </c>
      <c r="B136" s="200">
        <v>180</v>
      </c>
      <c r="C136" s="253" t="s">
        <v>1117</v>
      </c>
      <c r="D136" s="261" t="s">
        <v>1598</v>
      </c>
      <c r="E136" s="254" t="s">
        <v>1274</v>
      </c>
      <c r="F136" s="255" t="s">
        <v>1441</v>
      </c>
      <c r="G136" s="209">
        <v>7.5</v>
      </c>
      <c r="H136" s="209">
        <v>1570</v>
      </c>
      <c r="I136" s="210">
        <f t="shared" si="19"/>
        <v>0.05</v>
      </c>
      <c r="J136" s="209">
        <v>6.42</v>
      </c>
      <c r="K136" s="209">
        <v>90.4</v>
      </c>
      <c r="L136" s="209">
        <v>7.63</v>
      </c>
      <c r="M136" s="209">
        <v>1.62</v>
      </c>
      <c r="N136" s="209">
        <v>4.9400000000000004</v>
      </c>
      <c r="O136" s="209">
        <v>27.6</v>
      </c>
      <c r="P136" s="209">
        <v>8.2199999999999995E-2</v>
      </c>
      <c r="Q136" s="209">
        <v>680</v>
      </c>
      <c r="R136" s="210">
        <f>0.5*0.4</f>
        <v>0.2</v>
      </c>
      <c r="S136" s="209">
        <v>4.3099999999999996</v>
      </c>
      <c r="T136" s="209">
        <v>53</v>
      </c>
      <c r="U136" s="210">
        <f t="shared" si="20"/>
        <v>1</v>
      </c>
      <c r="V136" s="209">
        <v>96.4</v>
      </c>
      <c r="W136" s="211">
        <f t="shared" ref="W136:W166" si="21">V136/Z136</f>
        <v>5.1167728237791932E-4</v>
      </c>
      <c r="X136" s="209">
        <v>9.27</v>
      </c>
      <c r="Y136" s="209">
        <v>68.8</v>
      </c>
      <c r="Z136" s="209">
        <v>188400</v>
      </c>
      <c r="AA136" s="210">
        <v>7.78</v>
      </c>
      <c r="AB136" s="209">
        <v>11680</v>
      </c>
      <c r="AC136" s="210">
        <v>7139</v>
      </c>
      <c r="AD136" s="209">
        <v>1306</v>
      </c>
      <c r="AE136" s="209">
        <v>8046</v>
      </c>
      <c r="AF136" s="209">
        <v>41.8</v>
      </c>
      <c r="AG136" s="210">
        <v>1590</v>
      </c>
      <c r="AH136" s="209">
        <v>280</v>
      </c>
      <c r="AI136" s="212">
        <v>2.5</v>
      </c>
      <c r="AJ136" s="212">
        <v>151</v>
      </c>
      <c r="AK136" s="212">
        <v>38</v>
      </c>
      <c r="AL136" s="212">
        <v>462</v>
      </c>
      <c r="AM136" s="212">
        <v>237</v>
      </c>
      <c r="AN136" s="212">
        <v>134</v>
      </c>
      <c r="AO136" s="212">
        <v>170</v>
      </c>
      <c r="AP136" s="212">
        <v>2.5</v>
      </c>
      <c r="AQ136" s="212">
        <v>21.7</v>
      </c>
      <c r="AR136" s="212">
        <v>1.5</v>
      </c>
      <c r="AS136" s="212">
        <v>2.5</v>
      </c>
      <c r="AT136" s="212">
        <v>243</v>
      </c>
      <c r="AU136" s="212">
        <v>238</v>
      </c>
      <c r="AV136" s="212">
        <v>399</v>
      </c>
      <c r="AW136" s="212">
        <v>143</v>
      </c>
      <c r="AX136" s="212">
        <v>180</v>
      </c>
      <c r="AY136" s="212">
        <v>290</v>
      </c>
      <c r="AZ136" s="212">
        <v>75</v>
      </c>
      <c r="BA136" s="212">
        <v>2.5</v>
      </c>
      <c r="BB136" s="213">
        <f t="shared" ref="BB136:BB166" si="22">SUM(AI136:AO136,AR136:AW136)</f>
        <v>2221.5</v>
      </c>
      <c r="BC136" s="214">
        <v>0.5</v>
      </c>
      <c r="BD136" s="214">
        <v>0.5</v>
      </c>
      <c r="BE136" s="214">
        <v>0.5</v>
      </c>
      <c r="BF136" s="214">
        <v>0.5</v>
      </c>
      <c r="BG136" s="214">
        <v>0.5</v>
      </c>
      <c r="BH136" s="214">
        <v>0.5</v>
      </c>
      <c r="BI136" s="214">
        <v>0.5</v>
      </c>
      <c r="BJ136" s="214">
        <v>0.5</v>
      </c>
      <c r="BK136" s="214">
        <v>5.0000000000000001E-3</v>
      </c>
      <c r="BL136" s="214">
        <v>0.5</v>
      </c>
      <c r="BM136" s="214">
        <v>0.05</v>
      </c>
      <c r="BN136" s="214">
        <v>0.05</v>
      </c>
      <c r="BO136" s="214">
        <v>0.05</v>
      </c>
      <c r="BP136" s="214">
        <v>0.05</v>
      </c>
      <c r="BQ136" s="215">
        <f t="shared" ref="BQ136:BQ166" si="23">SUM(BM136:BP136)</f>
        <v>0.2</v>
      </c>
      <c r="BR136" s="214">
        <v>0.4</v>
      </c>
      <c r="BS136" s="214">
        <v>0.05</v>
      </c>
      <c r="BT136" s="214">
        <v>0.05</v>
      </c>
      <c r="BU136" s="214">
        <v>0.05</v>
      </c>
      <c r="BV136" s="214">
        <v>0.05</v>
      </c>
      <c r="BW136" s="214">
        <v>0.05</v>
      </c>
      <c r="BX136" s="214">
        <v>0.1</v>
      </c>
      <c r="BY136" s="214">
        <v>0.15</v>
      </c>
      <c r="BZ136" s="217"/>
      <c r="CA136" s="217"/>
      <c r="CB136" s="217"/>
      <c r="CC136" s="217"/>
      <c r="CD136" s="223"/>
      <c r="CE136" s="223"/>
      <c r="CF136" s="223"/>
      <c r="CG136" s="223"/>
      <c r="CH136" s="223"/>
      <c r="CI136" s="223"/>
      <c r="CJ136" s="217"/>
      <c r="CK136" s="222"/>
      <c r="CL136" s="217"/>
      <c r="CM136" s="217"/>
      <c r="CN136" s="217"/>
      <c r="CO136" s="217"/>
      <c r="CP136" s="217"/>
      <c r="CQ136" s="217"/>
      <c r="CR136" s="217"/>
      <c r="CS136" s="217"/>
      <c r="CT136" s="217"/>
      <c r="CU136" s="217"/>
      <c r="CV136" s="217"/>
      <c r="CW136" s="217"/>
      <c r="CX136" s="217"/>
      <c r="CY136" s="217"/>
      <c r="CZ136" s="223"/>
      <c r="DA136" s="223"/>
      <c r="DB136" s="223"/>
      <c r="DC136" s="223"/>
      <c r="DD136" s="223"/>
      <c r="DE136" s="216">
        <v>0.05</v>
      </c>
      <c r="DF136" s="216">
        <v>0.05</v>
      </c>
      <c r="DG136" s="218">
        <v>9100</v>
      </c>
      <c r="DH136" s="217"/>
      <c r="DI136" s="217"/>
      <c r="DJ136" s="217"/>
      <c r="DK136" s="217"/>
      <c r="DL136" s="217"/>
    </row>
    <row r="137" spans="1:116" x14ac:dyDescent="0.2">
      <c r="A137" s="108">
        <v>131</v>
      </c>
      <c r="B137" s="200">
        <v>181</v>
      </c>
      <c r="C137" s="253" t="s">
        <v>1118</v>
      </c>
      <c r="D137" s="261" t="s">
        <v>1599</v>
      </c>
      <c r="E137" s="254" t="s">
        <v>1275</v>
      </c>
      <c r="F137" s="255" t="s">
        <v>1442</v>
      </c>
      <c r="G137" s="209">
        <v>7.9</v>
      </c>
      <c r="H137" s="209">
        <v>2310</v>
      </c>
      <c r="I137" s="210">
        <f t="shared" si="19"/>
        <v>0.05</v>
      </c>
      <c r="J137" s="210">
        <f>0.5*3</f>
        <v>1.5</v>
      </c>
      <c r="K137" s="209">
        <v>102</v>
      </c>
      <c r="L137" s="210">
        <f>0.5*0.05</f>
        <v>2.5000000000000001E-2</v>
      </c>
      <c r="M137" s="210">
        <f>0.5*0.2</f>
        <v>0.1</v>
      </c>
      <c r="N137" s="209">
        <v>6.27</v>
      </c>
      <c r="O137" s="209">
        <v>8.73</v>
      </c>
      <c r="P137" s="209">
        <v>4.87E-2</v>
      </c>
      <c r="Q137" s="209">
        <v>1118</v>
      </c>
      <c r="R137" s="210">
        <f>0.5*0.4</f>
        <v>0.2</v>
      </c>
      <c r="S137" s="209">
        <v>4.32</v>
      </c>
      <c r="T137" s="209">
        <v>25.9</v>
      </c>
      <c r="U137" s="210">
        <f t="shared" si="20"/>
        <v>1</v>
      </c>
      <c r="V137" s="209">
        <v>118</v>
      </c>
      <c r="W137" s="211">
        <f t="shared" si="21"/>
        <v>5.8882235528942117E-4</v>
      </c>
      <c r="X137" s="209">
        <v>7.68</v>
      </c>
      <c r="Y137" s="209">
        <v>37.799999999999997</v>
      </c>
      <c r="Z137" s="210">
        <v>200400</v>
      </c>
      <c r="AA137" s="210">
        <v>5.16</v>
      </c>
      <c r="AB137" s="210">
        <v>15420</v>
      </c>
      <c r="AC137" s="210">
        <v>1446</v>
      </c>
      <c r="AD137" s="209">
        <v>1230</v>
      </c>
      <c r="AE137" s="209">
        <v>8013</v>
      </c>
      <c r="AF137" s="209">
        <v>31.6</v>
      </c>
      <c r="AG137" s="210">
        <v>1816</v>
      </c>
      <c r="AH137" s="209">
        <v>371</v>
      </c>
      <c r="AI137" s="212">
        <v>2.5</v>
      </c>
      <c r="AJ137" s="212">
        <v>165</v>
      </c>
      <c r="AK137" s="212">
        <v>35</v>
      </c>
      <c r="AL137" s="212">
        <v>533</v>
      </c>
      <c r="AM137" s="212">
        <v>300</v>
      </c>
      <c r="AN137" s="212">
        <v>197</v>
      </c>
      <c r="AO137" s="212">
        <v>267</v>
      </c>
      <c r="AP137" s="212">
        <v>38</v>
      </c>
      <c r="AQ137" s="212">
        <v>221</v>
      </c>
      <c r="AR137" s="212">
        <v>1.5</v>
      </c>
      <c r="AS137" s="212">
        <v>2.5</v>
      </c>
      <c r="AT137" s="212">
        <v>302</v>
      </c>
      <c r="AU137" s="212">
        <v>300</v>
      </c>
      <c r="AV137" s="212">
        <v>450</v>
      </c>
      <c r="AW137" s="212">
        <v>173</v>
      </c>
      <c r="AX137" s="212">
        <v>205</v>
      </c>
      <c r="AY137" s="212">
        <v>329</v>
      </c>
      <c r="AZ137" s="212">
        <v>2.5</v>
      </c>
      <c r="BA137" s="212">
        <v>2.5</v>
      </c>
      <c r="BB137" s="213">
        <f t="shared" si="22"/>
        <v>2728.5</v>
      </c>
      <c r="BC137" s="214">
        <v>0.5</v>
      </c>
      <c r="BD137" s="214">
        <v>0.5</v>
      </c>
      <c r="BE137" s="214">
        <v>0.5</v>
      </c>
      <c r="BF137" s="214">
        <v>0.5</v>
      </c>
      <c r="BG137" s="214">
        <v>0.5</v>
      </c>
      <c r="BH137" s="214">
        <v>0.5</v>
      </c>
      <c r="BI137" s="214">
        <v>0.5</v>
      </c>
      <c r="BJ137" s="214">
        <v>0.5</v>
      </c>
      <c r="BK137" s="214">
        <v>5.0000000000000001E-3</v>
      </c>
      <c r="BL137" s="214">
        <v>0.5</v>
      </c>
      <c r="BM137" s="214">
        <v>0.05</v>
      </c>
      <c r="BN137" s="214">
        <v>0.05</v>
      </c>
      <c r="BO137" s="214">
        <v>0.05</v>
      </c>
      <c r="BP137" s="214">
        <v>0.05</v>
      </c>
      <c r="BQ137" s="215">
        <f t="shared" si="23"/>
        <v>0.2</v>
      </c>
      <c r="BR137" s="214">
        <v>0.4</v>
      </c>
      <c r="BS137" s="214">
        <v>0.05</v>
      </c>
      <c r="BT137" s="214">
        <v>0.05</v>
      </c>
      <c r="BU137" s="214">
        <v>0.05</v>
      </c>
      <c r="BV137" s="214">
        <v>0.05</v>
      </c>
      <c r="BW137" s="214">
        <v>0.05</v>
      </c>
      <c r="BX137" s="214">
        <v>0.1</v>
      </c>
      <c r="BY137" s="214">
        <v>0.15</v>
      </c>
      <c r="BZ137" s="217"/>
      <c r="CA137" s="217"/>
      <c r="CB137" s="217"/>
      <c r="CC137" s="217"/>
      <c r="CD137" s="223"/>
      <c r="CE137" s="223"/>
      <c r="CF137" s="223"/>
      <c r="CG137" s="223"/>
      <c r="CH137" s="223"/>
      <c r="CI137" s="223"/>
      <c r="CJ137" s="217"/>
      <c r="CK137" s="222"/>
      <c r="CL137" s="217"/>
      <c r="CM137" s="217"/>
      <c r="CN137" s="217"/>
      <c r="CO137" s="217"/>
      <c r="CP137" s="217"/>
      <c r="CQ137" s="217"/>
      <c r="CR137" s="217"/>
      <c r="CS137" s="217"/>
      <c r="CT137" s="217"/>
      <c r="CU137" s="217"/>
      <c r="CV137" s="217"/>
      <c r="CW137" s="217"/>
      <c r="CX137" s="217"/>
      <c r="CY137" s="217"/>
      <c r="CZ137" s="223"/>
      <c r="DA137" s="223"/>
      <c r="DB137" s="223"/>
      <c r="DC137" s="223"/>
      <c r="DD137" s="223"/>
      <c r="DE137" s="216">
        <v>0.05</v>
      </c>
      <c r="DF137" s="216">
        <v>0.05</v>
      </c>
      <c r="DG137" s="218">
        <v>8700</v>
      </c>
      <c r="DH137" s="217"/>
      <c r="DI137" s="217"/>
      <c r="DJ137" s="217"/>
      <c r="DK137" s="217"/>
      <c r="DL137" s="217"/>
    </row>
    <row r="138" spans="1:116" x14ac:dyDescent="0.2">
      <c r="A138" s="108">
        <v>132</v>
      </c>
      <c r="B138" s="200">
        <v>182</v>
      </c>
      <c r="C138" s="253" t="s">
        <v>1119</v>
      </c>
      <c r="D138" s="261" t="s">
        <v>1600</v>
      </c>
      <c r="E138" s="254" t="s">
        <v>1276</v>
      </c>
      <c r="F138" s="255" t="s">
        <v>1442</v>
      </c>
      <c r="G138" s="209">
        <v>7.1</v>
      </c>
      <c r="H138" s="209">
        <v>728</v>
      </c>
      <c r="I138" s="210">
        <f t="shared" si="19"/>
        <v>0.05</v>
      </c>
      <c r="J138" s="209">
        <v>8.1</v>
      </c>
      <c r="K138" s="209">
        <v>298</v>
      </c>
      <c r="L138" s="209">
        <v>1.08</v>
      </c>
      <c r="M138" s="209">
        <v>3.14</v>
      </c>
      <c r="N138" s="209">
        <v>9.7100000000000009</v>
      </c>
      <c r="O138" s="209">
        <v>16.8</v>
      </c>
      <c r="P138" s="209">
        <v>0.128</v>
      </c>
      <c r="Q138" s="209">
        <v>1695</v>
      </c>
      <c r="R138" s="210">
        <f>0.5*0.4</f>
        <v>0.2</v>
      </c>
      <c r="S138" s="209">
        <v>5.34</v>
      </c>
      <c r="T138" s="209">
        <v>69.8</v>
      </c>
      <c r="U138" s="210">
        <f t="shared" si="20"/>
        <v>1</v>
      </c>
      <c r="V138" s="209">
        <v>146</v>
      </c>
      <c r="W138" s="211">
        <f t="shared" si="21"/>
        <v>9.3770070648683363E-4</v>
      </c>
      <c r="X138" s="209">
        <v>14.8</v>
      </c>
      <c r="Y138" s="209">
        <v>115</v>
      </c>
      <c r="Z138" s="209">
        <v>155700</v>
      </c>
      <c r="AA138" s="210">
        <v>9.5299999999999994</v>
      </c>
      <c r="AB138" s="209">
        <v>9031</v>
      </c>
      <c r="AC138" s="210">
        <v>18570</v>
      </c>
      <c r="AD138" s="209">
        <v>1412</v>
      </c>
      <c r="AE138" s="209">
        <v>8206</v>
      </c>
      <c r="AF138" s="209">
        <v>73.599999999999994</v>
      </c>
      <c r="AG138" s="210">
        <v>2645</v>
      </c>
      <c r="AH138" s="209">
        <v>566</v>
      </c>
      <c r="AI138" s="212">
        <v>2.5</v>
      </c>
      <c r="AJ138" s="212">
        <v>505</v>
      </c>
      <c r="AK138" s="212">
        <v>68</v>
      </c>
      <c r="AL138" s="212">
        <v>1240</v>
      </c>
      <c r="AM138" s="212">
        <v>615</v>
      </c>
      <c r="AN138" s="212">
        <v>358</v>
      </c>
      <c r="AO138" s="212">
        <v>365</v>
      </c>
      <c r="AP138" s="212">
        <v>51</v>
      </c>
      <c r="AQ138" s="212">
        <v>371</v>
      </c>
      <c r="AR138" s="212">
        <v>1.5</v>
      </c>
      <c r="AS138" s="212">
        <v>2.5</v>
      </c>
      <c r="AT138" s="212">
        <v>278</v>
      </c>
      <c r="AU138" s="212">
        <v>857</v>
      </c>
      <c r="AV138" s="212">
        <v>668</v>
      </c>
      <c r="AW138" s="212">
        <v>229</v>
      </c>
      <c r="AX138" s="212">
        <v>331</v>
      </c>
      <c r="AY138" s="212">
        <v>448</v>
      </c>
      <c r="AZ138" s="212">
        <v>147</v>
      </c>
      <c r="BA138" s="212">
        <v>2.5</v>
      </c>
      <c r="BB138" s="213">
        <f t="shared" si="22"/>
        <v>5189.5</v>
      </c>
      <c r="BC138" s="214">
        <v>0.5</v>
      </c>
      <c r="BD138" s="214">
        <v>0.5</v>
      </c>
      <c r="BE138" s="214">
        <v>0.5</v>
      </c>
      <c r="BF138" s="214">
        <v>0.5</v>
      </c>
      <c r="BG138" s="214">
        <v>0.5</v>
      </c>
      <c r="BH138" s="214">
        <v>0.5</v>
      </c>
      <c r="BI138" s="214">
        <v>0.5</v>
      </c>
      <c r="BJ138" s="214">
        <v>0.5</v>
      </c>
      <c r="BK138" s="214">
        <v>5.0000000000000001E-3</v>
      </c>
      <c r="BL138" s="214">
        <v>0.5</v>
      </c>
      <c r="BM138" s="214">
        <v>0.05</v>
      </c>
      <c r="BN138" s="214">
        <v>0.05</v>
      </c>
      <c r="BO138" s="214">
        <v>0.05</v>
      </c>
      <c r="BP138" s="214">
        <v>0.05</v>
      </c>
      <c r="BQ138" s="215">
        <f t="shared" si="23"/>
        <v>0.2</v>
      </c>
      <c r="BR138" s="214">
        <v>0.4</v>
      </c>
      <c r="BS138" s="214">
        <v>0.05</v>
      </c>
      <c r="BT138" s="214">
        <v>0.05</v>
      </c>
      <c r="BU138" s="214">
        <v>0.05</v>
      </c>
      <c r="BV138" s="214">
        <v>0.05</v>
      </c>
      <c r="BW138" s="214">
        <v>0.05</v>
      </c>
      <c r="BX138" s="214">
        <v>0.1</v>
      </c>
      <c r="BY138" s="214">
        <v>0.15</v>
      </c>
      <c r="BZ138" s="217"/>
      <c r="CA138" s="217"/>
      <c r="CB138" s="217"/>
      <c r="CC138" s="217"/>
      <c r="CD138" s="223"/>
      <c r="CE138" s="223"/>
      <c r="CF138" s="223"/>
      <c r="CG138" s="223"/>
      <c r="CH138" s="223"/>
      <c r="CI138" s="223"/>
      <c r="CJ138" s="217"/>
      <c r="CK138" s="222"/>
      <c r="CL138" s="217"/>
      <c r="CM138" s="217"/>
      <c r="CN138" s="217"/>
      <c r="CO138" s="217"/>
      <c r="CP138" s="217"/>
      <c r="CQ138" s="217"/>
      <c r="CR138" s="217"/>
      <c r="CS138" s="217"/>
      <c r="CT138" s="217"/>
      <c r="CU138" s="217"/>
      <c r="CV138" s="217"/>
      <c r="CW138" s="217"/>
      <c r="CX138" s="217"/>
      <c r="CY138" s="217"/>
      <c r="CZ138" s="223"/>
      <c r="DA138" s="223"/>
      <c r="DB138" s="223"/>
      <c r="DC138" s="223"/>
      <c r="DD138" s="223"/>
      <c r="DE138" s="216">
        <v>0.05</v>
      </c>
      <c r="DF138" s="216">
        <v>0.05</v>
      </c>
      <c r="DG138" s="218">
        <v>8900</v>
      </c>
      <c r="DH138" s="217"/>
      <c r="DI138" s="217"/>
      <c r="DJ138" s="217"/>
      <c r="DK138" s="217"/>
      <c r="DL138" s="217"/>
    </row>
    <row r="139" spans="1:116" x14ac:dyDescent="0.2">
      <c r="A139" s="108">
        <v>133</v>
      </c>
      <c r="B139" s="200">
        <v>183</v>
      </c>
      <c r="C139" s="253" t="s">
        <v>229</v>
      </c>
      <c r="D139" s="261" t="s">
        <v>1601</v>
      </c>
      <c r="E139" s="254" t="s">
        <v>1277</v>
      </c>
      <c r="F139" s="255" t="s">
        <v>1443</v>
      </c>
      <c r="G139" s="209">
        <v>7.8</v>
      </c>
      <c r="H139" s="209">
        <v>3270</v>
      </c>
      <c r="I139" s="210">
        <f t="shared" si="19"/>
        <v>0.05</v>
      </c>
      <c r="J139" s="209">
        <v>7.74</v>
      </c>
      <c r="K139" s="209">
        <v>29.4</v>
      </c>
      <c r="L139" s="209">
        <v>0.79300000000000004</v>
      </c>
      <c r="M139" s="209">
        <v>1.88</v>
      </c>
      <c r="N139" s="209">
        <v>4.6900000000000004</v>
      </c>
      <c r="O139" s="209">
        <v>7.35</v>
      </c>
      <c r="P139" s="209">
        <v>6.4199999999999993E-2</v>
      </c>
      <c r="Q139" s="209">
        <v>1640</v>
      </c>
      <c r="R139" s="209">
        <v>2.59</v>
      </c>
      <c r="S139" s="209">
        <v>6.05</v>
      </c>
      <c r="T139" s="209">
        <v>37.200000000000003</v>
      </c>
      <c r="U139" s="210">
        <f t="shared" si="20"/>
        <v>1</v>
      </c>
      <c r="V139" s="209">
        <v>79.900000000000006</v>
      </c>
      <c r="W139" s="211">
        <f t="shared" si="21"/>
        <v>6.9177489177489181E-4</v>
      </c>
      <c r="X139" s="209">
        <v>6.17</v>
      </c>
      <c r="Y139" s="209">
        <v>66.3</v>
      </c>
      <c r="Z139" s="209">
        <v>115500</v>
      </c>
      <c r="AA139" s="210">
        <v>6.38</v>
      </c>
      <c r="AB139" s="209">
        <v>10880</v>
      </c>
      <c r="AC139" s="209">
        <v>306</v>
      </c>
      <c r="AD139" s="209">
        <v>905</v>
      </c>
      <c r="AE139" s="209">
        <v>1525</v>
      </c>
      <c r="AF139" s="209">
        <v>54.7</v>
      </c>
      <c r="AG139" s="210">
        <v>1800</v>
      </c>
      <c r="AH139" s="209">
        <v>453</v>
      </c>
      <c r="AI139" s="212">
        <v>2.5</v>
      </c>
      <c r="AJ139" s="212">
        <v>151</v>
      </c>
      <c r="AK139" s="212">
        <v>2.5</v>
      </c>
      <c r="AL139" s="212">
        <v>673</v>
      </c>
      <c r="AM139" s="212">
        <v>311</v>
      </c>
      <c r="AN139" s="212">
        <v>181</v>
      </c>
      <c r="AO139" s="212">
        <v>212</v>
      </c>
      <c r="AP139" s="212">
        <v>2.5</v>
      </c>
      <c r="AQ139" s="212">
        <v>203</v>
      </c>
      <c r="AR139" s="212">
        <v>1.5</v>
      </c>
      <c r="AS139" s="212">
        <v>2.5</v>
      </c>
      <c r="AT139" s="212">
        <v>195</v>
      </c>
      <c r="AU139" s="212">
        <v>403</v>
      </c>
      <c r="AV139" s="212">
        <v>415</v>
      </c>
      <c r="AW139" s="212">
        <v>161</v>
      </c>
      <c r="AX139" s="212">
        <v>145</v>
      </c>
      <c r="AY139" s="212">
        <v>317</v>
      </c>
      <c r="AZ139" s="212">
        <v>2.5</v>
      </c>
      <c r="BA139" s="212">
        <v>2.5</v>
      </c>
      <c r="BB139" s="213">
        <f t="shared" si="22"/>
        <v>2711</v>
      </c>
      <c r="BC139" s="214">
        <v>0.5</v>
      </c>
      <c r="BD139" s="214">
        <v>0.5</v>
      </c>
      <c r="BE139" s="214">
        <v>0.5</v>
      </c>
      <c r="BF139" s="214">
        <v>0.5</v>
      </c>
      <c r="BG139" s="214">
        <v>0.5</v>
      </c>
      <c r="BH139" s="214">
        <v>0.5</v>
      </c>
      <c r="BI139" s="214">
        <v>0.5</v>
      </c>
      <c r="BJ139" s="214">
        <v>0.5</v>
      </c>
      <c r="BK139" s="214">
        <v>5.0000000000000001E-3</v>
      </c>
      <c r="BL139" s="214">
        <v>0.5</v>
      </c>
      <c r="BM139" s="214">
        <v>0.05</v>
      </c>
      <c r="BN139" s="214">
        <v>0.05</v>
      </c>
      <c r="BO139" s="214">
        <v>0.05</v>
      </c>
      <c r="BP139" s="214">
        <v>0.05</v>
      </c>
      <c r="BQ139" s="215">
        <f t="shared" si="23"/>
        <v>0.2</v>
      </c>
      <c r="BR139" s="214">
        <v>0.4</v>
      </c>
      <c r="BS139" s="214">
        <v>0.05</v>
      </c>
      <c r="BT139" s="214">
        <v>0.05</v>
      </c>
      <c r="BU139" s="214">
        <v>0.05</v>
      </c>
      <c r="BV139" s="214">
        <v>0.05</v>
      </c>
      <c r="BW139" s="214">
        <v>0.05</v>
      </c>
      <c r="BX139" s="214">
        <v>0.1</v>
      </c>
      <c r="BY139" s="214">
        <v>0.15</v>
      </c>
      <c r="BZ139" s="217"/>
      <c r="CA139" s="217"/>
      <c r="CB139" s="217"/>
      <c r="CC139" s="217"/>
      <c r="CD139" s="223"/>
      <c r="CE139" s="223"/>
      <c r="CF139" s="223"/>
      <c r="CG139" s="223"/>
      <c r="CH139" s="223"/>
      <c r="CI139" s="223"/>
      <c r="CJ139" s="217"/>
      <c r="CK139" s="222"/>
      <c r="CL139" s="217"/>
      <c r="CM139" s="217"/>
      <c r="CN139" s="217"/>
      <c r="CO139" s="217"/>
      <c r="CP139" s="217"/>
      <c r="CQ139" s="217"/>
      <c r="CR139" s="217"/>
      <c r="CS139" s="217"/>
      <c r="CT139" s="217"/>
      <c r="CU139" s="217"/>
      <c r="CV139" s="217"/>
      <c r="CW139" s="217"/>
      <c r="CX139" s="217"/>
      <c r="CY139" s="217"/>
      <c r="CZ139" s="223"/>
      <c r="DA139" s="223"/>
      <c r="DB139" s="223"/>
      <c r="DC139" s="223"/>
      <c r="DD139" s="223"/>
      <c r="DE139" s="216">
        <v>0.05</v>
      </c>
      <c r="DF139" s="216">
        <v>0.05</v>
      </c>
      <c r="DG139" s="218">
        <v>14432</v>
      </c>
      <c r="DH139" s="217"/>
      <c r="DI139" s="217"/>
      <c r="DJ139" s="217"/>
      <c r="DK139" s="217"/>
      <c r="DL139" s="217"/>
    </row>
    <row r="140" spans="1:116" x14ac:dyDescent="0.2">
      <c r="A140" s="108">
        <v>134</v>
      </c>
      <c r="B140" s="200">
        <v>184</v>
      </c>
      <c r="C140" s="253" t="s">
        <v>1120</v>
      </c>
      <c r="D140" s="261" t="s">
        <v>1602</v>
      </c>
      <c r="E140" s="254" t="s">
        <v>1278</v>
      </c>
      <c r="F140" s="255" t="s">
        <v>1444</v>
      </c>
      <c r="G140" s="209">
        <v>7.4</v>
      </c>
      <c r="H140" s="209">
        <v>428</v>
      </c>
      <c r="I140" s="210">
        <f t="shared" si="19"/>
        <v>0.05</v>
      </c>
      <c r="J140" s="210">
        <f>0.5*3</f>
        <v>1.5</v>
      </c>
      <c r="K140" s="209">
        <v>96.6</v>
      </c>
      <c r="L140" s="209">
        <v>0.503</v>
      </c>
      <c r="M140" s="209">
        <v>3.57</v>
      </c>
      <c r="N140" s="209">
        <v>11.8</v>
      </c>
      <c r="O140" s="209">
        <v>12.8</v>
      </c>
      <c r="P140" s="209">
        <v>4.9200000000000001E-2</v>
      </c>
      <c r="Q140" s="209">
        <v>3039</v>
      </c>
      <c r="R140" s="210">
        <f t="shared" ref="R140:R146" si="24">0.5*0.4</f>
        <v>0.2</v>
      </c>
      <c r="S140" s="209">
        <v>15</v>
      </c>
      <c r="T140" s="209">
        <v>33.200000000000003</v>
      </c>
      <c r="U140" s="210">
        <f t="shared" si="20"/>
        <v>1</v>
      </c>
      <c r="V140" s="209">
        <v>215</v>
      </c>
      <c r="W140" s="211">
        <f t="shared" si="21"/>
        <v>1.0228353948620362E-3</v>
      </c>
      <c r="X140" s="209">
        <v>9.7799999999999994</v>
      </c>
      <c r="Y140" s="209">
        <v>48.7</v>
      </c>
      <c r="Z140" s="210">
        <v>210200</v>
      </c>
      <c r="AA140" s="210">
        <v>5.0500000000000007</v>
      </c>
      <c r="AB140" s="209">
        <v>4832</v>
      </c>
      <c r="AC140" s="210">
        <v>607</v>
      </c>
      <c r="AD140" s="209">
        <v>530</v>
      </c>
      <c r="AE140" s="209">
        <v>5028</v>
      </c>
      <c r="AF140" s="210">
        <v>111</v>
      </c>
      <c r="AG140" s="210">
        <v>4026</v>
      </c>
      <c r="AH140" s="209">
        <v>970</v>
      </c>
      <c r="AI140" s="212">
        <v>2.5</v>
      </c>
      <c r="AJ140" s="212">
        <v>411</v>
      </c>
      <c r="AK140" s="212">
        <v>65</v>
      </c>
      <c r="AL140" s="212">
        <v>1410</v>
      </c>
      <c r="AM140" s="212">
        <v>490</v>
      </c>
      <c r="AN140" s="212">
        <v>352</v>
      </c>
      <c r="AO140" s="212">
        <v>342</v>
      </c>
      <c r="AP140" s="212">
        <v>617</v>
      </c>
      <c r="AQ140" s="212">
        <v>255</v>
      </c>
      <c r="AR140" s="212">
        <v>1.5</v>
      </c>
      <c r="AS140" s="212">
        <v>2.5</v>
      </c>
      <c r="AT140" s="212">
        <v>91</v>
      </c>
      <c r="AU140" s="212">
        <v>709</v>
      </c>
      <c r="AV140" s="212">
        <v>617</v>
      </c>
      <c r="AW140" s="212">
        <v>237</v>
      </c>
      <c r="AX140" s="212">
        <v>255</v>
      </c>
      <c r="AY140" s="212">
        <v>379</v>
      </c>
      <c r="AZ140" s="212">
        <v>110</v>
      </c>
      <c r="BA140" s="212">
        <v>2.5</v>
      </c>
      <c r="BB140" s="213">
        <f t="shared" si="22"/>
        <v>4730.5</v>
      </c>
      <c r="BC140" s="214">
        <v>0.5</v>
      </c>
      <c r="BD140" s="214">
        <v>0.5</v>
      </c>
      <c r="BE140" s="214">
        <v>0.5</v>
      </c>
      <c r="BF140" s="214">
        <v>0.5</v>
      </c>
      <c r="BG140" s="214">
        <v>0.5</v>
      </c>
      <c r="BH140" s="214">
        <v>0.5</v>
      </c>
      <c r="BI140" s="214">
        <v>0.5</v>
      </c>
      <c r="BJ140" s="214">
        <v>0.5</v>
      </c>
      <c r="BK140" s="214">
        <v>5.0000000000000001E-3</v>
      </c>
      <c r="BL140" s="214">
        <v>0.5</v>
      </c>
      <c r="BM140" s="214">
        <v>0.05</v>
      </c>
      <c r="BN140" s="214">
        <v>0.05</v>
      </c>
      <c r="BO140" s="214">
        <v>0.05</v>
      </c>
      <c r="BP140" s="214">
        <v>0.05</v>
      </c>
      <c r="BQ140" s="215">
        <f t="shared" si="23"/>
        <v>0.2</v>
      </c>
      <c r="BR140" s="214">
        <v>0.4</v>
      </c>
      <c r="BS140" s="214">
        <v>0.05</v>
      </c>
      <c r="BT140" s="214">
        <v>0.05</v>
      </c>
      <c r="BU140" s="214">
        <v>0.05</v>
      </c>
      <c r="BV140" s="214">
        <v>0.05</v>
      </c>
      <c r="BW140" s="214">
        <v>0.05</v>
      </c>
      <c r="BX140" s="214">
        <v>0.1</v>
      </c>
      <c r="BY140" s="214">
        <v>0.15</v>
      </c>
      <c r="BZ140" s="217"/>
      <c r="CA140" s="217"/>
      <c r="CB140" s="217"/>
      <c r="CC140" s="217"/>
      <c r="CD140" s="223"/>
      <c r="CE140" s="223"/>
      <c r="CF140" s="223"/>
      <c r="CG140" s="223"/>
      <c r="CH140" s="223"/>
      <c r="CI140" s="223"/>
      <c r="CJ140" s="217"/>
      <c r="CK140" s="222"/>
      <c r="CL140" s="217"/>
      <c r="CM140" s="217"/>
      <c r="CN140" s="217"/>
      <c r="CO140" s="217"/>
      <c r="CP140" s="217"/>
      <c r="CQ140" s="217"/>
      <c r="CR140" s="217"/>
      <c r="CS140" s="217"/>
      <c r="CT140" s="217"/>
      <c r="CU140" s="217"/>
      <c r="CV140" s="217"/>
      <c r="CW140" s="217"/>
      <c r="CX140" s="217"/>
      <c r="CY140" s="217"/>
      <c r="CZ140" s="223"/>
      <c r="DA140" s="223"/>
      <c r="DB140" s="223"/>
      <c r="DC140" s="223"/>
      <c r="DD140" s="223"/>
      <c r="DE140" s="216">
        <v>0.05</v>
      </c>
      <c r="DF140" s="216">
        <v>0.05</v>
      </c>
      <c r="DG140" s="218">
        <v>4900</v>
      </c>
      <c r="DH140" s="217"/>
      <c r="DI140" s="217"/>
      <c r="DJ140" s="217"/>
      <c r="DK140" s="217"/>
      <c r="DL140" s="217"/>
    </row>
    <row r="141" spans="1:116" x14ac:dyDescent="0.2">
      <c r="A141" s="108">
        <v>135</v>
      </c>
      <c r="B141" s="200">
        <v>185</v>
      </c>
      <c r="C141" s="253" t="s">
        <v>1121</v>
      </c>
      <c r="D141" s="261" t="s">
        <v>1603</v>
      </c>
      <c r="E141" s="254" t="s">
        <v>1279</v>
      </c>
      <c r="F141" s="255" t="s">
        <v>1445</v>
      </c>
      <c r="G141" s="209">
        <v>8.1999999999999993</v>
      </c>
      <c r="H141" s="209">
        <v>2080</v>
      </c>
      <c r="I141" s="210">
        <f t="shared" si="19"/>
        <v>0.05</v>
      </c>
      <c r="J141" s="209">
        <v>6</v>
      </c>
      <c r="K141" s="209">
        <v>84.9</v>
      </c>
      <c r="L141" s="209">
        <v>2.02</v>
      </c>
      <c r="M141" s="209">
        <v>4.75</v>
      </c>
      <c r="N141" s="209">
        <v>17.5</v>
      </c>
      <c r="O141" s="209">
        <v>21.8</v>
      </c>
      <c r="P141" s="209">
        <v>0.21099999999999999</v>
      </c>
      <c r="Q141" s="209">
        <v>3541</v>
      </c>
      <c r="R141" s="210">
        <f t="shared" si="24"/>
        <v>0.2</v>
      </c>
      <c r="S141" s="209">
        <v>16.100000000000001</v>
      </c>
      <c r="T141" s="209">
        <v>84.7</v>
      </c>
      <c r="U141" s="210">
        <f t="shared" si="20"/>
        <v>1</v>
      </c>
      <c r="V141" s="209">
        <v>164</v>
      </c>
      <c r="W141" s="211">
        <f t="shared" si="21"/>
        <v>2.1058038007190551E-3</v>
      </c>
      <c r="X141" s="209">
        <v>19.600000000000001</v>
      </c>
      <c r="Y141" s="209">
        <v>160</v>
      </c>
      <c r="Z141" s="209">
        <v>77880</v>
      </c>
      <c r="AA141" s="210">
        <v>8.17</v>
      </c>
      <c r="AB141" s="210">
        <v>15400</v>
      </c>
      <c r="AC141" s="210">
        <v>504</v>
      </c>
      <c r="AD141" s="209">
        <v>623</v>
      </c>
      <c r="AE141" s="210">
        <v>17060</v>
      </c>
      <c r="AF141" s="210">
        <v>167</v>
      </c>
      <c r="AG141" s="210">
        <v>5107</v>
      </c>
      <c r="AH141" s="209">
        <v>1145</v>
      </c>
      <c r="AI141" s="212">
        <v>2.5</v>
      </c>
      <c r="AJ141" s="212">
        <v>109</v>
      </c>
      <c r="AK141" s="212">
        <v>2.5</v>
      </c>
      <c r="AL141" s="212">
        <v>617</v>
      </c>
      <c r="AM141" s="212">
        <v>256</v>
      </c>
      <c r="AN141" s="212">
        <v>146</v>
      </c>
      <c r="AO141" s="212">
        <v>128</v>
      </c>
      <c r="AP141" s="212">
        <v>2.5</v>
      </c>
      <c r="AQ141" s="212">
        <v>256</v>
      </c>
      <c r="AR141" s="212">
        <v>1.5</v>
      </c>
      <c r="AS141" s="212">
        <v>2.5</v>
      </c>
      <c r="AT141" s="212">
        <v>2.5</v>
      </c>
      <c r="AU141" s="212">
        <v>313</v>
      </c>
      <c r="AV141" s="212">
        <v>368</v>
      </c>
      <c r="AW141" s="212">
        <v>117</v>
      </c>
      <c r="AX141" s="212">
        <v>171</v>
      </c>
      <c r="AY141" s="212">
        <v>243</v>
      </c>
      <c r="AZ141" s="212">
        <v>81</v>
      </c>
      <c r="BA141" s="212">
        <v>2.5</v>
      </c>
      <c r="BB141" s="213">
        <f t="shared" si="22"/>
        <v>2065.5</v>
      </c>
      <c r="BC141" s="214">
        <v>0.5</v>
      </c>
      <c r="BD141" s="214">
        <v>0.5</v>
      </c>
      <c r="BE141" s="214">
        <v>0.5</v>
      </c>
      <c r="BF141" s="214">
        <v>0.5</v>
      </c>
      <c r="BG141" s="214">
        <v>0.5</v>
      </c>
      <c r="BH141" s="214">
        <v>0.5</v>
      </c>
      <c r="BI141" s="214">
        <v>0.5</v>
      </c>
      <c r="BJ141" s="214">
        <v>0.5</v>
      </c>
      <c r="BK141" s="214">
        <v>5.0000000000000001E-3</v>
      </c>
      <c r="BL141" s="214">
        <v>0.5</v>
      </c>
      <c r="BM141" s="214">
        <v>0.05</v>
      </c>
      <c r="BN141" s="214">
        <v>0.05</v>
      </c>
      <c r="BO141" s="214">
        <v>0.05</v>
      </c>
      <c r="BP141" s="214">
        <v>0.05</v>
      </c>
      <c r="BQ141" s="215">
        <f t="shared" si="23"/>
        <v>0.2</v>
      </c>
      <c r="BR141" s="214">
        <v>0.4</v>
      </c>
      <c r="BS141" s="214">
        <v>0.05</v>
      </c>
      <c r="BT141" s="214">
        <v>0.05</v>
      </c>
      <c r="BU141" s="214">
        <v>0.05</v>
      </c>
      <c r="BV141" s="214">
        <v>0.05</v>
      </c>
      <c r="BW141" s="214">
        <v>0.05</v>
      </c>
      <c r="BX141" s="214">
        <v>0.1</v>
      </c>
      <c r="BY141" s="214">
        <v>0.15</v>
      </c>
      <c r="BZ141" s="217"/>
      <c r="CA141" s="217"/>
      <c r="CB141" s="217"/>
      <c r="CC141" s="217"/>
      <c r="CD141" s="223"/>
      <c r="CE141" s="223"/>
      <c r="CF141" s="223"/>
      <c r="CG141" s="223"/>
      <c r="CH141" s="223"/>
      <c r="CI141" s="223"/>
      <c r="CJ141" s="217"/>
      <c r="CK141" s="222"/>
      <c r="CL141" s="217"/>
      <c r="CM141" s="217"/>
      <c r="CN141" s="217"/>
      <c r="CO141" s="217"/>
      <c r="CP141" s="217"/>
      <c r="CQ141" s="217"/>
      <c r="CR141" s="217"/>
      <c r="CS141" s="217"/>
      <c r="CT141" s="217"/>
      <c r="CU141" s="217"/>
      <c r="CV141" s="217"/>
      <c r="CW141" s="217"/>
      <c r="CX141" s="217"/>
      <c r="CY141" s="217"/>
      <c r="CZ141" s="223"/>
      <c r="DA141" s="223"/>
      <c r="DB141" s="223"/>
      <c r="DC141" s="223"/>
      <c r="DD141" s="223"/>
      <c r="DE141" s="216">
        <v>0.05</v>
      </c>
      <c r="DF141" s="216">
        <v>0.05</v>
      </c>
      <c r="DG141" s="218">
        <v>14300</v>
      </c>
      <c r="DH141" s="217"/>
      <c r="DI141" s="217"/>
      <c r="DJ141" s="217"/>
      <c r="DK141" s="217"/>
      <c r="DL141" s="217"/>
    </row>
    <row r="142" spans="1:116" x14ac:dyDescent="0.2">
      <c r="A142" s="108">
        <v>136</v>
      </c>
      <c r="B142" s="200">
        <v>186</v>
      </c>
      <c r="C142" s="253" t="s">
        <v>1122</v>
      </c>
      <c r="D142" s="261" t="s">
        <v>1604</v>
      </c>
      <c r="E142" s="254" t="s">
        <v>1280</v>
      </c>
      <c r="F142" s="255" t="s">
        <v>1446</v>
      </c>
      <c r="G142" s="209">
        <v>7.5</v>
      </c>
      <c r="H142" s="209">
        <v>2130</v>
      </c>
      <c r="I142" s="210">
        <f t="shared" si="19"/>
        <v>0.05</v>
      </c>
      <c r="J142" s="209">
        <v>6.36</v>
      </c>
      <c r="K142" s="209">
        <v>141</v>
      </c>
      <c r="L142" s="209">
        <v>0.308</v>
      </c>
      <c r="M142" s="209">
        <v>4.29</v>
      </c>
      <c r="N142" s="209">
        <v>8.33</v>
      </c>
      <c r="O142" s="209">
        <v>2.76</v>
      </c>
      <c r="P142" s="209">
        <v>7.8E-2</v>
      </c>
      <c r="Q142" s="209">
        <v>2003</v>
      </c>
      <c r="R142" s="210">
        <f t="shared" si="24"/>
        <v>0.2</v>
      </c>
      <c r="S142" s="209">
        <v>37.4</v>
      </c>
      <c r="T142" s="209">
        <v>16.7</v>
      </c>
      <c r="U142" s="210">
        <f t="shared" si="20"/>
        <v>1</v>
      </c>
      <c r="V142" s="209">
        <v>85.2</v>
      </c>
      <c r="W142" s="211">
        <f t="shared" si="21"/>
        <v>9.6587688470694936E-4</v>
      </c>
      <c r="X142" s="209">
        <v>0.95</v>
      </c>
      <c r="Y142" s="209">
        <v>42.5</v>
      </c>
      <c r="Z142" s="209">
        <v>88210</v>
      </c>
      <c r="AA142" s="210">
        <v>11.06</v>
      </c>
      <c r="AB142" s="209">
        <v>700</v>
      </c>
      <c r="AC142" s="210">
        <v>1512</v>
      </c>
      <c r="AD142" s="209">
        <v>62.2</v>
      </c>
      <c r="AE142" s="209">
        <v>6320</v>
      </c>
      <c r="AF142" s="210">
        <f>0.5*0.1</f>
        <v>0.05</v>
      </c>
      <c r="AG142" s="210">
        <v>1071</v>
      </c>
      <c r="AH142" s="209">
        <v>1172</v>
      </c>
      <c r="AI142" s="212">
        <v>2.5</v>
      </c>
      <c r="AJ142" s="212">
        <v>154</v>
      </c>
      <c r="AK142" s="212">
        <v>2.5</v>
      </c>
      <c r="AL142" s="212">
        <v>492</v>
      </c>
      <c r="AM142" s="212">
        <v>191</v>
      </c>
      <c r="AN142" s="212">
        <v>122</v>
      </c>
      <c r="AO142" s="212">
        <v>72</v>
      </c>
      <c r="AP142" s="212">
        <v>165</v>
      </c>
      <c r="AQ142" s="212">
        <v>101</v>
      </c>
      <c r="AR142" s="212">
        <v>1.5</v>
      </c>
      <c r="AS142" s="212">
        <v>2.5</v>
      </c>
      <c r="AT142" s="212">
        <v>149</v>
      </c>
      <c r="AU142" s="212">
        <v>262</v>
      </c>
      <c r="AV142" s="212">
        <v>165</v>
      </c>
      <c r="AW142" s="212">
        <v>50</v>
      </c>
      <c r="AX142" s="212">
        <v>56</v>
      </c>
      <c r="AY142" s="212">
        <v>2.5</v>
      </c>
      <c r="AZ142" s="212">
        <v>2.5</v>
      </c>
      <c r="BA142" s="212">
        <v>2.5</v>
      </c>
      <c r="BB142" s="213">
        <f t="shared" si="22"/>
        <v>1666</v>
      </c>
      <c r="BC142" s="214">
        <v>0.5</v>
      </c>
      <c r="BD142" s="214">
        <v>0.5</v>
      </c>
      <c r="BE142" s="214">
        <v>0.5</v>
      </c>
      <c r="BF142" s="214">
        <v>0.5</v>
      </c>
      <c r="BG142" s="214">
        <v>0.5</v>
      </c>
      <c r="BH142" s="214">
        <v>0.5</v>
      </c>
      <c r="BI142" s="214">
        <v>0.5</v>
      </c>
      <c r="BJ142" s="214">
        <v>0.5</v>
      </c>
      <c r="BK142" s="214">
        <v>5.0000000000000001E-3</v>
      </c>
      <c r="BL142" s="214">
        <v>0.5</v>
      </c>
      <c r="BM142" s="214">
        <v>0.05</v>
      </c>
      <c r="BN142" s="214">
        <v>0.05</v>
      </c>
      <c r="BO142" s="214">
        <v>0.05</v>
      </c>
      <c r="BP142" s="214">
        <v>0.05</v>
      </c>
      <c r="BQ142" s="215">
        <f t="shared" si="23"/>
        <v>0.2</v>
      </c>
      <c r="BR142" s="214">
        <v>0.4</v>
      </c>
      <c r="BS142" s="214">
        <v>0.05</v>
      </c>
      <c r="BT142" s="214">
        <v>0.05</v>
      </c>
      <c r="BU142" s="214">
        <v>0.05</v>
      </c>
      <c r="BV142" s="214">
        <v>0.05</v>
      </c>
      <c r="BW142" s="214">
        <v>0.05</v>
      </c>
      <c r="BX142" s="214">
        <v>0.1</v>
      </c>
      <c r="BY142" s="214">
        <v>0.15</v>
      </c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22"/>
      <c r="CL142" s="217"/>
      <c r="CM142" s="217"/>
      <c r="CN142" s="217"/>
      <c r="CO142" s="217"/>
      <c r="CP142" s="217"/>
      <c r="CQ142" s="217"/>
      <c r="CR142" s="217"/>
      <c r="CS142" s="217"/>
      <c r="CT142" s="217"/>
      <c r="CU142" s="217"/>
      <c r="CV142" s="217"/>
      <c r="CW142" s="217"/>
      <c r="CX142" s="217"/>
      <c r="CY142" s="217"/>
      <c r="CZ142" s="217"/>
      <c r="DA142" s="217"/>
      <c r="DB142" s="217"/>
      <c r="DC142" s="217"/>
      <c r="DD142" s="217"/>
      <c r="DE142" s="216">
        <v>0.05</v>
      </c>
      <c r="DF142" s="216">
        <v>0.05</v>
      </c>
      <c r="DG142" s="218">
        <v>8400</v>
      </c>
      <c r="DH142" s="217"/>
      <c r="DI142" s="217"/>
      <c r="DJ142" s="217"/>
      <c r="DK142" s="217"/>
      <c r="DL142" s="217"/>
    </row>
    <row r="143" spans="1:116" x14ac:dyDescent="0.2">
      <c r="A143" s="108">
        <v>137</v>
      </c>
      <c r="B143" s="200">
        <v>187</v>
      </c>
      <c r="C143" s="253" t="s">
        <v>1123</v>
      </c>
      <c r="D143" s="261" t="s">
        <v>1605</v>
      </c>
      <c r="E143" s="254" t="s">
        <v>1281</v>
      </c>
      <c r="F143" s="255" t="s">
        <v>1447</v>
      </c>
      <c r="G143" s="209">
        <v>7.3</v>
      </c>
      <c r="H143" s="209">
        <v>746</v>
      </c>
      <c r="I143" s="210">
        <f t="shared" ref="I143:I163" si="25">0.5*0.1</f>
        <v>0.05</v>
      </c>
      <c r="J143" s="209">
        <v>7.88</v>
      </c>
      <c r="K143" s="209">
        <v>148</v>
      </c>
      <c r="L143" s="209">
        <v>0.1</v>
      </c>
      <c r="M143" s="209">
        <v>1.78</v>
      </c>
      <c r="N143" s="209">
        <v>7.41</v>
      </c>
      <c r="O143" s="209">
        <v>26.5</v>
      </c>
      <c r="P143" s="209">
        <v>0.11799999999999999</v>
      </c>
      <c r="Q143" s="209">
        <v>1977</v>
      </c>
      <c r="R143" s="210">
        <f t="shared" si="24"/>
        <v>0.2</v>
      </c>
      <c r="S143" s="209">
        <v>5.64</v>
      </c>
      <c r="T143" s="209">
        <v>70</v>
      </c>
      <c r="U143" s="210">
        <f t="shared" si="20"/>
        <v>1</v>
      </c>
      <c r="V143" s="209">
        <v>232</v>
      </c>
      <c r="W143" s="211">
        <f t="shared" si="21"/>
        <v>1.0459873760144275E-3</v>
      </c>
      <c r="X143" s="209">
        <v>5.5</v>
      </c>
      <c r="Y143" s="209">
        <v>94.7</v>
      </c>
      <c r="Z143" s="210">
        <v>221800</v>
      </c>
      <c r="AA143" s="210">
        <v>7.08</v>
      </c>
      <c r="AB143" s="209">
        <v>5035</v>
      </c>
      <c r="AC143" s="210">
        <v>730</v>
      </c>
      <c r="AD143" s="209">
        <v>560</v>
      </c>
      <c r="AE143" s="209">
        <v>7505</v>
      </c>
      <c r="AF143" s="209">
        <v>45.5</v>
      </c>
      <c r="AG143" s="210">
        <v>2018</v>
      </c>
      <c r="AH143" s="209">
        <v>295</v>
      </c>
      <c r="AI143" s="212">
        <v>2.5</v>
      </c>
      <c r="AJ143" s="212">
        <v>167</v>
      </c>
      <c r="AK143" s="212">
        <v>58</v>
      </c>
      <c r="AL143" s="212">
        <v>917</v>
      </c>
      <c r="AM143" s="212">
        <v>266</v>
      </c>
      <c r="AN143" s="212">
        <v>213</v>
      </c>
      <c r="AO143" s="212">
        <v>210</v>
      </c>
      <c r="AP143" s="212">
        <v>2.5</v>
      </c>
      <c r="AQ143" s="212">
        <v>201</v>
      </c>
      <c r="AR143" s="212">
        <v>1.5</v>
      </c>
      <c r="AS143" s="212">
        <v>2.5</v>
      </c>
      <c r="AT143" s="212">
        <v>78</v>
      </c>
      <c r="AU143" s="212">
        <v>491</v>
      </c>
      <c r="AV143" s="212">
        <v>417</v>
      </c>
      <c r="AW143" s="212">
        <v>152</v>
      </c>
      <c r="AX143" s="212">
        <v>183</v>
      </c>
      <c r="AY143" s="212">
        <v>232</v>
      </c>
      <c r="AZ143" s="212">
        <v>107</v>
      </c>
      <c r="BA143" s="212">
        <v>2.5</v>
      </c>
      <c r="BB143" s="213">
        <f t="shared" si="22"/>
        <v>2975.5</v>
      </c>
      <c r="BC143" s="214">
        <v>0.5</v>
      </c>
      <c r="BD143" s="214">
        <v>0.5</v>
      </c>
      <c r="BE143" s="214">
        <v>0.5</v>
      </c>
      <c r="BF143" s="214">
        <v>0.5</v>
      </c>
      <c r="BG143" s="214">
        <v>0.5</v>
      </c>
      <c r="BH143" s="214">
        <v>0.5</v>
      </c>
      <c r="BI143" s="214">
        <v>0.5</v>
      </c>
      <c r="BJ143" s="214">
        <v>0.5</v>
      </c>
      <c r="BK143" s="214">
        <v>5.0000000000000001E-3</v>
      </c>
      <c r="BL143" s="214">
        <v>0.5</v>
      </c>
      <c r="BM143" s="214">
        <v>0.05</v>
      </c>
      <c r="BN143" s="214">
        <v>0.05</v>
      </c>
      <c r="BO143" s="214">
        <v>0.05</v>
      </c>
      <c r="BP143" s="214">
        <v>0.05</v>
      </c>
      <c r="BQ143" s="215">
        <f t="shared" si="23"/>
        <v>0.2</v>
      </c>
      <c r="BR143" s="214">
        <v>0.4</v>
      </c>
      <c r="BS143" s="214">
        <v>0.05</v>
      </c>
      <c r="BT143" s="214">
        <v>0.05</v>
      </c>
      <c r="BU143" s="214">
        <v>0.05</v>
      </c>
      <c r="BV143" s="214">
        <v>0.05</v>
      </c>
      <c r="BW143" s="214">
        <v>0.05</v>
      </c>
      <c r="BX143" s="214">
        <v>0.1</v>
      </c>
      <c r="BY143" s="214">
        <v>0.15</v>
      </c>
      <c r="BZ143" s="216">
        <v>25</v>
      </c>
      <c r="CA143" s="216">
        <v>50</v>
      </c>
      <c r="CB143" s="216">
        <v>7200</v>
      </c>
      <c r="CC143" s="216">
        <v>0.01</v>
      </c>
      <c r="CD143" s="221">
        <v>2.5000000000000001E-2</v>
      </c>
      <c r="CE143" s="221">
        <v>2.5000000000000001E-2</v>
      </c>
      <c r="CF143" s="221">
        <v>2.5000000000000001E-2</v>
      </c>
      <c r="CG143" s="221">
        <v>2.5000000000000001E-2</v>
      </c>
      <c r="CH143" s="221">
        <v>2.5000000000000001E-2</v>
      </c>
      <c r="CI143" s="221">
        <v>2.5000000000000001E-2</v>
      </c>
      <c r="CJ143" s="216">
        <v>2.5000000000000001E-2</v>
      </c>
      <c r="CK143" s="216">
        <v>0.1</v>
      </c>
      <c r="CL143" s="216">
        <v>0.15</v>
      </c>
      <c r="CM143" s="216">
        <v>0.5</v>
      </c>
      <c r="CN143" s="216">
        <v>0.5</v>
      </c>
      <c r="CO143" s="216">
        <v>0.5</v>
      </c>
      <c r="CP143" s="216">
        <v>0.5</v>
      </c>
      <c r="CQ143" s="216">
        <v>0.3</v>
      </c>
      <c r="CR143" s="216">
        <v>5</v>
      </c>
      <c r="CS143" s="216">
        <v>0.5</v>
      </c>
      <c r="CT143" s="216">
        <v>0.5</v>
      </c>
      <c r="CU143" s="216">
        <v>0.05</v>
      </c>
      <c r="CV143" s="216">
        <v>0.05</v>
      </c>
      <c r="CW143" s="216">
        <v>0.05</v>
      </c>
      <c r="CX143" s="217"/>
      <c r="CY143" s="216">
        <v>0.47399999999999998</v>
      </c>
      <c r="CZ143" s="221">
        <v>0.05</v>
      </c>
      <c r="DA143" s="221">
        <v>0.05</v>
      </c>
      <c r="DB143" s="221">
        <v>0.05</v>
      </c>
      <c r="DC143" s="221">
        <v>0.05</v>
      </c>
      <c r="DD143" s="221">
        <v>0.05</v>
      </c>
      <c r="DE143" s="216">
        <v>0.05</v>
      </c>
      <c r="DF143" s="216">
        <v>0.05</v>
      </c>
      <c r="DG143" s="218">
        <v>9000</v>
      </c>
      <c r="DH143" s="216">
        <v>0.5</v>
      </c>
      <c r="DI143" s="216">
        <v>0.05</v>
      </c>
      <c r="DJ143" s="216">
        <v>0.25</v>
      </c>
      <c r="DK143" s="216">
        <v>0.25</v>
      </c>
      <c r="DL143" s="216">
        <v>0.05</v>
      </c>
    </row>
    <row r="144" spans="1:116" x14ac:dyDescent="0.2">
      <c r="A144" s="108">
        <v>138</v>
      </c>
      <c r="B144" s="200">
        <v>188</v>
      </c>
      <c r="C144" s="253" t="s">
        <v>1124</v>
      </c>
      <c r="D144" s="261" t="s">
        <v>1606</v>
      </c>
      <c r="E144" s="254" t="s">
        <v>1282</v>
      </c>
      <c r="F144" s="255" t="s">
        <v>1448</v>
      </c>
      <c r="G144" s="209">
        <v>6.7</v>
      </c>
      <c r="H144" s="209">
        <v>214</v>
      </c>
      <c r="I144" s="210">
        <f t="shared" si="25"/>
        <v>0.05</v>
      </c>
      <c r="J144" s="210">
        <f>0.5*3</f>
        <v>1.5</v>
      </c>
      <c r="K144" s="209">
        <v>37.200000000000003</v>
      </c>
      <c r="L144" s="210">
        <f>0.5*0.05</f>
        <v>2.5000000000000001E-2</v>
      </c>
      <c r="M144" s="209">
        <v>2.81</v>
      </c>
      <c r="N144" s="209">
        <v>4.6100000000000003</v>
      </c>
      <c r="O144" s="209">
        <v>3.81</v>
      </c>
      <c r="P144" s="209">
        <v>0.107</v>
      </c>
      <c r="Q144" s="209">
        <v>633</v>
      </c>
      <c r="R144" s="210">
        <f t="shared" si="24"/>
        <v>0.2</v>
      </c>
      <c r="S144" s="209">
        <v>1.87</v>
      </c>
      <c r="T144" s="209">
        <v>2.64</v>
      </c>
      <c r="U144" s="210">
        <f t="shared" si="20"/>
        <v>1</v>
      </c>
      <c r="V144" s="209">
        <v>2.75</v>
      </c>
      <c r="W144" s="211">
        <f t="shared" si="21"/>
        <v>3.2699167657550536E-4</v>
      </c>
      <c r="X144" s="209">
        <v>3.88</v>
      </c>
      <c r="Y144" s="209">
        <v>41.2</v>
      </c>
      <c r="Z144" s="209">
        <v>8410</v>
      </c>
      <c r="AA144" s="210">
        <v>5.8900000000000006</v>
      </c>
      <c r="AB144" s="209">
        <v>6210</v>
      </c>
      <c r="AC144" s="209">
        <v>129</v>
      </c>
      <c r="AD144" s="209">
        <v>265</v>
      </c>
      <c r="AE144" s="209">
        <v>198</v>
      </c>
      <c r="AF144" s="209">
        <v>89.5</v>
      </c>
      <c r="AG144" s="209">
        <v>549</v>
      </c>
      <c r="AH144" s="209">
        <v>165</v>
      </c>
      <c r="AI144" s="212">
        <v>53</v>
      </c>
      <c r="AJ144" s="212">
        <v>20</v>
      </c>
      <c r="AK144" s="212">
        <v>5</v>
      </c>
      <c r="AL144" s="212">
        <v>69</v>
      </c>
      <c r="AM144" s="212">
        <v>28</v>
      </c>
      <c r="AN144" s="212">
        <v>15</v>
      </c>
      <c r="AO144" s="212">
        <v>16</v>
      </c>
      <c r="AP144" s="212">
        <v>2.5</v>
      </c>
      <c r="AQ144" s="212">
        <v>16</v>
      </c>
      <c r="AR144" s="212">
        <v>1.5</v>
      </c>
      <c r="AS144" s="212">
        <v>2.5</v>
      </c>
      <c r="AT144" s="212">
        <v>32</v>
      </c>
      <c r="AU144" s="212">
        <v>37</v>
      </c>
      <c r="AV144" s="212">
        <v>35</v>
      </c>
      <c r="AW144" s="212">
        <v>12</v>
      </c>
      <c r="AX144" s="212">
        <v>15</v>
      </c>
      <c r="AY144" s="212">
        <v>26</v>
      </c>
      <c r="AZ144" s="212">
        <v>2.5</v>
      </c>
      <c r="BA144" s="212">
        <v>2.5</v>
      </c>
      <c r="BB144" s="213">
        <f t="shared" si="22"/>
        <v>326</v>
      </c>
      <c r="BC144" s="214">
        <v>0.5</v>
      </c>
      <c r="BD144" s="214">
        <v>0.5</v>
      </c>
      <c r="BE144" s="214">
        <v>0.5</v>
      </c>
      <c r="BF144" s="214">
        <v>0.5</v>
      </c>
      <c r="BG144" s="214">
        <v>0.5</v>
      </c>
      <c r="BH144" s="214">
        <v>0.5</v>
      </c>
      <c r="BI144" s="214">
        <v>0.5</v>
      </c>
      <c r="BJ144" s="214">
        <v>0.5</v>
      </c>
      <c r="BK144" s="214">
        <v>5.0000000000000001E-3</v>
      </c>
      <c r="BL144" s="214">
        <v>0.5</v>
      </c>
      <c r="BM144" s="214">
        <v>0.05</v>
      </c>
      <c r="BN144" s="214">
        <v>0.05</v>
      </c>
      <c r="BO144" s="214">
        <v>0.05</v>
      </c>
      <c r="BP144" s="214">
        <v>0.05</v>
      </c>
      <c r="BQ144" s="215">
        <f t="shared" si="23"/>
        <v>0.2</v>
      </c>
      <c r="BR144" s="214">
        <v>0.4</v>
      </c>
      <c r="BS144" s="214">
        <v>0.05</v>
      </c>
      <c r="BT144" s="214">
        <v>0.05</v>
      </c>
      <c r="BU144" s="214">
        <v>0.05</v>
      </c>
      <c r="BV144" s="214">
        <v>0.05</v>
      </c>
      <c r="BW144" s="214">
        <v>0.05</v>
      </c>
      <c r="BX144" s="214">
        <v>0.1</v>
      </c>
      <c r="BY144" s="214">
        <v>0.15</v>
      </c>
      <c r="BZ144" s="217"/>
      <c r="CA144" s="217"/>
      <c r="CB144" s="217"/>
      <c r="CC144" s="217"/>
      <c r="CD144" s="223"/>
      <c r="CE144" s="223"/>
      <c r="CF144" s="223"/>
      <c r="CG144" s="223"/>
      <c r="CH144" s="223"/>
      <c r="CI144" s="223"/>
      <c r="CJ144" s="217"/>
      <c r="CK144" s="222"/>
      <c r="CL144" s="217"/>
      <c r="CM144" s="217"/>
      <c r="CN144" s="217"/>
      <c r="CO144" s="217"/>
      <c r="CP144" s="217"/>
      <c r="CQ144" s="217"/>
      <c r="CR144" s="217"/>
      <c r="CS144" s="217"/>
      <c r="CT144" s="217"/>
      <c r="CU144" s="217"/>
      <c r="CV144" s="217"/>
      <c r="CW144" s="217"/>
      <c r="CX144" s="217"/>
      <c r="CY144" s="217"/>
      <c r="CZ144" s="223"/>
      <c r="DA144" s="223"/>
      <c r="DB144" s="223"/>
      <c r="DC144" s="223"/>
      <c r="DD144" s="223"/>
      <c r="DE144" s="216">
        <v>0.05</v>
      </c>
      <c r="DF144" s="216">
        <v>0.05</v>
      </c>
      <c r="DG144" s="218">
        <v>382</v>
      </c>
      <c r="DH144" s="217"/>
      <c r="DI144" s="217"/>
      <c r="DJ144" s="217"/>
      <c r="DK144" s="217"/>
      <c r="DL144" s="217"/>
    </row>
    <row r="145" spans="1:116" x14ac:dyDescent="0.2">
      <c r="A145" s="108">
        <v>139</v>
      </c>
      <c r="B145" s="200">
        <v>189</v>
      </c>
      <c r="C145" s="253" t="s">
        <v>1125</v>
      </c>
      <c r="D145" s="261" t="s">
        <v>1607</v>
      </c>
      <c r="E145" s="254" t="s">
        <v>1283</v>
      </c>
      <c r="F145" s="255" t="s">
        <v>1449</v>
      </c>
      <c r="G145" s="209">
        <v>7.3</v>
      </c>
      <c r="H145" s="209">
        <v>1016</v>
      </c>
      <c r="I145" s="210">
        <f t="shared" si="25"/>
        <v>0.05</v>
      </c>
      <c r="J145" s="209">
        <v>7.02</v>
      </c>
      <c r="K145" s="209">
        <v>30.5</v>
      </c>
      <c r="L145" s="210">
        <f>0.5*0.05</f>
        <v>2.5000000000000001E-2</v>
      </c>
      <c r="M145" s="209">
        <v>1.48</v>
      </c>
      <c r="N145" s="209">
        <v>4.43</v>
      </c>
      <c r="O145" s="209">
        <v>1.67</v>
      </c>
      <c r="P145" s="209">
        <v>2.81E-2</v>
      </c>
      <c r="Q145" s="209">
        <v>971</v>
      </c>
      <c r="R145" s="210">
        <f t="shared" si="24"/>
        <v>0.2</v>
      </c>
      <c r="S145" s="209">
        <v>4.46</v>
      </c>
      <c r="T145" s="209">
        <v>15.9</v>
      </c>
      <c r="U145" s="210">
        <f t="shared" si="20"/>
        <v>1</v>
      </c>
      <c r="V145" s="209">
        <v>48.7</v>
      </c>
      <c r="W145" s="211">
        <f t="shared" si="21"/>
        <v>6.2475946119307257E-4</v>
      </c>
      <c r="X145" s="209">
        <v>6.9</v>
      </c>
      <c r="Y145" s="209">
        <v>38</v>
      </c>
      <c r="Z145" s="209">
        <v>77950</v>
      </c>
      <c r="AA145" s="210">
        <v>11.05</v>
      </c>
      <c r="AB145" s="209">
        <v>11250</v>
      </c>
      <c r="AC145" s="209">
        <v>464</v>
      </c>
      <c r="AD145" s="209">
        <v>459</v>
      </c>
      <c r="AE145" s="209">
        <v>7791</v>
      </c>
      <c r="AF145" s="209">
        <v>74.099999999999994</v>
      </c>
      <c r="AG145" s="210">
        <v>1717</v>
      </c>
      <c r="AH145" s="209">
        <v>398</v>
      </c>
      <c r="AI145" s="212">
        <v>2.5</v>
      </c>
      <c r="AJ145" s="212">
        <v>2.5</v>
      </c>
      <c r="AK145" s="212">
        <v>2.5</v>
      </c>
      <c r="AL145" s="212">
        <v>48</v>
      </c>
      <c r="AM145" s="212">
        <v>2.5</v>
      </c>
      <c r="AN145" s="212">
        <v>2.5</v>
      </c>
      <c r="AO145" s="212">
        <v>2.5</v>
      </c>
      <c r="AP145" s="212">
        <v>2.5</v>
      </c>
      <c r="AQ145" s="212">
        <v>2.5</v>
      </c>
      <c r="AR145" s="212">
        <v>1.5</v>
      </c>
      <c r="AS145" s="212">
        <v>2.5</v>
      </c>
      <c r="AT145" s="212">
        <v>2.5</v>
      </c>
      <c r="AU145" s="212">
        <v>2.5</v>
      </c>
      <c r="AV145" s="212">
        <v>2.5</v>
      </c>
      <c r="AW145" s="212">
        <v>2.5</v>
      </c>
      <c r="AX145" s="212">
        <v>2.5</v>
      </c>
      <c r="AY145" s="212">
        <v>2.5</v>
      </c>
      <c r="AZ145" s="212">
        <v>2.5</v>
      </c>
      <c r="BA145" s="212">
        <v>2.5</v>
      </c>
      <c r="BB145" s="213">
        <f t="shared" si="22"/>
        <v>77</v>
      </c>
      <c r="BC145" s="214">
        <v>0.5</v>
      </c>
      <c r="BD145" s="214">
        <v>0.5</v>
      </c>
      <c r="BE145" s="214">
        <v>0.5</v>
      </c>
      <c r="BF145" s="214">
        <v>0.5</v>
      </c>
      <c r="BG145" s="214">
        <v>0.5</v>
      </c>
      <c r="BH145" s="214">
        <v>0.5</v>
      </c>
      <c r="BI145" s="214">
        <v>0.5</v>
      </c>
      <c r="BJ145" s="214">
        <v>0.5</v>
      </c>
      <c r="BK145" s="214">
        <v>5.0000000000000001E-3</v>
      </c>
      <c r="BL145" s="214">
        <v>0.5</v>
      </c>
      <c r="BM145" s="214">
        <v>0.05</v>
      </c>
      <c r="BN145" s="214">
        <v>0.05</v>
      </c>
      <c r="BO145" s="214">
        <v>0.05</v>
      </c>
      <c r="BP145" s="214">
        <v>0.05</v>
      </c>
      <c r="BQ145" s="215">
        <f t="shared" si="23"/>
        <v>0.2</v>
      </c>
      <c r="BR145" s="214">
        <v>0.4</v>
      </c>
      <c r="BS145" s="214">
        <v>0.05</v>
      </c>
      <c r="BT145" s="214">
        <v>0.05</v>
      </c>
      <c r="BU145" s="214">
        <v>0.05</v>
      </c>
      <c r="BV145" s="214">
        <v>0.05</v>
      </c>
      <c r="BW145" s="214">
        <v>0.05</v>
      </c>
      <c r="BX145" s="214">
        <v>0.1</v>
      </c>
      <c r="BY145" s="214">
        <v>0.15</v>
      </c>
      <c r="BZ145" s="216">
        <v>25</v>
      </c>
      <c r="CA145" s="216">
        <v>50</v>
      </c>
      <c r="CB145" s="216">
        <v>500</v>
      </c>
      <c r="CC145" s="216">
        <v>0.01</v>
      </c>
      <c r="CD145" s="221">
        <v>2.5000000000000001E-2</v>
      </c>
      <c r="CE145" s="221">
        <v>2.5000000000000001E-2</v>
      </c>
      <c r="CF145" s="221">
        <v>2.5000000000000001E-2</v>
      </c>
      <c r="CG145" s="221">
        <v>2.5000000000000001E-2</v>
      </c>
      <c r="CH145" s="221">
        <v>2.5000000000000001E-2</v>
      </c>
      <c r="CI145" s="221">
        <v>2.5000000000000001E-2</v>
      </c>
      <c r="CJ145" s="216">
        <v>2.5000000000000001E-2</v>
      </c>
      <c r="CK145" s="216">
        <f>0.5*0.01</f>
        <v>5.0000000000000001E-3</v>
      </c>
      <c r="CL145" s="216">
        <v>0.15</v>
      </c>
      <c r="CM145" s="216">
        <v>0.5</v>
      </c>
      <c r="CN145" s="216">
        <v>0.5</v>
      </c>
      <c r="CO145" s="216">
        <v>0.5</v>
      </c>
      <c r="CP145" s="216">
        <v>0.5</v>
      </c>
      <c r="CQ145" s="216">
        <v>0.3</v>
      </c>
      <c r="CR145" s="216">
        <v>5</v>
      </c>
      <c r="CS145" s="216">
        <v>0.5</v>
      </c>
      <c r="CT145" s="216">
        <v>0.5</v>
      </c>
      <c r="CU145" s="216">
        <v>0.05</v>
      </c>
      <c r="CV145" s="216">
        <v>0.05</v>
      </c>
      <c r="CW145" s="216">
        <v>0.05</v>
      </c>
      <c r="CX145" s="217"/>
      <c r="CY145" s="216">
        <v>3.0699999999999998E-2</v>
      </c>
      <c r="CZ145" s="221">
        <v>0.05</v>
      </c>
      <c r="DA145" s="221">
        <v>0.05</v>
      </c>
      <c r="DB145" s="221">
        <v>0.05</v>
      </c>
      <c r="DC145" s="221">
        <v>0.05</v>
      </c>
      <c r="DD145" s="221">
        <v>0.05</v>
      </c>
      <c r="DE145" s="216">
        <v>0.05</v>
      </c>
      <c r="DF145" s="216">
        <v>0.05</v>
      </c>
      <c r="DG145" s="218">
        <v>5420</v>
      </c>
      <c r="DH145" s="216">
        <v>0.5</v>
      </c>
      <c r="DI145" s="216">
        <v>0.05</v>
      </c>
      <c r="DJ145" s="216">
        <v>0.25</v>
      </c>
      <c r="DK145" s="216">
        <v>0.25</v>
      </c>
      <c r="DL145" s="216">
        <v>0.05</v>
      </c>
    </row>
    <row r="146" spans="1:116" x14ac:dyDescent="0.2">
      <c r="A146" s="108">
        <v>140</v>
      </c>
      <c r="B146" s="200">
        <v>190</v>
      </c>
      <c r="C146" s="253" t="s">
        <v>1126</v>
      </c>
      <c r="D146" s="261" t="s">
        <v>1608</v>
      </c>
      <c r="E146" s="254" t="s">
        <v>1284</v>
      </c>
      <c r="F146" s="255" t="s">
        <v>1450</v>
      </c>
      <c r="G146" s="209">
        <v>7.4</v>
      </c>
      <c r="H146" s="209">
        <v>794</v>
      </c>
      <c r="I146" s="210">
        <f t="shared" si="25"/>
        <v>0.05</v>
      </c>
      <c r="J146" s="210">
        <f t="shared" ref="J146:J151" si="26">0.5*3</f>
        <v>1.5</v>
      </c>
      <c r="K146" s="209">
        <v>173</v>
      </c>
      <c r="L146" s="209">
        <v>0.90600000000000003</v>
      </c>
      <c r="M146" s="209">
        <v>3.63</v>
      </c>
      <c r="N146" s="209">
        <v>4.67</v>
      </c>
      <c r="O146" s="209">
        <v>164</v>
      </c>
      <c r="P146" s="209">
        <v>4.3099999999999999E-2</v>
      </c>
      <c r="Q146" s="209">
        <v>2863</v>
      </c>
      <c r="R146" s="210">
        <f t="shared" si="24"/>
        <v>0.2</v>
      </c>
      <c r="S146" s="209">
        <v>7.24</v>
      </c>
      <c r="T146" s="209">
        <v>23.4</v>
      </c>
      <c r="U146" s="210">
        <f t="shared" si="20"/>
        <v>1</v>
      </c>
      <c r="V146" s="209">
        <v>393</v>
      </c>
      <c r="W146" s="211">
        <f t="shared" si="21"/>
        <v>1.7790855590765053E-3</v>
      </c>
      <c r="X146" s="209">
        <v>7.6</v>
      </c>
      <c r="Y146" s="209">
        <v>65.099999999999994</v>
      </c>
      <c r="Z146" s="210">
        <v>220900</v>
      </c>
      <c r="AA146" s="210">
        <v>4.5</v>
      </c>
      <c r="AB146" s="209">
        <v>7873</v>
      </c>
      <c r="AC146" s="210">
        <v>910</v>
      </c>
      <c r="AD146" s="209">
        <v>705</v>
      </c>
      <c r="AE146" s="209">
        <v>6563</v>
      </c>
      <c r="AF146" s="209">
        <v>52.2</v>
      </c>
      <c r="AG146" s="210">
        <v>2324</v>
      </c>
      <c r="AH146" s="209">
        <v>550</v>
      </c>
      <c r="AI146" s="212">
        <v>2.5</v>
      </c>
      <c r="AJ146" s="212">
        <v>117</v>
      </c>
      <c r="AK146" s="212">
        <v>27</v>
      </c>
      <c r="AL146" s="212">
        <v>408</v>
      </c>
      <c r="AM146" s="212">
        <v>332</v>
      </c>
      <c r="AN146" s="212">
        <v>118</v>
      </c>
      <c r="AO146" s="212">
        <v>125</v>
      </c>
      <c r="AP146" s="212">
        <v>23</v>
      </c>
      <c r="AQ146" s="212">
        <v>123</v>
      </c>
      <c r="AR146" s="212">
        <v>1.5</v>
      </c>
      <c r="AS146" s="212">
        <v>2.5</v>
      </c>
      <c r="AT146" s="212">
        <v>160</v>
      </c>
      <c r="AU146" s="212">
        <v>243</v>
      </c>
      <c r="AV146" s="212">
        <v>227</v>
      </c>
      <c r="AW146" s="212">
        <v>78</v>
      </c>
      <c r="AX146" s="212">
        <v>107</v>
      </c>
      <c r="AY146" s="212">
        <v>151</v>
      </c>
      <c r="AZ146" s="212">
        <v>2.5</v>
      </c>
      <c r="BA146" s="212">
        <v>2.5</v>
      </c>
      <c r="BB146" s="213">
        <f t="shared" si="22"/>
        <v>1841.5</v>
      </c>
      <c r="BC146" s="214">
        <v>0.5</v>
      </c>
      <c r="BD146" s="214">
        <v>0.5</v>
      </c>
      <c r="BE146" s="214">
        <v>0.5</v>
      </c>
      <c r="BF146" s="214">
        <v>0.5</v>
      </c>
      <c r="BG146" s="214">
        <v>0.5</v>
      </c>
      <c r="BH146" s="214">
        <v>0.5</v>
      </c>
      <c r="BI146" s="214">
        <v>0.5</v>
      </c>
      <c r="BJ146" s="214">
        <v>0.5</v>
      </c>
      <c r="BK146" s="214">
        <v>5.0000000000000001E-3</v>
      </c>
      <c r="BL146" s="214">
        <v>0.5</v>
      </c>
      <c r="BM146" s="214">
        <v>0.05</v>
      </c>
      <c r="BN146" s="214">
        <v>0.05</v>
      </c>
      <c r="BO146" s="214">
        <v>0.05</v>
      </c>
      <c r="BP146" s="214">
        <v>0.05</v>
      </c>
      <c r="BQ146" s="215">
        <f t="shared" si="23"/>
        <v>0.2</v>
      </c>
      <c r="BR146" s="214">
        <v>0.4</v>
      </c>
      <c r="BS146" s="214">
        <v>0.05</v>
      </c>
      <c r="BT146" s="214">
        <v>0.05</v>
      </c>
      <c r="BU146" s="214">
        <v>0.05</v>
      </c>
      <c r="BV146" s="214">
        <v>0.05</v>
      </c>
      <c r="BW146" s="214">
        <v>0.05</v>
      </c>
      <c r="BX146" s="214">
        <v>0.1</v>
      </c>
      <c r="BY146" s="214">
        <v>0.15</v>
      </c>
      <c r="BZ146" s="217"/>
      <c r="CA146" s="217"/>
      <c r="CB146" s="217"/>
      <c r="CC146" s="217"/>
      <c r="CD146" s="223"/>
      <c r="CE146" s="223"/>
      <c r="CF146" s="223"/>
      <c r="CG146" s="223"/>
      <c r="CH146" s="223"/>
      <c r="CI146" s="223"/>
      <c r="CJ146" s="217"/>
      <c r="CK146" s="222"/>
      <c r="CL146" s="217"/>
      <c r="CM146" s="217"/>
      <c r="CN146" s="217"/>
      <c r="CO146" s="217"/>
      <c r="CP146" s="217"/>
      <c r="CQ146" s="217"/>
      <c r="CR146" s="217"/>
      <c r="CS146" s="217"/>
      <c r="CT146" s="217"/>
      <c r="CU146" s="217"/>
      <c r="CV146" s="217"/>
      <c r="CW146" s="217"/>
      <c r="CX146" s="217"/>
      <c r="CY146" s="217"/>
      <c r="CZ146" s="223"/>
      <c r="DA146" s="223"/>
      <c r="DB146" s="223"/>
      <c r="DC146" s="223"/>
      <c r="DD146" s="223"/>
      <c r="DE146" s="216">
        <v>0.05</v>
      </c>
      <c r="DF146" s="216">
        <v>0.05</v>
      </c>
      <c r="DG146" s="218">
        <v>6600</v>
      </c>
      <c r="DH146" s="217"/>
      <c r="DI146" s="217"/>
      <c r="DJ146" s="217"/>
      <c r="DK146" s="217"/>
      <c r="DL146" s="217"/>
    </row>
    <row r="147" spans="1:116" x14ac:dyDescent="0.2">
      <c r="A147" s="108">
        <v>141</v>
      </c>
      <c r="B147" s="200">
        <v>191</v>
      </c>
      <c r="C147" s="253" t="s">
        <v>1127</v>
      </c>
      <c r="D147" s="261" t="s">
        <v>1609</v>
      </c>
      <c r="E147" s="254" t="s">
        <v>1285</v>
      </c>
      <c r="F147" s="255" t="s">
        <v>1451</v>
      </c>
      <c r="G147" s="209">
        <v>8</v>
      </c>
      <c r="H147" s="209">
        <v>760</v>
      </c>
      <c r="I147" s="210">
        <f t="shared" si="25"/>
        <v>0.05</v>
      </c>
      <c r="J147" s="210">
        <f t="shared" si="26"/>
        <v>1.5</v>
      </c>
      <c r="K147" s="209">
        <v>81.099999999999994</v>
      </c>
      <c r="L147" s="209">
        <v>1.77</v>
      </c>
      <c r="M147" s="209">
        <v>3.93</v>
      </c>
      <c r="N147" s="209">
        <v>17.899999999999999</v>
      </c>
      <c r="O147" s="209">
        <v>48.9</v>
      </c>
      <c r="P147" s="209">
        <v>0.11700000000000001</v>
      </c>
      <c r="Q147" s="209">
        <v>1737</v>
      </c>
      <c r="R147" s="209">
        <v>1.68</v>
      </c>
      <c r="S147" s="209">
        <v>12.3</v>
      </c>
      <c r="T147" s="209">
        <v>40</v>
      </c>
      <c r="U147" s="210">
        <f t="shared" si="20"/>
        <v>1</v>
      </c>
      <c r="V147" s="209">
        <v>73.900000000000006</v>
      </c>
      <c r="W147" s="211">
        <f t="shared" si="21"/>
        <v>1.1081121607437398E-3</v>
      </c>
      <c r="X147" s="209">
        <v>13.3</v>
      </c>
      <c r="Y147" s="209">
        <v>127</v>
      </c>
      <c r="Z147" s="209">
        <v>66690</v>
      </c>
      <c r="AA147" s="210">
        <v>21.130000000000003</v>
      </c>
      <c r="AB147" s="210">
        <v>16990</v>
      </c>
      <c r="AC147" s="210">
        <v>691</v>
      </c>
      <c r="AD147" s="209">
        <v>1200</v>
      </c>
      <c r="AE147" s="210">
        <v>19080</v>
      </c>
      <c r="AF147" s="210">
        <v>134</v>
      </c>
      <c r="AG147" s="210">
        <v>4781</v>
      </c>
      <c r="AH147" s="209">
        <v>861</v>
      </c>
      <c r="AI147" s="212">
        <v>2.5</v>
      </c>
      <c r="AJ147" s="212">
        <v>79</v>
      </c>
      <c r="AK147" s="212">
        <v>2.5</v>
      </c>
      <c r="AL147" s="212">
        <v>337</v>
      </c>
      <c r="AM147" s="212">
        <v>348</v>
      </c>
      <c r="AN147" s="212">
        <v>142</v>
      </c>
      <c r="AO147" s="212">
        <v>128</v>
      </c>
      <c r="AP147" s="212">
        <v>2.5</v>
      </c>
      <c r="AQ147" s="212">
        <v>108</v>
      </c>
      <c r="AR147" s="212">
        <v>1.5</v>
      </c>
      <c r="AS147" s="212">
        <v>2.5</v>
      </c>
      <c r="AT147" s="212">
        <v>57</v>
      </c>
      <c r="AU147" s="212">
        <v>198</v>
      </c>
      <c r="AV147" s="212">
        <v>311</v>
      </c>
      <c r="AW147" s="212">
        <v>100</v>
      </c>
      <c r="AX147" s="212">
        <v>150</v>
      </c>
      <c r="AY147" s="212">
        <v>125</v>
      </c>
      <c r="AZ147" s="212">
        <v>2.5</v>
      </c>
      <c r="BA147" s="212">
        <v>2.5</v>
      </c>
      <c r="BB147" s="213">
        <f t="shared" si="22"/>
        <v>1709</v>
      </c>
      <c r="BC147" s="214">
        <v>0.5</v>
      </c>
      <c r="BD147" s="214">
        <v>0.5</v>
      </c>
      <c r="BE147" s="214">
        <v>0.5</v>
      </c>
      <c r="BF147" s="214">
        <v>0.5</v>
      </c>
      <c r="BG147" s="214">
        <v>0.5</v>
      </c>
      <c r="BH147" s="214">
        <v>0.5</v>
      </c>
      <c r="BI147" s="214">
        <v>0.5</v>
      </c>
      <c r="BJ147" s="214">
        <v>0.5</v>
      </c>
      <c r="BK147" s="214">
        <v>5.0000000000000001E-3</v>
      </c>
      <c r="BL147" s="214">
        <v>0.5</v>
      </c>
      <c r="BM147" s="214">
        <v>0.05</v>
      </c>
      <c r="BN147" s="214">
        <v>0.05</v>
      </c>
      <c r="BO147" s="214">
        <v>0.05</v>
      </c>
      <c r="BP147" s="214">
        <v>0.05</v>
      </c>
      <c r="BQ147" s="215">
        <f t="shared" si="23"/>
        <v>0.2</v>
      </c>
      <c r="BR147" s="214">
        <v>0.4</v>
      </c>
      <c r="BS147" s="214">
        <v>0.05</v>
      </c>
      <c r="BT147" s="214">
        <v>0.05</v>
      </c>
      <c r="BU147" s="214">
        <v>0.05</v>
      </c>
      <c r="BV147" s="214">
        <v>0.05</v>
      </c>
      <c r="BW147" s="214">
        <v>0.05</v>
      </c>
      <c r="BX147" s="214">
        <v>0.1</v>
      </c>
      <c r="BY147" s="214">
        <v>0.15</v>
      </c>
      <c r="BZ147" s="216">
        <v>25</v>
      </c>
      <c r="CA147" s="216">
        <v>50</v>
      </c>
      <c r="CB147" s="216">
        <v>500</v>
      </c>
      <c r="CC147" s="216">
        <v>0.01</v>
      </c>
      <c r="CD147" s="221">
        <v>2.5000000000000001E-2</v>
      </c>
      <c r="CE147" s="221">
        <v>2.5000000000000001E-2</v>
      </c>
      <c r="CF147" s="221">
        <v>2.5000000000000001E-2</v>
      </c>
      <c r="CG147" s="221">
        <v>2.5000000000000001E-2</v>
      </c>
      <c r="CH147" s="221">
        <v>2.5000000000000001E-2</v>
      </c>
      <c r="CI147" s="221">
        <v>2.5000000000000001E-2</v>
      </c>
      <c r="CJ147" s="216">
        <v>2.5000000000000001E-2</v>
      </c>
      <c r="CK147" s="216">
        <f>0.5*0.01</f>
        <v>5.0000000000000001E-3</v>
      </c>
      <c r="CL147" s="216">
        <v>0.15</v>
      </c>
      <c r="CM147" s="216">
        <v>0.5</v>
      </c>
      <c r="CN147" s="216">
        <v>0.5</v>
      </c>
      <c r="CO147" s="216">
        <v>0.5</v>
      </c>
      <c r="CP147" s="216">
        <v>0.5</v>
      </c>
      <c r="CQ147" s="216">
        <v>0.3</v>
      </c>
      <c r="CR147" s="216">
        <v>5</v>
      </c>
      <c r="CS147" s="216">
        <v>0.5</v>
      </c>
      <c r="CT147" s="216">
        <v>0.5</v>
      </c>
      <c r="CU147" s="216">
        <v>0.05</v>
      </c>
      <c r="CV147" s="216">
        <v>0.05</v>
      </c>
      <c r="CW147" s="216">
        <v>0.05</v>
      </c>
      <c r="CX147" s="217"/>
      <c r="CY147" s="216">
        <v>1.496</v>
      </c>
      <c r="CZ147" s="221">
        <v>0.05</v>
      </c>
      <c r="DA147" s="221">
        <v>0.05</v>
      </c>
      <c r="DB147" s="221">
        <v>0.05</v>
      </c>
      <c r="DC147" s="221">
        <v>0.05</v>
      </c>
      <c r="DD147" s="221">
        <v>0.05</v>
      </c>
      <c r="DE147" s="216">
        <v>0.05</v>
      </c>
      <c r="DF147" s="216">
        <v>0.05</v>
      </c>
      <c r="DG147" s="218">
        <v>21600</v>
      </c>
      <c r="DH147" s="216">
        <v>0.5</v>
      </c>
      <c r="DI147" s="216">
        <v>0.05</v>
      </c>
      <c r="DJ147" s="216">
        <v>0.25</v>
      </c>
      <c r="DK147" s="216">
        <v>0.25</v>
      </c>
      <c r="DL147" s="216">
        <v>0.05</v>
      </c>
    </row>
    <row r="148" spans="1:116" x14ac:dyDescent="0.2">
      <c r="A148" s="108">
        <v>142</v>
      </c>
      <c r="B148" s="200">
        <v>192</v>
      </c>
      <c r="C148" s="253" t="s">
        <v>1128</v>
      </c>
      <c r="D148" s="261" t="s">
        <v>1610</v>
      </c>
      <c r="E148" s="254" t="s">
        <v>1286</v>
      </c>
      <c r="F148" s="255" t="s">
        <v>1452</v>
      </c>
      <c r="G148" s="209">
        <v>6.8</v>
      </c>
      <c r="H148" s="209">
        <v>108</v>
      </c>
      <c r="I148" s="210">
        <f t="shared" si="25"/>
        <v>0.05</v>
      </c>
      <c r="J148" s="210">
        <f t="shared" si="26"/>
        <v>1.5</v>
      </c>
      <c r="K148" s="209">
        <v>15.4</v>
      </c>
      <c r="L148" s="209">
        <v>5.5800000000000002E-2</v>
      </c>
      <c r="M148" s="209">
        <v>2.54</v>
      </c>
      <c r="N148" s="209">
        <v>7.34</v>
      </c>
      <c r="O148" s="209">
        <v>5.84</v>
      </c>
      <c r="P148" s="209">
        <v>5.9499999999999997E-2</v>
      </c>
      <c r="Q148" s="209">
        <v>830</v>
      </c>
      <c r="R148" s="210">
        <f t="shared" ref="R148:R159" si="27">0.5*0.4</f>
        <v>0.2</v>
      </c>
      <c r="S148" s="209">
        <v>2.04</v>
      </c>
      <c r="T148" s="209">
        <v>3.24</v>
      </c>
      <c r="U148" s="210">
        <f t="shared" si="20"/>
        <v>1</v>
      </c>
      <c r="V148" s="209">
        <v>11.4</v>
      </c>
      <c r="W148" s="211">
        <f t="shared" si="21"/>
        <v>1.5702479338842977E-3</v>
      </c>
      <c r="X148" s="209">
        <v>5.36</v>
      </c>
      <c r="Y148" s="209">
        <v>39.200000000000003</v>
      </c>
      <c r="Z148" s="209">
        <v>7260</v>
      </c>
      <c r="AA148" s="210">
        <v>3.35</v>
      </c>
      <c r="AB148" s="209">
        <v>3280</v>
      </c>
      <c r="AC148" s="209">
        <v>113</v>
      </c>
      <c r="AD148" s="209">
        <v>76.900000000000006</v>
      </c>
      <c r="AE148" s="209">
        <v>154</v>
      </c>
      <c r="AF148" s="209">
        <v>69.5</v>
      </c>
      <c r="AG148" s="209">
        <v>930</v>
      </c>
      <c r="AH148" s="209">
        <v>411</v>
      </c>
      <c r="AI148" s="212">
        <v>2.5</v>
      </c>
      <c r="AJ148" s="212">
        <v>19</v>
      </c>
      <c r="AK148" s="212">
        <v>10</v>
      </c>
      <c r="AL148" s="212">
        <v>89</v>
      </c>
      <c r="AM148" s="212">
        <v>34</v>
      </c>
      <c r="AN148" s="212">
        <v>21</v>
      </c>
      <c r="AO148" s="212">
        <v>23</v>
      </c>
      <c r="AP148" s="212">
        <v>2.5</v>
      </c>
      <c r="AQ148" s="212">
        <v>26</v>
      </c>
      <c r="AR148" s="212">
        <v>1.5</v>
      </c>
      <c r="AS148" s="212">
        <v>2.5</v>
      </c>
      <c r="AT148" s="212">
        <v>16</v>
      </c>
      <c r="AU148" s="212">
        <v>51</v>
      </c>
      <c r="AV148" s="212">
        <v>49</v>
      </c>
      <c r="AW148" s="212">
        <v>16</v>
      </c>
      <c r="AX148" s="212">
        <v>21</v>
      </c>
      <c r="AY148" s="212">
        <v>34</v>
      </c>
      <c r="AZ148" s="212">
        <v>2.5</v>
      </c>
      <c r="BA148" s="212">
        <v>2.5</v>
      </c>
      <c r="BB148" s="213">
        <f t="shared" si="22"/>
        <v>334.5</v>
      </c>
      <c r="BC148" s="214">
        <v>0.5</v>
      </c>
      <c r="BD148" s="214">
        <v>0.5</v>
      </c>
      <c r="BE148" s="214">
        <v>0.5</v>
      </c>
      <c r="BF148" s="214">
        <v>0.5</v>
      </c>
      <c r="BG148" s="214">
        <v>0.5</v>
      </c>
      <c r="BH148" s="214">
        <v>0.5</v>
      </c>
      <c r="BI148" s="214">
        <v>0.5</v>
      </c>
      <c r="BJ148" s="214">
        <v>0.5</v>
      </c>
      <c r="BK148" s="214">
        <v>5.0000000000000001E-3</v>
      </c>
      <c r="BL148" s="214">
        <v>0.5</v>
      </c>
      <c r="BM148" s="214">
        <v>0.05</v>
      </c>
      <c r="BN148" s="214">
        <v>0.05</v>
      </c>
      <c r="BO148" s="214">
        <v>0.05</v>
      </c>
      <c r="BP148" s="214">
        <v>0.05</v>
      </c>
      <c r="BQ148" s="215">
        <f t="shared" si="23"/>
        <v>0.2</v>
      </c>
      <c r="BR148" s="214">
        <v>0.4</v>
      </c>
      <c r="BS148" s="214">
        <v>0.05</v>
      </c>
      <c r="BT148" s="214">
        <v>0.05</v>
      </c>
      <c r="BU148" s="214">
        <v>0.05</v>
      </c>
      <c r="BV148" s="214">
        <v>0.05</v>
      </c>
      <c r="BW148" s="214">
        <v>0.05</v>
      </c>
      <c r="BX148" s="214">
        <v>0.1</v>
      </c>
      <c r="BY148" s="214">
        <v>0.15</v>
      </c>
      <c r="BZ148" s="216">
        <v>25</v>
      </c>
      <c r="CA148" s="216">
        <v>50</v>
      </c>
      <c r="CB148" s="216">
        <v>1010</v>
      </c>
      <c r="CC148" s="216">
        <v>0.01</v>
      </c>
      <c r="CD148" s="221">
        <v>2.5000000000000001E-2</v>
      </c>
      <c r="CE148" s="221">
        <v>2.5000000000000001E-2</v>
      </c>
      <c r="CF148" s="221">
        <v>2.5000000000000001E-2</v>
      </c>
      <c r="CG148" s="221">
        <v>2.5000000000000001E-2</v>
      </c>
      <c r="CH148" s="221">
        <v>2.5000000000000001E-2</v>
      </c>
      <c r="CI148" s="221">
        <v>2.5000000000000001E-2</v>
      </c>
      <c r="CJ148" s="216">
        <v>2.5000000000000001E-2</v>
      </c>
      <c r="CK148" s="216">
        <f>0.5*0.01</f>
        <v>5.0000000000000001E-3</v>
      </c>
      <c r="CL148" s="216">
        <v>0.15</v>
      </c>
      <c r="CM148" s="216">
        <v>0.5</v>
      </c>
      <c r="CN148" s="216">
        <v>0.5</v>
      </c>
      <c r="CO148" s="216">
        <v>0.5</v>
      </c>
      <c r="CP148" s="216">
        <v>0.5</v>
      </c>
      <c r="CQ148" s="216">
        <v>0.3</v>
      </c>
      <c r="CR148" s="216">
        <v>5</v>
      </c>
      <c r="CS148" s="216">
        <v>0.5</v>
      </c>
      <c r="CT148" s="216">
        <v>0.5</v>
      </c>
      <c r="CU148" s="216">
        <v>0.05</v>
      </c>
      <c r="CV148" s="216">
        <v>0.05</v>
      </c>
      <c r="CW148" s="216">
        <v>0.05</v>
      </c>
      <c r="CX148" s="217"/>
      <c r="CY148" s="216">
        <v>0.81100000000000005</v>
      </c>
      <c r="CZ148" s="221">
        <v>0.05</v>
      </c>
      <c r="DA148" s="221">
        <v>0.05</v>
      </c>
      <c r="DB148" s="221">
        <v>0.05</v>
      </c>
      <c r="DC148" s="221">
        <v>0.05</v>
      </c>
      <c r="DD148" s="221">
        <v>0.05</v>
      </c>
      <c r="DE148" s="216">
        <v>0.05</v>
      </c>
      <c r="DF148" s="216">
        <v>0.05</v>
      </c>
      <c r="DG148" s="218">
        <v>328</v>
      </c>
      <c r="DH148" s="216">
        <v>0.5</v>
      </c>
      <c r="DI148" s="216">
        <v>0.05</v>
      </c>
      <c r="DJ148" s="216">
        <v>0.25</v>
      </c>
      <c r="DK148" s="216">
        <v>0.25</v>
      </c>
      <c r="DL148" s="216">
        <v>0.05</v>
      </c>
    </row>
    <row r="149" spans="1:116" x14ac:dyDescent="0.2">
      <c r="A149" s="108">
        <v>143</v>
      </c>
      <c r="B149" s="200">
        <v>193</v>
      </c>
      <c r="C149" s="253" t="s">
        <v>1129</v>
      </c>
      <c r="D149" s="261" t="s">
        <v>1611</v>
      </c>
      <c r="E149" s="254" t="s">
        <v>1287</v>
      </c>
      <c r="F149" s="255" t="s">
        <v>1305</v>
      </c>
      <c r="G149" s="209">
        <v>7.8</v>
      </c>
      <c r="H149" s="209">
        <v>210</v>
      </c>
      <c r="I149" s="210">
        <f t="shared" si="25"/>
        <v>0.05</v>
      </c>
      <c r="J149" s="210">
        <f t="shared" si="26"/>
        <v>1.5</v>
      </c>
      <c r="K149" s="209">
        <v>14.3</v>
      </c>
      <c r="L149" s="210">
        <f>0.5*0.05</f>
        <v>2.5000000000000001E-2</v>
      </c>
      <c r="M149" s="209">
        <v>1.56</v>
      </c>
      <c r="N149" s="209">
        <v>7.32</v>
      </c>
      <c r="O149" s="209">
        <v>4.67</v>
      </c>
      <c r="P149" s="209">
        <v>0.218</v>
      </c>
      <c r="Q149" s="209">
        <v>632</v>
      </c>
      <c r="R149" s="210">
        <f t="shared" si="27"/>
        <v>0.2</v>
      </c>
      <c r="S149" s="209">
        <v>2.2200000000000002</v>
      </c>
      <c r="T149" s="209">
        <v>3.95</v>
      </c>
      <c r="U149" s="210">
        <f t="shared" si="20"/>
        <v>1</v>
      </c>
      <c r="V149" s="209">
        <v>8.41</v>
      </c>
      <c r="W149" s="211">
        <f t="shared" si="21"/>
        <v>2.5562310030395139E-3</v>
      </c>
      <c r="X149" s="209">
        <v>5.76</v>
      </c>
      <c r="Y149" s="209">
        <v>15.3</v>
      </c>
      <c r="Z149" s="209">
        <v>3290</v>
      </c>
      <c r="AA149" s="210">
        <v>6.6099999999999994</v>
      </c>
      <c r="AB149" s="209">
        <v>3770</v>
      </c>
      <c r="AC149" s="209">
        <v>85.5</v>
      </c>
      <c r="AD149" s="209">
        <v>83.5</v>
      </c>
      <c r="AE149" s="209">
        <v>476</v>
      </c>
      <c r="AF149" s="209">
        <v>92.5</v>
      </c>
      <c r="AG149" s="209">
        <v>944</v>
      </c>
      <c r="AH149" s="209">
        <v>129</v>
      </c>
      <c r="AI149" s="212">
        <v>2.5</v>
      </c>
      <c r="AJ149" s="212">
        <v>36</v>
      </c>
      <c r="AK149" s="212">
        <v>13</v>
      </c>
      <c r="AL149" s="212">
        <v>167</v>
      </c>
      <c r="AM149" s="212">
        <v>79</v>
      </c>
      <c r="AN149" s="212">
        <v>61</v>
      </c>
      <c r="AO149" s="212">
        <v>62</v>
      </c>
      <c r="AP149" s="212">
        <v>10</v>
      </c>
      <c r="AQ149" s="212">
        <v>49</v>
      </c>
      <c r="AR149" s="212">
        <v>1.5</v>
      </c>
      <c r="AS149" s="212">
        <v>2.5</v>
      </c>
      <c r="AT149" s="212">
        <v>37</v>
      </c>
      <c r="AU149" s="212">
        <v>113</v>
      </c>
      <c r="AV149" s="212">
        <v>98</v>
      </c>
      <c r="AW149" s="212">
        <v>38</v>
      </c>
      <c r="AX149" s="212">
        <v>44</v>
      </c>
      <c r="AY149" s="212">
        <v>51</v>
      </c>
      <c r="AZ149" s="212">
        <v>24</v>
      </c>
      <c r="BA149" s="212">
        <v>2.5</v>
      </c>
      <c r="BB149" s="213">
        <f t="shared" si="22"/>
        <v>710.5</v>
      </c>
      <c r="BC149" s="214">
        <v>0.5</v>
      </c>
      <c r="BD149" s="214">
        <v>0.5</v>
      </c>
      <c r="BE149" s="214">
        <v>0.5</v>
      </c>
      <c r="BF149" s="214">
        <v>0.5</v>
      </c>
      <c r="BG149" s="214">
        <v>0.5</v>
      </c>
      <c r="BH149" s="214">
        <v>0.5</v>
      </c>
      <c r="BI149" s="214">
        <v>0.5</v>
      </c>
      <c r="BJ149" s="214">
        <v>0.5</v>
      </c>
      <c r="BK149" s="214">
        <v>5.0000000000000001E-3</v>
      </c>
      <c r="BL149" s="214">
        <v>0.5</v>
      </c>
      <c r="BM149" s="214">
        <v>0.05</v>
      </c>
      <c r="BN149" s="214">
        <v>0.05</v>
      </c>
      <c r="BO149" s="214">
        <v>0.05</v>
      </c>
      <c r="BP149" s="214">
        <v>0.05</v>
      </c>
      <c r="BQ149" s="215">
        <f t="shared" si="23"/>
        <v>0.2</v>
      </c>
      <c r="BR149" s="214">
        <v>0.4</v>
      </c>
      <c r="BS149" s="214">
        <v>0.05</v>
      </c>
      <c r="BT149" s="214">
        <v>0.05</v>
      </c>
      <c r="BU149" s="214">
        <v>0.05</v>
      </c>
      <c r="BV149" s="214">
        <v>0.05</v>
      </c>
      <c r="BW149" s="214">
        <v>0.05</v>
      </c>
      <c r="BX149" s="214">
        <v>0.1</v>
      </c>
      <c r="BY149" s="214">
        <v>0.15</v>
      </c>
      <c r="BZ149" s="217"/>
      <c r="CA149" s="217"/>
      <c r="CB149" s="217"/>
      <c r="CC149" s="217"/>
      <c r="CD149" s="223"/>
      <c r="CE149" s="223"/>
      <c r="CF149" s="223"/>
      <c r="CG149" s="223"/>
      <c r="CH149" s="223"/>
      <c r="CI149" s="223"/>
      <c r="CJ149" s="217"/>
      <c r="CK149" s="222"/>
      <c r="CL149" s="217"/>
      <c r="CM149" s="217"/>
      <c r="CN149" s="217"/>
      <c r="CO149" s="217"/>
      <c r="CP149" s="217"/>
      <c r="CQ149" s="217"/>
      <c r="CR149" s="217"/>
      <c r="CS149" s="217"/>
      <c r="CT149" s="217"/>
      <c r="CU149" s="217"/>
      <c r="CV149" s="217"/>
      <c r="CW149" s="217"/>
      <c r="CX149" s="217"/>
      <c r="CY149" s="217"/>
      <c r="CZ149" s="223"/>
      <c r="DA149" s="223"/>
      <c r="DB149" s="223"/>
      <c r="DC149" s="223"/>
      <c r="DD149" s="223"/>
      <c r="DE149" s="216">
        <v>0.05</v>
      </c>
      <c r="DF149" s="216">
        <v>0.05</v>
      </c>
      <c r="DG149" s="218">
        <v>721</v>
      </c>
      <c r="DH149" s="217"/>
      <c r="DI149" s="217"/>
      <c r="DJ149" s="217"/>
      <c r="DK149" s="217"/>
      <c r="DL149" s="217"/>
    </row>
    <row r="150" spans="1:116" x14ac:dyDescent="0.2">
      <c r="A150" s="108">
        <v>144</v>
      </c>
      <c r="B150" s="200">
        <v>194</v>
      </c>
      <c r="C150" s="107" t="s">
        <v>1130</v>
      </c>
      <c r="D150" s="260" t="s">
        <v>1612</v>
      </c>
      <c r="E150" s="183" t="s">
        <v>1288</v>
      </c>
      <c r="F150" s="185" t="s">
        <v>1453</v>
      </c>
      <c r="G150" s="209">
        <v>8.3000000000000007</v>
      </c>
      <c r="H150" s="209">
        <v>219</v>
      </c>
      <c r="I150" s="210">
        <f t="shared" si="25"/>
        <v>0.05</v>
      </c>
      <c r="J150" s="210">
        <f t="shared" si="26"/>
        <v>1.5</v>
      </c>
      <c r="K150" s="209">
        <v>65.8</v>
      </c>
      <c r="L150" s="209">
        <v>0.17100000000000001</v>
      </c>
      <c r="M150" s="209">
        <v>4.32</v>
      </c>
      <c r="N150" s="209">
        <v>11.4</v>
      </c>
      <c r="O150" s="209">
        <v>14.2</v>
      </c>
      <c r="P150" s="209">
        <v>0.124</v>
      </c>
      <c r="Q150" s="209">
        <v>2480</v>
      </c>
      <c r="R150" s="210">
        <f t="shared" si="27"/>
        <v>0.2</v>
      </c>
      <c r="S150" s="209">
        <v>11.2</v>
      </c>
      <c r="T150" s="209">
        <v>11.8</v>
      </c>
      <c r="U150" s="210">
        <f t="shared" si="20"/>
        <v>1</v>
      </c>
      <c r="V150" s="209">
        <v>25.1</v>
      </c>
      <c r="W150" s="211">
        <f t="shared" si="21"/>
        <v>2.6227795193312438E-3</v>
      </c>
      <c r="X150" s="209">
        <v>9.44</v>
      </c>
      <c r="Y150" s="209">
        <v>33.700000000000003</v>
      </c>
      <c r="Z150" s="209">
        <v>9570</v>
      </c>
      <c r="AA150" s="210">
        <v>5.4700000000000006</v>
      </c>
      <c r="AB150" s="209">
        <v>9220</v>
      </c>
      <c r="AC150" s="209">
        <v>421</v>
      </c>
      <c r="AD150" s="209">
        <v>265</v>
      </c>
      <c r="AE150" s="209">
        <v>632</v>
      </c>
      <c r="AF150" s="209">
        <v>87.5</v>
      </c>
      <c r="AG150" s="210">
        <v>6590</v>
      </c>
      <c r="AH150" s="209">
        <v>261</v>
      </c>
      <c r="AI150" s="212">
        <v>2.5</v>
      </c>
      <c r="AJ150" s="212">
        <v>16</v>
      </c>
      <c r="AK150" s="212">
        <v>2.5</v>
      </c>
      <c r="AL150" s="212">
        <v>48</v>
      </c>
      <c r="AM150" s="212">
        <v>22</v>
      </c>
      <c r="AN150" s="212">
        <v>13</v>
      </c>
      <c r="AO150" s="212">
        <v>16</v>
      </c>
      <c r="AP150" s="212">
        <v>2.5</v>
      </c>
      <c r="AQ150" s="212">
        <v>18</v>
      </c>
      <c r="AR150" s="212">
        <v>1.5</v>
      </c>
      <c r="AS150" s="212">
        <v>2.5</v>
      </c>
      <c r="AT150" s="212">
        <v>11</v>
      </c>
      <c r="AU150" s="212">
        <v>35</v>
      </c>
      <c r="AV150" s="212">
        <v>31</v>
      </c>
      <c r="AW150" s="212">
        <v>11</v>
      </c>
      <c r="AX150" s="212">
        <v>14</v>
      </c>
      <c r="AY150" s="212">
        <v>20</v>
      </c>
      <c r="AZ150" s="212">
        <v>2.5</v>
      </c>
      <c r="BA150" s="212">
        <v>2.5</v>
      </c>
      <c r="BB150" s="213">
        <f t="shared" si="22"/>
        <v>212</v>
      </c>
      <c r="BC150" s="214">
        <v>0.5</v>
      </c>
      <c r="BD150" s="214">
        <v>0.5</v>
      </c>
      <c r="BE150" s="214">
        <v>0.5</v>
      </c>
      <c r="BF150" s="214">
        <v>0.5</v>
      </c>
      <c r="BG150" s="214">
        <v>0.5</v>
      </c>
      <c r="BH150" s="214">
        <v>0.5</v>
      </c>
      <c r="BI150" s="214">
        <v>0.5</v>
      </c>
      <c r="BJ150" s="214">
        <v>0.5</v>
      </c>
      <c r="BK150" s="214">
        <v>5.0000000000000001E-3</v>
      </c>
      <c r="BL150" s="214">
        <v>0.5</v>
      </c>
      <c r="BM150" s="214">
        <v>0.05</v>
      </c>
      <c r="BN150" s="214">
        <v>0.05</v>
      </c>
      <c r="BO150" s="214">
        <v>0.05</v>
      </c>
      <c r="BP150" s="214">
        <v>0.05</v>
      </c>
      <c r="BQ150" s="215">
        <f t="shared" si="23"/>
        <v>0.2</v>
      </c>
      <c r="BR150" s="214">
        <v>0.4</v>
      </c>
      <c r="BS150" s="214">
        <v>0.05</v>
      </c>
      <c r="BT150" s="214">
        <v>0.05</v>
      </c>
      <c r="BU150" s="214">
        <v>0.05</v>
      </c>
      <c r="BV150" s="214">
        <v>0.05</v>
      </c>
      <c r="BW150" s="214">
        <v>0.05</v>
      </c>
      <c r="BX150" s="214">
        <v>0.1</v>
      </c>
      <c r="BY150" s="214">
        <v>0.15</v>
      </c>
      <c r="BZ150" s="217"/>
      <c r="CA150" s="217"/>
      <c r="CB150" s="217"/>
      <c r="CC150" s="217"/>
      <c r="CD150" s="223"/>
      <c r="CE150" s="223"/>
      <c r="CF150" s="223"/>
      <c r="CG150" s="223"/>
      <c r="CH150" s="223"/>
      <c r="CI150" s="223"/>
      <c r="CJ150" s="217"/>
      <c r="CK150" s="222"/>
      <c r="CL150" s="217"/>
      <c r="CM150" s="217"/>
      <c r="CN150" s="217"/>
      <c r="CO150" s="217"/>
      <c r="CP150" s="217"/>
      <c r="CQ150" s="217"/>
      <c r="CR150" s="217"/>
      <c r="CS150" s="217"/>
      <c r="CT150" s="217"/>
      <c r="CU150" s="217"/>
      <c r="CV150" s="217"/>
      <c r="CW150" s="217"/>
      <c r="CX150" s="217"/>
      <c r="CY150" s="217"/>
      <c r="CZ150" s="223"/>
      <c r="DA150" s="223"/>
      <c r="DB150" s="223"/>
      <c r="DC150" s="223"/>
      <c r="DD150" s="223"/>
      <c r="DE150" s="216">
        <v>0.05</v>
      </c>
      <c r="DF150" s="216">
        <v>0.05</v>
      </c>
      <c r="DG150" s="218">
        <v>630</v>
      </c>
      <c r="DH150" s="217"/>
      <c r="DI150" s="217"/>
      <c r="DJ150" s="217"/>
      <c r="DK150" s="217"/>
      <c r="DL150" s="217"/>
    </row>
    <row r="151" spans="1:116" x14ac:dyDescent="0.2">
      <c r="A151" s="108">
        <v>145</v>
      </c>
      <c r="B151" s="200">
        <v>195</v>
      </c>
      <c r="C151" s="107" t="s">
        <v>1131</v>
      </c>
      <c r="D151" s="260" t="s">
        <v>1613</v>
      </c>
      <c r="E151" s="183" t="s">
        <v>1289</v>
      </c>
      <c r="F151" s="185" t="s">
        <v>1454</v>
      </c>
      <c r="G151" s="209">
        <v>6.5</v>
      </c>
      <c r="H151" s="209">
        <v>415</v>
      </c>
      <c r="I151" s="210">
        <f t="shared" si="25"/>
        <v>0.05</v>
      </c>
      <c r="J151" s="210">
        <f t="shared" si="26"/>
        <v>1.5</v>
      </c>
      <c r="K151" s="209">
        <v>17.399999999999999</v>
      </c>
      <c r="L151" s="209">
        <v>0.11700000000000001</v>
      </c>
      <c r="M151" s="209">
        <v>1.82</v>
      </c>
      <c r="N151" s="209">
        <v>3.28</v>
      </c>
      <c r="O151" s="209">
        <v>6.29</v>
      </c>
      <c r="P151" s="209">
        <v>0.10199999999999999</v>
      </c>
      <c r="Q151" s="209">
        <v>642</v>
      </c>
      <c r="R151" s="210">
        <f t="shared" si="27"/>
        <v>0.2</v>
      </c>
      <c r="S151" s="209">
        <v>4.3099999999999996</v>
      </c>
      <c r="T151" s="209">
        <v>5.1100000000000003</v>
      </c>
      <c r="U151" s="210">
        <f t="shared" si="20"/>
        <v>1</v>
      </c>
      <c r="V151" s="209">
        <v>2.67</v>
      </c>
      <c r="W151" s="211">
        <f t="shared" si="21"/>
        <v>4.231378763866878E-4</v>
      </c>
      <c r="X151" s="209">
        <v>2.93</v>
      </c>
      <c r="Y151" s="209">
        <v>45.1</v>
      </c>
      <c r="Z151" s="209">
        <v>6310</v>
      </c>
      <c r="AA151" s="210">
        <v>7.18</v>
      </c>
      <c r="AB151" s="209">
        <v>6280</v>
      </c>
      <c r="AC151" s="209">
        <v>154</v>
      </c>
      <c r="AD151" s="209">
        <v>131</v>
      </c>
      <c r="AE151" s="209">
        <v>276</v>
      </c>
      <c r="AF151" s="209">
        <v>92.7</v>
      </c>
      <c r="AG151" s="210">
        <v>2410</v>
      </c>
      <c r="AH151" s="209">
        <v>376</v>
      </c>
      <c r="AI151" s="212">
        <v>2.5</v>
      </c>
      <c r="AJ151" s="212">
        <v>23</v>
      </c>
      <c r="AK151" s="212">
        <v>6</v>
      </c>
      <c r="AL151" s="212">
        <v>87</v>
      </c>
      <c r="AM151" s="212">
        <v>40</v>
      </c>
      <c r="AN151" s="212">
        <v>22</v>
      </c>
      <c r="AO151" s="212">
        <v>24</v>
      </c>
      <c r="AP151" s="212">
        <v>2.5</v>
      </c>
      <c r="AQ151" s="212">
        <v>27</v>
      </c>
      <c r="AR151" s="212">
        <v>1.5</v>
      </c>
      <c r="AS151" s="212">
        <v>2.5</v>
      </c>
      <c r="AT151" s="212">
        <v>10</v>
      </c>
      <c r="AU151" s="212">
        <v>54</v>
      </c>
      <c r="AV151" s="212">
        <v>56</v>
      </c>
      <c r="AW151" s="212">
        <v>19</v>
      </c>
      <c r="AX151" s="212">
        <v>23</v>
      </c>
      <c r="AY151" s="212">
        <v>40</v>
      </c>
      <c r="AZ151" s="212">
        <v>2.5</v>
      </c>
      <c r="BA151" s="212">
        <v>2.5</v>
      </c>
      <c r="BB151" s="213">
        <f t="shared" si="22"/>
        <v>347.5</v>
      </c>
      <c r="BC151" s="214">
        <v>0.5</v>
      </c>
      <c r="BD151" s="214">
        <v>0.5</v>
      </c>
      <c r="BE151" s="214">
        <v>0.5</v>
      </c>
      <c r="BF151" s="214">
        <v>0.5</v>
      </c>
      <c r="BG151" s="214">
        <v>0.5</v>
      </c>
      <c r="BH151" s="214">
        <v>0.5</v>
      </c>
      <c r="BI151" s="214">
        <v>0.5</v>
      </c>
      <c r="BJ151" s="214">
        <v>0.5</v>
      </c>
      <c r="BK151" s="214">
        <v>5.0000000000000001E-3</v>
      </c>
      <c r="BL151" s="214">
        <v>0.5</v>
      </c>
      <c r="BM151" s="214">
        <v>0.05</v>
      </c>
      <c r="BN151" s="214">
        <v>0.05</v>
      </c>
      <c r="BO151" s="214">
        <v>0.05</v>
      </c>
      <c r="BP151" s="214">
        <v>0.05</v>
      </c>
      <c r="BQ151" s="215">
        <f t="shared" si="23"/>
        <v>0.2</v>
      </c>
      <c r="BR151" s="214">
        <v>0.4</v>
      </c>
      <c r="BS151" s="214">
        <v>0.05</v>
      </c>
      <c r="BT151" s="214">
        <v>0.05</v>
      </c>
      <c r="BU151" s="214">
        <v>0.05</v>
      </c>
      <c r="BV151" s="214">
        <v>0.05</v>
      </c>
      <c r="BW151" s="214">
        <v>0.05</v>
      </c>
      <c r="BX151" s="214">
        <v>0.1</v>
      </c>
      <c r="BY151" s="214">
        <v>0.15</v>
      </c>
      <c r="BZ151" s="216">
        <v>25</v>
      </c>
      <c r="CA151" s="216">
        <v>50</v>
      </c>
      <c r="CB151" s="216">
        <v>2270</v>
      </c>
      <c r="CC151" s="216">
        <v>0.01</v>
      </c>
      <c r="CD151" s="221">
        <v>2.5000000000000001E-2</v>
      </c>
      <c r="CE151" s="221">
        <v>2.5000000000000001E-2</v>
      </c>
      <c r="CF151" s="221">
        <v>2.5000000000000001E-2</v>
      </c>
      <c r="CG151" s="221">
        <v>2.5000000000000001E-2</v>
      </c>
      <c r="CH151" s="221">
        <v>2.5000000000000001E-2</v>
      </c>
      <c r="CI151" s="221">
        <v>2.5000000000000001E-2</v>
      </c>
      <c r="CJ151" s="216">
        <v>2.5000000000000001E-2</v>
      </c>
      <c r="CK151" s="216">
        <f>0.5*0.01</f>
        <v>5.0000000000000001E-3</v>
      </c>
      <c r="CL151" s="216">
        <v>0.15</v>
      </c>
      <c r="CM151" s="216">
        <v>0.5</v>
      </c>
      <c r="CN151" s="216">
        <v>0.5</v>
      </c>
      <c r="CO151" s="216">
        <v>0.5</v>
      </c>
      <c r="CP151" s="216">
        <v>0.5</v>
      </c>
      <c r="CQ151" s="216">
        <v>0.3</v>
      </c>
      <c r="CR151" s="216">
        <v>5</v>
      </c>
      <c r="CS151" s="216">
        <v>0.5</v>
      </c>
      <c r="CT151" s="216">
        <v>0.5</v>
      </c>
      <c r="CU151" s="216">
        <v>0.05</v>
      </c>
      <c r="CV151" s="216">
        <v>0.05</v>
      </c>
      <c r="CW151" s="216">
        <v>0.05</v>
      </c>
      <c r="CX151" s="217"/>
      <c r="CY151" s="216">
        <v>0.39</v>
      </c>
      <c r="CZ151" s="221">
        <v>0.05</v>
      </c>
      <c r="DA151" s="221">
        <v>0.05</v>
      </c>
      <c r="DB151" s="221">
        <v>0.05</v>
      </c>
      <c r="DC151" s="221">
        <v>0.05</v>
      </c>
      <c r="DD151" s="221">
        <v>0.05</v>
      </c>
      <c r="DE151" s="216">
        <v>0.05</v>
      </c>
      <c r="DF151" s="216">
        <v>0.05</v>
      </c>
      <c r="DG151" s="218">
        <v>318</v>
      </c>
      <c r="DH151" s="216">
        <v>0.5</v>
      </c>
      <c r="DI151" s="216">
        <v>0.05</v>
      </c>
      <c r="DJ151" s="216">
        <v>0.25</v>
      </c>
      <c r="DK151" s="216">
        <v>0.25</v>
      </c>
      <c r="DL151" s="216">
        <v>0.05</v>
      </c>
    </row>
    <row r="152" spans="1:116" x14ac:dyDescent="0.2">
      <c r="A152" s="108">
        <v>146</v>
      </c>
      <c r="B152" s="200">
        <v>196</v>
      </c>
      <c r="C152" s="107" t="s">
        <v>1132</v>
      </c>
      <c r="D152" s="260" t="s">
        <v>1614</v>
      </c>
      <c r="E152" s="183" t="s">
        <v>1290</v>
      </c>
      <c r="F152" s="185" t="s">
        <v>1455</v>
      </c>
      <c r="G152" s="209">
        <v>7.8</v>
      </c>
      <c r="H152" s="209">
        <v>1024</v>
      </c>
      <c r="I152" s="210">
        <f t="shared" si="25"/>
        <v>0.05</v>
      </c>
      <c r="J152" s="209">
        <v>5.28</v>
      </c>
      <c r="K152" s="209">
        <v>114</v>
      </c>
      <c r="L152" s="209">
        <v>0.60599999999999998</v>
      </c>
      <c r="M152" s="209">
        <v>1.43</v>
      </c>
      <c r="N152" s="209">
        <v>6</v>
      </c>
      <c r="O152" s="209">
        <v>15.6</v>
      </c>
      <c r="P152" s="209">
        <v>4.2999999999999997E-2</v>
      </c>
      <c r="Q152" s="209">
        <v>2653</v>
      </c>
      <c r="R152" s="210">
        <f t="shared" si="27"/>
        <v>0.2</v>
      </c>
      <c r="S152" s="209">
        <v>6.38</v>
      </c>
      <c r="T152" s="209">
        <v>26.3</v>
      </c>
      <c r="U152" s="210">
        <f t="shared" si="20"/>
        <v>1</v>
      </c>
      <c r="V152" s="209">
        <v>284</v>
      </c>
      <c r="W152" s="211">
        <f t="shared" si="21"/>
        <v>1.3129912159038372E-3</v>
      </c>
      <c r="X152" s="209">
        <v>7.32</v>
      </c>
      <c r="Y152" s="209">
        <v>60.3</v>
      </c>
      <c r="Z152" s="210">
        <v>216300</v>
      </c>
      <c r="AA152" s="210">
        <v>7.06</v>
      </c>
      <c r="AB152" s="209">
        <v>4720</v>
      </c>
      <c r="AC152" s="210">
        <v>693</v>
      </c>
      <c r="AD152" s="209">
        <v>690</v>
      </c>
      <c r="AE152" s="209">
        <v>6120</v>
      </c>
      <c r="AF152" s="209">
        <v>49.4</v>
      </c>
      <c r="AG152" s="210">
        <v>2103</v>
      </c>
      <c r="AH152" s="209">
        <v>569</v>
      </c>
      <c r="AI152" s="212">
        <v>306</v>
      </c>
      <c r="AJ152" s="212">
        <v>124</v>
      </c>
      <c r="AK152" s="212">
        <v>35</v>
      </c>
      <c r="AL152" s="212">
        <v>421</v>
      </c>
      <c r="AM152" s="212">
        <v>170</v>
      </c>
      <c r="AN152" s="212">
        <v>99</v>
      </c>
      <c r="AO152" s="212">
        <v>113</v>
      </c>
      <c r="AP152" s="212">
        <v>210</v>
      </c>
      <c r="AQ152" s="212">
        <v>97</v>
      </c>
      <c r="AR152" s="212">
        <v>1.5</v>
      </c>
      <c r="AS152" s="212">
        <v>2.5</v>
      </c>
      <c r="AT152" s="212">
        <v>114</v>
      </c>
      <c r="AU152" s="212">
        <v>201</v>
      </c>
      <c r="AV152" s="212">
        <v>210</v>
      </c>
      <c r="AW152" s="212">
        <v>80</v>
      </c>
      <c r="AX152" s="212">
        <v>82</v>
      </c>
      <c r="AY152" s="212">
        <v>164</v>
      </c>
      <c r="AZ152" s="212">
        <v>2.5</v>
      </c>
      <c r="BA152" s="212">
        <v>2.5</v>
      </c>
      <c r="BB152" s="213">
        <f t="shared" si="22"/>
        <v>1877</v>
      </c>
      <c r="BC152" s="214">
        <v>0.5</v>
      </c>
      <c r="BD152" s="214">
        <v>0.5</v>
      </c>
      <c r="BE152" s="214">
        <v>0.5</v>
      </c>
      <c r="BF152" s="214">
        <v>0.5</v>
      </c>
      <c r="BG152" s="214">
        <v>0.5</v>
      </c>
      <c r="BH152" s="214">
        <v>0.5</v>
      </c>
      <c r="BI152" s="214">
        <v>0.5</v>
      </c>
      <c r="BJ152" s="214">
        <v>0.5</v>
      </c>
      <c r="BK152" s="214">
        <v>5.0000000000000001E-3</v>
      </c>
      <c r="BL152" s="214">
        <v>0.5</v>
      </c>
      <c r="BM152" s="214">
        <v>0.05</v>
      </c>
      <c r="BN152" s="214">
        <v>0.05</v>
      </c>
      <c r="BO152" s="214">
        <v>0.05</v>
      </c>
      <c r="BP152" s="214">
        <v>0.05</v>
      </c>
      <c r="BQ152" s="215">
        <f t="shared" si="23"/>
        <v>0.2</v>
      </c>
      <c r="BR152" s="214">
        <v>0.4</v>
      </c>
      <c r="BS152" s="214">
        <v>0.05</v>
      </c>
      <c r="BT152" s="214">
        <v>0.05</v>
      </c>
      <c r="BU152" s="214">
        <v>0.05</v>
      </c>
      <c r="BV152" s="214">
        <v>0.05</v>
      </c>
      <c r="BW152" s="214">
        <v>0.05</v>
      </c>
      <c r="BX152" s="214">
        <v>0.1</v>
      </c>
      <c r="BY152" s="214">
        <v>0.15</v>
      </c>
      <c r="BZ152" s="217"/>
      <c r="CA152" s="217"/>
      <c r="CB152" s="217"/>
      <c r="CC152" s="217"/>
      <c r="CD152" s="223"/>
      <c r="CE152" s="223"/>
      <c r="CF152" s="223"/>
      <c r="CG152" s="223"/>
      <c r="CH152" s="223"/>
      <c r="CI152" s="223"/>
      <c r="CJ152" s="217"/>
      <c r="CK152" s="222"/>
      <c r="CL152" s="217"/>
      <c r="CM152" s="217"/>
      <c r="CN152" s="217"/>
      <c r="CO152" s="217"/>
      <c r="CP152" s="217"/>
      <c r="CQ152" s="217"/>
      <c r="CR152" s="217"/>
      <c r="CS152" s="217"/>
      <c r="CT152" s="217"/>
      <c r="CU152" s="217"/>
      <c r="CV152" s="217"/>
      <c r="CW152" s="217"/>
      <c r="CX152" s="217"/>
      <c r="CY152" s="217"/>
      <c r="CZ152" s="223"/>
      <c r="DA152" s="223"/>
      <c r="DB152" s="223"/>
      <c r="DC152" s="223"/>
      <c r="DD152" s="223"/>
      <c r="DE152" s="216">
        <v>0.05</v>
      </c>
      <c r="DF152" s="216">
        <v>0.05</v>
      </c>
      <c r="DG152" s="218">
        <v>7900</v>
      </c>
      <c r="DH152" s="217"/>
      <c r="DI152" s="217"/>
      <c r="DJ152" s="217"/>
      <c r="DK152" s="217"/>
      <c r="DL152" s="217"/>
    </row>
    <row r="153" spans="1:116" x14ac:dyDescent="0.2">
      <c r="A153" s="108">
        <v>147</v>
      </c>
      <c r="B153" s="200">
        <v>197</v>
      </c>
      <c r="C153" s="107" t="s">
        <v>1133</v>
      </c>
      <c r="D153" s="260" t="s">
        <v>1615</v>
      </c>
      <c r="E153" s="183" t="s">
        <v>1291</v>
      </c>
      <c r="F153" s="185" t="s">
        <v>1456</v>
      </c>
      <c r="G153" s="209">
        <v>7.3</v>
      </c>
      <c r="H153" s="209">
        <v>208</v>
      </c>
      <c r="I153" s="210">
        <f t="shared" si="25"/>
        <v>0.05</v>
      </c>
      <c r="J153" s="209">
        <v>4.28</v>
      </c>
      <c r="K153" s="209">
        <v>58.5</v>
      </c>
      <c r="L153" s="209">
        <v>0.35699999999999998</v>
      </c>
      <c r="M153" s="209">
        <v>4.49</v>
      </c>
      <c r="N153" s="209">
        <v>10.9</v>
      </c>
      <c r="O153" s="209">
        <v>7.61</v>
      </c>
      <c r="P153" s="209">
        <v>2.0699999999999998E-3</v>
      </c>
      <c r="Q153" s="209">
        <v>1530</v>
      </c>
      <c r="R153" s="210">
        <f t="shared" si="27"/>
        <v>0.2</v>
      </c>
      <c r="S153" s="209">
        <v>7.53</v>
      </c>
      <c r="T153" s="209">
        <v>18.8</v>
      </c>
      <c r="U153" s="210">
        <f t="shared" si="20"/>
        <v>1</v>
      </c>
      <c r="V153" s="209">
        <v>18.899999999999999</v>
      </c>
      <c r="W153" s="211">
        <f t="shared" si="21"/>
        <v>1.0677966101694915E-3</v>
      </c>
      <c r="X153" s="209">
        <v>12.2</v>
      </c>
      <c r="Y153" s="209">
        <v>53.3</v>
      </c>
      <c r="Z153" s="209">
        <v>17700</v>
      </c>
      <c r="AA153" s="210">
        <v>8.23</v>
      </c>
      <c r="AB153" s="209">
        <v>10300</v>
      </c>
      <c r="AC153" s="210">
        <v>4980</v>
      </c>
      <c r="AD153" s="209">
        <v>508</v>
      </c>
      <c r="AE153" s="209">
        <v>2490</v>
      </c>
      <c r="AF153" s="210">
        <v>140</v>
      </c>
      <c r="AG153" s="210">
        <v>4190</v>
      </c>
      <c r="AH153" s="209">
        <v>1150</v>
      </c>
      <c r="AI153" s="212">
        <v>2.5</v>
      </c>
      <c r="AJ153" s="212">
        <v>236</v>
      </c>
      <c r="AK153" s="212">
        <v>53</v>
      </c>
      <c r="AL153" s="212">
        <v>976</v>
      </c>
      <c r="AM153" s="212">
        <v>465</v>
      </c>
      <c r="AN153" s="212">
        <v>266</v>
      </c>
      <c r="AO153" s="212">
        <v>337</v>
      </c>
      <c r="AP153" s="212">
        <v>57</v>
      </c>
      <c r="AQ153" s="212">
        <v>333</v>
      </c>
      <c r="AR153" s="212">
        <v>1.5</v>
      </c>
      <c r="AS153" s="212">
        <v>2.5</v>
      </c>
      <c r="AT153" s="212">
        <v>207</v>
      </c>
      <c r="AU153" s="212">
        <v>639</v>
      </c>
      <c r="AV153" s="212">
        <v>681</v>
      </c>
      <c r="AW153" s="212">
        <v>240</v>
      </c>
      <c r="AX153" s="212">
        <v>327</v>
      </c>
      <c r="AY153" s="212">
        <v>464</v>
      </c>
      <c r="AZ153" s="212">
        <v>157</v>
      </c>
      <c r="BA153" s="212">
        <v>2.5</v>
      </c>
      <c r="BB153" s="213">
        <f t="shared" si="22"/>
        <v>4106.5</v>
      </c>
      <c r="BC153" s="214">
        <v>0.5</v>
      </c>
      <c r="BD153" s="214">
        <v>0.5</v>
      </c>
      <c r="BE153" s="214">
        <v>0.5</v>
      </c>
      <c r="BF153" s="214">
        <v>0.5</v>
      </c>
      <c r="BG153" s="214">
        <v>0.5</v>
      </c>
      <c r="BH153" s="214">
        <v>0.5</v>
      </c>
      <c r="BI153" s="214">
        <v>0.5</v>
      </c>
      <c r="BJ153" s="214">
        <v>0.5</v>
      </c>
      <c r="BK153" s="214">
        <v>5.0000000000000001E-3</v>
      </c>
      <c r="BL153" s="214">
        <v>0.5</v>
      </c>
      <c r="BM153" s="214">
        <v>0.05</v>
      </c>
      <c r="BN153" s="214">
        <v>0.05</v>
      </c>
      <c r="BO153" s="214">
        <v>0.05</v>
      </c>
      <c r="BP153" s="214">
        <v>0.05</v>
      </c>
      <c r="BQ153" s="215">
        <f t="shared" si="23"/>
        <v>0.2</v>
      </c>
      <c r="BR153" s="214">
        <v>0.4</v>
      </c>
      <c r="BS153" s="214">
        <v>0.05</v>
      </c>
      <c r="BT153" s="214">
        <v>0.05</v>
      </c>
      <c r="BU153" s="214">
        <v>0.05</v>
      </c>
      <c r="BV153" s="214">
        <v>0.05</v>
      </c>
      <c r="BW153" s="214">
        <v>0.05</v>
      </c>
      <c r="BX153" s="214">
        <v>0.1</v>
      </c>
      <c r="BY153" s="214">
        <v>0.15</v>
      </c>
      <c r="BZ153" s="216">
        <v>25</v>
      </c>
      <c r="CA153" s="216">
        <v>50</v>
      </c>
      <c r="CB153" s="216">
        <v>2480</v>
      </c>
      <c r="CC153" s="216">
        <v>0.01</v>
      </c>
      <c r="CD153" s="216">
        <v>2.5000000000000001E-2</v>
      </c>
      <c r="CE153" s="216">
        <v>2.5000000000000001E-2</v>
      </c>
      <c r="CF153" s="216">
        <v>2.5000000000000001E-2</v>
      </c>
      <c r="CG153" s="216">
        <v>2.5000000000000001E-2</v>
      </c>
      <c r="CH153" s="216">
        <v>2.5000000000000001E-2</v>
      </c>
      <c r="CI153" s="216">
        <v>2.5000000000000001E-2</v>
      </c>
      <c r="CJ153" s="216">
        <v>2.5000000000000001E-2</v>
      </c>
      <c r="CK153" s="216">
        <v>0.04</v>
      </c>
      <c r="CL153" s="216">
        <v>0.15</v>
      </c>
      <c r="CM153" s="216">
        <v>0.5</v>
      </c>
      <c r="CN153" s="216">
        <v>0.5</v>
      </c>
      <c r="CO153" s="216">
        <v>0.5</v>
      </c>
      <c r="CP153" s="216">
        <v>0.5</v>
      </c>
      <c r="CQ153" s="216">
        <v>0.3</v>
      </c>
      <c r="CR153" s="216">
        <v>5</v>
      </c>
      <c r="CS153" s="216">
        <v>0.5</v>
      </c>
      <c r="CT153" s="216">
        <v>0.5</v>
      </c>
      <c r="CU153" s="216">
        <v>0.05</v>
      </c>
      <c r="CV153" s="216">
        <v>0.05</v>
      </c>
      <c r="CW153" s="216">
        <v>0.05</v>
      </c>
      <c r="CX153" s="217"/>
      <c r="CY153" s="216">
        <v>0.82699999999999996</v>
      </c>
      <c r="CZ153" s="216">
        <v>0.05</v>
      </c>
      <c r="DA153" s="216">
        <v>0.05</v>
      </c>
      <c r="DB153" s="216">
        <v>0.05</v>
      </c>
      <c r="DC153" s="216">
        <v>0.05</v>
      </c>
      <c r="DD153" s="216">
        <v>0.05</v>
      </c>
      <c r="DE153" s="216">
        <v>0.05</v>
      </c>
      <c r="DF153" s="216">
        <v>0.05</v>
      </c>
      <c r="DG153" s="218">
        <v>7300</v>
      </c>
      <c r="DH153" s="216">
        <v>0.5</v>
      </c>
      <c r="DI153" s="216">
        <v>0.05</v>
      </c>
      <c r="DJ153" s="216">
        <v>0.25</v>
      </c>
      <c r="DK153" s="216">
        <v>0.25</v>
      </c>
      <c r="DL153" s="216">
        <v>0.05</v>
      </c>
    </row>
    <row r="154" spans="1:116" x14ac:dyDescent="0.2">
      <c r="A154" s="108">
        <v>148</v>
      </c>
      <c r="B154" s="200">
        <v>198</v>
      </c>
      <c r="C154" s="107" t="s">
        <v>1134</v>
      </c>
      <c r="D154" s="260" t="s">
        <v>1616</v>
      </c>
      <c r="E154" s="183" t="s">
        <v>1292</v>
      </c>
      <c r="F154" s="185" t="s">
        <v>1457</v>
      </c>
      <c r="G154" s="209">
        <v>7.4</v>
      </c>
      <c r="H154" s="209">
        <v>804</v>
      </c>
      <c r="I154" s="210">
        <f t="shared" si="25"/>
        <v>0.05</v>
      </c>
      <c r="J154" s="210">
        <f>0.5*3</f>
        <v>1.5</v>
      </c>
      <c r="K154" s="209">
        <v>144</v>
      </c>
      <c r="L154" s="209">
        <v>0.24</v>
      </c>
      <c r="M154" s="209">
        <v>0.84799999999999998</v>
      </c>
      <c r="N154" s="209">
        <v>6.88</v>
      </c>
      <c r="O154" s="209">
        <v>5.07</v>
      </c>
      <c r="P154" s="209">
        <v>5.0599999999999999E-2</v>
      </c>
      <c r="Q154" s="209">
        <v>1066</v>
      </c>
      <c r="R154" s="210">
        <f t="shared" si="27"/>
        <v>0.2</v>
      </c>
      <c r="S154" s="209">
        <v>2.44</v>
      </c>
      <c r="T154" s="209">
        <v>29.9</v>
      </c>
      <c r="U154" s="210">
        <f t="shared" si="20"/>
        <v>1</v>
      </c>
      <c r="V154" s="209">
        <v>150</v>
      </c>
      <c r="W154" s="211">
        <f t="shared" si="21"/>
        <v>7.9744816586921851E-4</v>
      </c>
      <c r="X154" s="209">
        <v>13</v>
      </c>
      <c r="Y154" s="209">
        <v>50</v>
      </c>
      <c r="Z154" s="209">
        <v>188100</v>
      </c>
      <c r="AA154" s="210">
        <v>8.15</v>
      </c>
      <c r="AB154" s="210">
        <v>23650</v>
      </c>
      <c r="AC154" s="210">
        <v>5623</v>
      </c>
      <c r="AD154" s="209">
        <v>3765</v>
      </c>
      <c r="AE154" s="209">
        <v>7600</v>
      </c>
      <c r="AF154" s="209">
        <v>36</v>
      </c>
      <c r="AG154" s="210">
        <v>1090</v>
      </c>
      <c r="AH154" s="209">
        <v>224</v>
      </c>
      <c r="AI154" s="212">
        <v>2.5</v>
      </c>
      <c r="AJ154" s="212">
        <v>114</v>
      </c>
      <c r="AK154" s="212">
        <v>30</v>
      </c>
      <c r="AL154" s="212">
        <v>527</v>
      </c>
      <c r="AM154" s="212">
        <v>293</v>
      </c>
      <c r="AN154" s="212">
        <v>163</v>
      </c>
      <c r="AO154" s="212">
        <v>225</v>
      </c>
      <c r="AP154" s="212">
        <v>28</v>
      </c>
      <c r="AQ154" s="212">
        <v>235</v>
      </c>
      <c r="AR154" s="212">
        <v>1.5</v>
      </c>
      <c r="AS154" s="212">
        <v>2.5</v>
      </c>
      <c r="AT154" s="212">
        <v>138</v>
      </c>
      <c r="AU154" s="212">
        <v>264</v>
      </c>
      <c r="AV154" s="212">
        <v>431</v>
      </c>
      <c r="AW154" s="212">
        <v>170</v>
      </c>
      <c r="AX154" s="212">
        <v>205</v>
      </c>
      <c r="AY154" s="212">
        <v>301</v>
      </c>
      <c r="AZ154" s="212">
        <v>81</v>
      </c>
      <c r="BA154" s="212">
        <v>2.5</v>
      </c>
      <c r="BB154" s="213">
        <f t="shared" si="22"/>
        <v>2361.5</v>
      </c>
      <c r="BC154" s="214">
        <v>0.5</v>
      </c>
      <c r="BD154" s="214">
        <v>0.5</v>
      </c>
      <c r="BE154" s="214">
        <v>0.5</v>
      </c>
      <c r="BF154" s="214">
        <v>0.5</v>
      </c>
      <c r="BG154" s="214">
        <v>0.5</v>
      </c>
      <c r="BH154" s="214">
        <v>0.5</v>
      </c>
      <c r="BI154" s="214">
        <v>0.5</v>
      </c>
      <c r="BJ154" s="214">
        <v>0.5</v>
      </c>
      <c r="BK154" s="214">
        <v>5.0000000000000001E-3</v>
      </c>
      <c r="BL154" s="214">
        <v>0.5</v>
      </c>
      <c r="BM154" s="214">
        <v>0.05</v>
      </c>
      <c r="BN154" s="214">
        <v>0.05</v>
      </c>
      <c r="BO154" s="214">
        <v>0.05</v>
      </c>
      <c r="BP154" s="214">
        <v>0.05</v>
      </c>
      <c r="BQ154" s="215">
        <f t="shared" si="23"/>
        <v>0.2</v>
      </c>
      <c r="BR154" s="214">
        <v>0.4</v>
      </c>
      <c r="BS154" s="214">
        <v>0.05</v>
      </c>
      <c r="BT154" s="214">
        <v>0.05</v>
      </c>
      <c r="BU154" s="214">
        <v>0.05</v>
      </c>
      <c r="BV154" s="214">
        <v>0.05</v>
      </c>
      <c r="BW154" s="214">
        <v>0.05</v>
      </c>
      <c r="BX154" s="214">
        <v>0.1</v>
      </c>
      <c r="BY154" s="214">
        <v>0.15</v>
      </c>
      <c r="BZ154" s="217"/>
      <c r="CA154" s="217"/>
      <c r="CB154" s="217"/>
      <c r="CC154" s="217"/>
      <c r="CD154" s="217"/>
      <c r="CE154" s="217"/>
      <c r="CF154" s="217"/>
      <c r="CG154" s="217"/>
      <c r="CH154" s="217"/>
      <c r="CI154" s="217"/>
      <c r="CJ154" s="217"/>
      <c r="CK154" s="222"/>
      <c r="CL154" s="217"/>
      <c r="CM154" s="217"/>
      <c r="CN154" s="217"/>
      <c r="CO154" s="217"/>
      <c r="CP154" s="217"/>
      <c r="CQ154" s="217"/>
      <c r="CR154" s="217"/>
      <c r="CS154" s="217"/>
      <c r="CT154" s="217"/>
      <c r="CU154" s="217"/>
      <c r="CV154" s="217"/>
      <c r="CW154" s="217"/>
      <c r="CX154" s="217"/>
      <c r="CY154" s="217"/>
      <c r="CZ154" s="217"/>
      <c r="DA154" s="217"/>
      <c r="DB154" s="217"/>
      <c r="DC154" s="217"/>
      <c r="DD154" s="217"/>
      <c r="DE154" s="216">
        <v>0.05</v>
      </c>
      <c r="DF154" s="216">
        <v>0.05</v>
      </c>
      <c r="DG154" s="218">
        <v>8700</v>
      </c>
      <c r="DH154" s="217"/>
      <c r="DI154" s="217"/>
      <c r="DJ154" s="217"/>
      <c r="DK154" s="217"/>
      <c r="DL154" s="217"/>
    </row>
    <row r="155" spans="1:116" x14ac:dyDescent="0.2">
      <c r="A155" s="108">
        <v>149</v>
      </c>
      <c r="B155" s="200">
        <v>199</v>
      </c>
      <c r="C155" s="107" t="s">
        <v>1135</v>
      </c>
      <c r="D155" s="260" t="s">
        <v>1617</v>
      </c>
      <c r="E155" s="183" t="s">
        <v>1293</v>
      </c>
      <c r="F155" s="185" t="s">
        <v>1458</v>
      </c>
      <c r="G155" s="209">
        <v>7.5</v>
      </c>
      <c r="H155" s="209">
        <v>720</v>
      </c>
      <c r="I155" s="210">
        <f t="shared" si="25"/>
        <v>0.05</v>
      </c>
      <c r="J155" s="210">
        <f>0.5*3</f>
        <v>1.5</v>
      </c>
      <c r="K155" s="209">
        <v>90</v>
      </c>
      <c r="L155" s="210">
        <f>0.5*0.05</f>
        <v>2.5000000000000001E-2</v>
      </c>
      <c r="M155" s="209">
        <v>1.64</v>
      </c>
      <c r="N155" s="209">
        <v>7.78</v>
      </c>
      <c r="O155" s="209">
        <v>7.04</v>
      </c>
      <c r="P155" s="209">
        <v>4.0599999999999997E-2</v>
      </c>
      <c r="Q155" s="209">
        <v>1891</v>
      </c>
      <c r="R155" s="210">
        <f t="shared" si="27"/>
        <v>0.2</v>
      </c>
      <c r="S155" s="209">
        <v>5.98</v>
      </c>
      <c r="T155" s="209">
        <v>23.2</v>
      </c>
      <c r="U155" s="210">
        <f t="shared" si="20"/>
        <v>1</v>
      </c>
      <c r="V155" s="209">
        <v>232</v>
      </c>
      <c r="W155" s="211">
        <f t="shared" si="21"/>
        <v>1.3011777902411665E-3</v>
      </c>
      <c r="X155" s="209">
        <v>9.6199999999999992</v>
      </c>
      <c r="Y155" s="209">
        <v>43.5</v>
      </c>
      <c r="Z155" s="209">
        <v>178300</v>
      </c>
      <c r="AA155" s="210">
        <v>8.89</v>
      </c>
      <c r="AB155" s="209">
        <v>8259</v>
      </c>
      <c r="AC155" s="210">
        <v>861</v>
      </c>
      <c r="AD155" s="209">
        <v>1000</v>
      </c>
      <c r="AE155" s="209">
        <v>7443</v>
      </c>
      <c r="AF155" s="209">
        <v>68</v>
      </c>
      <c r="AG155" s="210">
        <v>3580</v>
      </c>
      <c r="AH155" s="209">
        <v>865</v>
      </c>
      <c r="AI155" s="212">
        <v>2.5</v>
      </c>
      <c r="AJ155" s="212">
        <v>91</v>
      </c>
      <c r="AK155" s="212">
        <v>61</v>
      </c>
      <c r="AL155" s="212">
        <v>341</v>
      </c>
      <c r="AM155" s="212">
        <v>196</v>
      </c>
      <c r="AN155" s="212">
        <v>108</v>
      </c>
      <c r="AO155" s="212">
        <v>128</v>
      </c>
      <c r="AP155" s="212">
        <v>232</v>
      </c>
      <c r="AQ155" s="212">
        <v>129</v>
      </c>
      <c r="AR155" s="212">
        <v>1.5</v>
      </c>
      <c r="AS155" s="212">
        <v>2.5</v>
      </c>
      <c r="AT155" s="212">
        <v>934</v>
      </c>
      <c r="AU155" s="212">
        <v>166</v>
      </c>
      <c r="AV155" s="212">
        <v>232</v>
      </c>
      <c r="AW155" s="212">
        <v>90</v>
      </c>
      <c r="AX155" s="212">
        <v>97</v>
      </c>
      <c r="AY155" s="212">
        <v>154</v>
      </c>
      <c r="AZ155" s="212">
        <v>60</v>
      </c>
      <c r="BA155" s="212">
        <v>2.5</v>
      </c>
      <c r="BB155" s="213">
        <f t="shared" si="22"/>
        <v>2353.5</v>
      </c>
      <c r="BC155" s="214">
        <v>0.5</v>
      </c>
      <c r="BD155" s="214">
        <v>0.5</v>
      </c>
      <c r="BE155" s="214">
        <v>0.5</v>
      </c>
      <c r="BF155" s="214">
        <v>0.5</v>
      </c>
      <c r="BG155" s="214">
        <v>0.5</v>
      </c>
      <c r="BH155" s="214">
        <v>0.5</v>
      </c>
      <c r="BI155" s="214">
        <v>0.5</v>
      </c>
      <c r="BJ155" s="214">
        <v>0.5</v>
      </c>
      <c r="BK155" s="214">
        <v>5.0000000000000001E-3</v>
      </c>
      <c r="BL155" s="214">
        <v>0.5</v>
      </c>
      <c r="BM155" s="214">
        <v>0.05</v>
      </c>
      <c r="BN155" s="214">
        <v>0.05</v>
      </c>
      <c r="BO155" s="214">
        <v>0.05</v>
      </c>
      <c r="BP155" s="214">
        <v>0.05</v>
      </c>
      <c r="BQ155" s="215">
        <f t="shared" si="23"/>
        <v>0.2</v>
      </c>
      <c r="BR155" s="214">
        <v>0.4</v>
      </c>
      <c r="BS155" s="214">
        <v>0.05</v>
      </c>
      <c r="BT155" s="214">
        <v>0.05</v>
      </c>
      <c r="BU155" s="214">
        <v>0.05</v>
      </c>
      <c r="BV155" s="214">
        <v>0.05</v>
      </c>
      <c r="BW155" s="214">
        <v>0.05</v>
      </c>
      <c r="BX155" s="214">
        <v>0.1</v>
      </c>
      <c r="BY155" s="214">
        <v>0.15</v>
      </c>
      <c r="BZ155" s="217"/>
      <c r="CA155" s="217"/>
      <c r="CB155" s="217"/>
      <c r="CC155" s="217"/>
      <c r="CD155" s="223"/>
      <c r="CE155" s="223"/>
      <c r="CF155" s="223"/>
      <c r="CG155" s="223"/>
      <c r="CH155" s="223"/>
      <c r="CI155" s="223"/>
      <c r="CJ155" s="217"/>
      <c r="CK155" s="222"/>
      <c r="CL155" s="217"/>
      <c r="CM155" s="217"/>
      <c r="CN155" s="217"/>
      <c r="CO155" s="217"/>
      <c r="CP155" s="217"/>
      <c r="CQ155" s="217"/>
      <c r="CR155" s="217"/>
      <c r="CS155" s="217"/>
      <c r="CT155" s="217"/>
      <c r="CU155" s="217"/>
      <c r="CV155" s="217"/>
      <c r="CW155" s="217"/>
      <c r="CX155" s="217"/>
      <c r="CY155" s="217"/>
      <c r="CZ155" s="223"/>
      <c r="DA155" s="223"/>
      <c r="DB155" s="223"/>
      <c r="DC155" s="223"/>
      <c r="DD155" s="223"/>
      <c r="DE155" s="216">
        <v>0.05</v>
      </c>
      <c r="DF155" s="216">
        <v>0.05</v>
      </c>
      <c r="DG155" s="218">
        <v>11600</v>
      </c>
      <c r="DH155" s="217"/>
      <c r="DI155" s="217"/>
      <c r="DJ155" s="217"/>
      <c r="DK155" s="217"/>
      <c r="DL155" s="217"/>
    </row>
    <row r="156" spans="1:116" x14ac:dyDescent="0.2">
      <c r="A156" s="108">
        <v>150</v>
      </c>
      <c r="B156" s="200">
        <v>200</v>
      </c>
      <c r="C156" s="107" t="s">
        <v>1136</v>
      </c>
      <c r="D156" s="260" t="s">
        <v>1618</v>
      </c>
      <c r="E156" s="183" t="s">
        <v>1294</v>
      </c>
      <c r="F156" s="185" t="s">
        <v>1459</v>
      </c>
      <c r="G156" s="209">
        <v>7.2</v>
      </c>
      <c r="H156" s="209">
        <v>976</v>
      </c>
      <c r="I156" s="210">
        <f t="shared" si="25"/>
        <v>0.05</v>
      </c>
      <c r="J156" s="209">
        <v>8.11</v>
      </c>
      <c r="K156" s="209">
        <v>292</v>
      </c>
      <c r="L156" s="209">
        <v>2.34</v>
      </c>
      <c r="M156" s="209">
        <v>10.6</v>
      </c>
      <c r="N156" s="209">
        <v>26.8</v>
      </c>
      <c r="O156" s="209">
        <v>179</v>
      </c>
      <c r="P156" s="209">
        <v>0.32200000000000001</v>
      </c>
      <c r="Q156" s="209">
        <v>3472</v>
      </c>
      <c r="R156" s="210">
        <f t="shared" si="27"/>
        <v>0.2</v>
      </c>
      <c r="S156" s="209">
        <v>24.1</v>
      </c>
      <c r="T156" s="209">
        <v>133</v>
      </c>
      <c r="U156" s="210">
        <f t="shared" si="20"/>
        <v>1</v>
      </c>
      <c r="V156" s="209">
        <v>86.9</v>
      </c>
      <c r="W156" s="211">
        <f t="shared" si="21"/>
        <v>1.906537955243528E-3</v>
      </c>
      <c r="X156" s="209">
        <v>38.6</v>
      </c>
      <c r="Y156" s="209">
        <v>458</v>
      </c>
      <c r="Z156" s="209">
        <v>45580</v>
      </c>
      <c r="AA156" s="210">
        <v>12.21</v>
      </c>
      <c r="AB156" s="210">
        <v>22800</v>
      </c>
      <c r="AC156" s="210">
        <v>1083</v>
      </c>
      <c r="AD156" s="209">
        <v>2165</v>
      </c>
      <c r="AE156" s="210">
        <v>16890</v>
      </c>
      <c r="AF156" s="210">
        <v>278</v>
      </c>
      <c r="AG156" s="210">
        <v>9487</v>
      </c>
      <c r="AH156" s="209">
        <v>2644</v>
      </c>
      <c r="AI156" s="212">
        <v>8150</v>
      </c>
      <c r="AJ156" s="212">
        <v>2000</v>
      </c>
      <c r="AK156" s="212">
        <v>428</v>
      </c>
      <c r="AL156" s="212">
        <v>5920</v>
      </c>
      <c r="AM156" s="212">
        <v>3350</v>
      </c>
      <c r="AN156" s="212">
        <v>2290</v>
      </c>
      <c r="AO156" s="212">
        <v>2320</v>
      </c>
      <c r="AP156" s="212">
        <v>385</v>
      </c>
      <c r="AQ156" s="212">
        <v>1700</v>
      </c>
      <c r="AR156" s="212">
        <v>1.5</v>
      </c>
      <c r="AS156" s="212">
        <v>2.5</v>
      </c>
      <c r="AT156" s="212">
        <v>1150</v>
      </c>
      <c r="AU156" s="212">
        <v>3040</v>
      </c>
      <c r="AV156" s="212">
        <v>4120</v>
      </c>
      <c r="AW156" s="212">
        <v>1530</v>
      </c>
      <c r="AX156" s="212">
        <v>1970</v>
      </c>
      <c r="AY156" s="212">
        <v>2090</v>
      </c>
      <c r="AZ156" s="212">
        <v>643</v>
      </c>
      <c r="BA156" s="212">
        <v>2.5</v>
      </c>
      <c r="BB156" s="213">
        <f t="shared" si="22"/>
        <v>34302</v>
      </c>
      <c r="BC156" s="214">
        <v>0.5</v>
      </c>
      <c r="BD156" s="214">
        <v>0.5</v>
      </c>
      <c r="BE156" s="214">
        <v>0.5</v>
      </c>
      <c r="BF156" s="214">
        <v>0.5</v>
      </c>
      <c r="BG156" s="214">
        <v>0.5</v>
      </c>
      <c r="BH156" s="214">
        <v>0.5</v>
      </c>
      <c r="BI156" s="214">
        <v>0.5</v>
      </c>
      <c r="BJ156" s="214">
        <v>0.5</v>
      </c>
      <c r="BK156" s="214">
        <v>5.0000000000000001E-3</v>
      </c>
      <c r="BL156" s="214">
        <v>0.5</v>
      </c>
      <c r="BM156" s="214">
        <v>0.05</v>
      </c>
      <c r="BN156" s="214">
        <v>0.05</v>
      </c>
      <c r="BO156" s="214">
        <v>0.05</v>
      </c>
      <c r="BP156" s="214">
        <v>0.05</v>
      </c>
      <c r="BQ156" s="215">
        <f t="shared" si="23"/>
        <v>0.2</v>
      </c>
      <c r="BR156" s="214">
        <v>0.4</v>
      </c>
      <c r="BS156" s="214">
        <v>0.05</v>
      </c>
      <c r="BT156" s="214">
        <v>0.05</v>
      </c>
      <c r="BU156" s="214">
        <v>0.05</v>
      </c>
      <c r="BV156" s="214">
        <v>0.05</v>
      </c>
      <c r="BW156" s="214">
        <v>0.05</v>
      </c>
      <c r="BX156" s="214">
        <v>0.1</v>
      </c>
      <c r="BY156" s="214">
        <v>0.15</v>
      </c>
      <c r="BZ156" s="217"/>
      <c r="CA156" s="217"/>
      <c r="CB156" s="217"/>
      <c r="CC156" s="217"/>
      <c r="CD156" s="223"/>
      <c r="CE156" s="223"/>
      <c r="CF156" s="223"/>
      <c r="CG156" s="223"/>
      <c r="CH156" s="223"/>
      <c r="CI156" s="223"/>
      <c r="CJ156" s="217"/>
      <c r="CK156" s="222"/>
      <c r="CL156" s="217"/>
      <c r="CM156" s="217"/>
      <c r="CN156" s="217"/>
      <c r="CO156" s="217"/>
      <c r="CP156" s="217"/>
      <c r="CQ156" s="217"/>
      <c r="CR156" s="217"/>
      <c r="CS156" s="217"/>
      <c r="CT156" s="217"/>
      <c r="CU156" s="217"/>
      <c r="CV156" s="217"/>
      <c r="CW156" s="217"/>
      <c r="CX156" s="217"/>
      <c r="CY156" s="217"/>
      <c r="CZ156" s="223"/>
      <c r="DA156" s="223"/>
      <c r="DB156" s="223"/>
      <c r="DC156" s="223"/>
      <c r="DD156" s="223"/>
      <c r="DE156" s="216">
        <v>0.05</v>
      </c>
      <c r="DF156" s="216">
        <v>0.05</v>
      </c>
      <c r="DG156" s="218">
        <v>17700</v>
      </c>
      <c r="DH156" s="217"/>
      <c r="DI156" s="217"/>
      <c r="DJ156" s="217"/>
      <c r="DK156" s="217"/>
      <c r="DL156" s="217"/>
    </row>
    <row r="157" spans="1:116" x14ac:dyDescent="0.2">
      <c r="A157" s="108">
        <v>151</v>
      </c>
      <c r="B157" s="200">
        <v>201</v>
      </c>
      <c r="C157" s="107" t="s">
        <v>1137</v>
      </c>
      <c r="D157" s="260" t="s">
        <v>1619</v>
      </c>
      <c r="E157" s="183" t="s">
        <v>1295</v>
      </c>
      <c r="F157" s="185" t="s">
        <v>1459</v>
      </c>
      <c r="G157" s="209">
        <v>8.1999999999999993</v>
      </c>
      <c r="H157" s="209">
        <v>110</v>
      </c>
      <c r="I157" s="210">
        <f t="shared" si="25"/>
        <v>0.05</v>
      </c>
      <c r="J157" s="210">
        <f>0.5*3</f>
        <v>1.5</v>
      </c>
      <c r="K157" s="209">
        <v>46.1</v>
      </c>
      <c r="L157" s="209">
        <v>0.26100000000000001</v>
      </c>
      <c r="M157" s="209">
        <v>4.8099999999999996</v>
      </c>
      <c r="N157" s="209">
        <v>7.86</v>
      </c>
      <c r="O157" s="209">
        <v>11</v>
      </c>
      <c r="P157" s="209">
        <v>6.7400000000000002E-2</v>
      </c>
      <c r="Q157" s="209">
        <v>1860</v>
      </c>
      <c r="R157" s="210">
        <f t="shared" si="27"/>
        <v>0.2</v>
      </c>
      <c r="S157" s="209">
        <v>7.32</v>
      </c>
      <c r="T157" s="209">
        <v>8.41</v>
      </c>
      <c r="U157" s="210">
        <f t="shared" si="20"/>
        <v>1</v>
      </c>
      <c r="V157" s="209">
        <v>34.1</v>
      </c>
      <c r="W157" s="211">
        <f t="shared" si="21"/>
        <v>4.035502958579882E-3</v>
      </c>
      <c r="X157" s="209">
        <v>6.81</v>
      </c>
      <c r="Y157" s="209">
        <v>40.200000000000003</v>
      </c>
      <c r="Z157" s="209">
        <v>8450</v>
      </c>
      <c r="AA157" s="210">
        <v>5.53</v>
      </c>
      <c r="AB157" s="209">
        <v>7530</v>
      </c>
      <c r="AC157" s="209">
        <v>365</v>
      </c>
      <c r="AD157" s="209">
        <v>341</v>
      </c>
      <c r="AE157" s="209">
        <v>832</v>
      </c>
      <c r="AF157" s="209">
        <v>63.9</v>
      </c>
      <c r="AG157" s="210">
        <v>5320</v>
      </c>
      <c r="AH157" s="209">
        <v>371</v>
      </c>
      <c r="AI157" s="212">
        <v>59</v>
      </c>
      <c r="AJ157" s="212">
        <v>54</v>
      </c>
      <c r="AK157" s="212">
        <v>41</v>
      </c>
      <c r="AL157" s="212">
        <v>153</v>
      </c>
      <c r="AM157" s="212">
        <v>71</v>
      </c>
      <c r="AN157" s="212">
        <v>43</v>
      </c>
      <c r="AO157" s="212">
        <v>45</v>
      </c>
      <c r="AP157" s="212">
        <v>6</v>
      </c>
      <c r="AQ157" s="212">
        <v>37</v>
      </c>
      <c r="AR157" s="212">
        <v>1.5</v>
      </c>
      <c r="AS157" s="212">
        <v>2.5</v>
      </c>
      <c r="AT157" s="212">
        <v>136</v>
      </c>
      <c r="AU157" s="212">
        <v>109</v>
      </c>
      <c r="AV157" s="212">
        <v>82</v>
      </c>
      <c r="AW157" s="212">
        <v>30</v>
      </c>
      <c r="AX157" s="212">
        <v>38</v>
      </c>
      <c r="AY157" s="212">
        <v>45</v>
      </c>
      <c r="AZ157" s="212">
        <v>17</v>
      </c>
      <c r="BA157" s="212">
        <v>2.5</v>
      </c>
      <c r="BB157" s="213">
        <f t="shared" si="22"/>
        <v>827</v>
      </c>
      <c r="BC157" s="214">
        <v>0.5</v>
      </c>
      <c r="BD157" s="214">
        <v>0.5</v>
      </c>
      <c r="BE157" s="214">
        <v>0.5</v>
      </c>
      <c r="BF157" s="214">
        <v>0.5</v>
      </c>
      <c r="BG157" s="214">
        <v>0.5</v>
      </c>
      <c r="BH157" s="214">
        <v>0.5</v>
      </c>
      <c r="BI157" s="214">
        <v>0.5</v>
      </c>
      <c r="BJ157" s="214">
        <v>0.5</v>
      </c>
      <c r="BK157" s="214">
        <v>5.0000000000000001E-3</v>
      </c>
      <c r="BL157" s="214">
        <v>0.5</v>
      </c>
      <c r="BM157" s="214">
        <v>0.05</v>
      </c>
      <c r="BN157" s="214">
        <v>0.05</v>
      </c>
      <c r="BO157" s="214">
        <v>0.05</v>
      </c>
      <c r="BP157" s="214">
        <v>0.05</v>
      </c>
      <c r="BQ157" s="215">
        <f t="shared" si="23"/>
        <v>0.2</v>
      </c>
      <c r="BR157" s="214">
        <v>0.4</v>
      </c>
      <c r="BS157" s="214">
        <v>0.05</v>
      </c>
      <c r="BT157" s="214">
        <v>0.05</v>
      </c>
      <c r="BU157" s="214">
        <v>0.05</v>
      </c>
      <c r="BV157" s="214">
        <v>0.05</v>
      </c>
      <c r="BW157" s="214">
        <v>0.05</v>
      </c>
      <c r="BX157" s="214">
        <v>0.1</v>
      </c>
      <c r="BY157" s="214">
        <v>0.15</v>
      </c>
      <c r="BZ157" s="217"/>
      <c r="CA157" s="217"/>
      <c r="CB157" s="217"/>
      <c r="CC157" s="217"/>
      <c r="CD157" s="223"/>
      <c r="CE157" s="223"/>
      <c r="CF157" s="223"/>
      <c r="CG157" s="223"/>
      <c r="CH157" s="223"/>
      <c r="CI157" s="223"/>
      <c r="CJ157" s="217"/>
      <c r="CK157" s="222"/>
      <c r="CL157" s="217"/>
      <c r="CM157" s="217"/>
      <c r="CN157" s="217"/>
      <c r="CO157" s="217"/>
      <c r="CP157" s="217"/>
      <c r="CQ157" s="217"/>
      <c r="CR157" s="217"/>
      <c r="CS157" s="217"/>
      <c r="CT157" s="217"/>
      <c r="CU157" s="217"/>
      <c r="CV157" s="217"/>
      <c r="CW157" s="217"/>
      <c r="CX157" s="217"/>
      <c r="CY157" s="217"/>
      <c r="CZ157" s="223"/>
      <c r="DA157" s="223"/>
      <c r="DB157" s="223"/>
      <c r="DC157" s="223"/>
      <c r="DD157" s="223"/>
      <c r="DE157" s="216">
        <v>0.05</v>
      </c>
      <c r="DF157" s="216">
        <v>0.05</v>
      </c>
      <c r="DG157" s="218">
        <v>826</v>
      </c>
      <c r="DH157" s="217"/>
      <c r="DI157" s="217"/>
      <c r="DJ157" s="217"/>
      <c r="DK157" s="217"/>
      <c r="DL157" s="217"/>
    </row>
    <row r="158" spans="1:116" x14ac:dyDescent="0.2">
      <c r="A158" s="108">
        <v>152</v>
      </c>
      <c r="B158" s="200">
        <v>202</v>
      </c>
      <c r="C158" s="107" t="s">
        <v>1138</v>
      </c>
      <c r="D158" s="260" t="s">
        <v>1620</v>
      </c>
      <c r="E158" s="183" t="s">
        <v>1296</v>
      </c>
      <c r="F158" s="185" t="s">
        <v>1460</v>
      </c>
      <c r="G158" s="209">
        <v>7.2</v>
      </c>
      <c r="H158" s="209">
        <v>309</v>
      </c>
      <c r="I158" s="210">
        <f t="shared" si="25"/>
        <v>0.05</v>
      </c>
      <c r="J158" s="210">
        <f>0.5*3</f>
        <v>1.5</v>
      </c>
      <c r="K158" s="209">
        <v>23.8</v>
      </c>
      <c r="L158" s="209">
        <v>0.16500000000000001</v>
      </c>
      <c r="M158" s="209">
        <v>1.84</v>
      </c>
      <c r="N158" s="209">
        <v>2.66</v>
      </c>
      <c r="O158" s="209">
        <v>4.22</v>
      </c>
      <c r="P158" s="209">
        <v>2.24E-2</v>
      </c>
      <c r="Q158" s="209">
        <v>1430</v>
      </c>
      <c r="R158" s="210">
        <f t="shared" si="27"/>
        <v>0.2</v>
      </c>
      <c r="S158" s="209">
        <v>4.1100000000000003</v>
      </c>
      <c r="T158" s="209">
        <v>11.2</v>
      </c>
      <c r="U158" s="210">
        <f t="shared" si="20"/>
        <v>1</v>
      </c>
      <c r="V158" s="209">
        <v>71.099999999999994</v>
      </c>
      <c r="W158" s="211">
        <f t="shared" si="21"/>
        <v>6.7908309455587384E-3</v>
      </c>
      <c r="X158" s="209">
        <v>5.33</v>
      </c>
      <c r="Y158" s="209">
        <v>34.9</v>
      </c>
      <c r="Z158" s="209">
        <v>10470</v>
      </c>
      <c r="AA158" s="210">
        <v>8.620000000000001</v>
      </c>
      <c r="AB158" s="209">
        <v>8810</v>
      </c>
      <c r="AC158" s="209">
        <v>256</v>
      </c>
      <c r="AD158" s="209">
        <v>429</v>
      </c>
      <c r="AE158" s="209">
        <v>3070</v>
      </c>
      <c r="AF158" s="209">
        <v>69.099999999999994</v>
      </c>
      <c r="AG158" s="210">
        <v>1630</v>
      </c>
      <c r="AH158" s="209">
        <v>361</v>
      </c>
      <c r="AI158" s="212">
        <v>2.5</v>
      </c>
      <c r="AJ158" s="212">
        <v>44</v>
      </c>
      <c r="AK158" s="212">
        <v>2.5</v>
      </c>
      <c r="AL158" s="212">
        <v>173</v>
      </c>
      <c r="AM158" s="212">
        <v>60</v>
      </c>
      <c r="AN158" s="212">
        <v>34</v>
      </c>
      <c r="AO158" s="212">
        <v>42</v>
      </c>
      <c r="AP158" s="212">
        <v>2.5</v>
      </c>
      <c r="AQ158" s="212">
        <v>2.5</v>
      </c>
      <c r="AR158" s="212">
        <v>1.5</v>
      </c>
      <c r="AS158" s="212">
        <v>2.5</v>
      </c>
      <c r="AT158" s="212">
        <v>71</v>
      </c>
      <c r="AU158" s="212">
        <v>76</v>
      </c>
      <c r="AV158" s="212">
        <v>86</v>
      </c>
      <c r="AW158" s="212">
        <v>31</v>
      </c>
      <c r="AX158" s="212">
        <v>35</v>
      </c>
      <c r="AY158" s="212">
        <v>69</v>
      </c>
      <c r="AZ158" s="212">
        <v>2.5</v>
      </c>
      <c r="BA158" s="212">
        <v>2.5</v>
      </c>
      <c r="BB158" s="213">
        <f t="shared" si="22"/>
        <v>626</v>
      </c>
      <c r="BC158" s="214">
        <v>0.5</v>
      </c>
      <c r="BD158" s="214">
        <v>0.5</v>
      </c>
      <c r="BE158" s="214">
        <v>0.5</v>
      </c>
      <c r="BF158" s="214">
        <v>0.5</v>
      </c>
      <c r="BG158" s="214">
        <v>0.5</v>
      </c>
      <c r="BH158" s="214">
        <v>0.5</v>
      </c>
      <c r="BI158" s="214">
        <v>0.5</v>
      </c>
      <c r="BJ158" s="214">
        <v>0.5</v>
      </c>
      <c r="BK158" s="214">
        <v>5.0000000000000001E-3</v>
      </c>
      <c r="BL158" s="214">
        <v>0.5</v>
      </c>
      <c r="BM158" s="214">
        <v>0.05</v>
      </c>
      <c r="BN158" s="214">
        <v>0.05</v>
      </c>
      <c r="BO158" s="214">
        <v>0.05</v>
      </c>
      <c r="BP158" s="214">
        <v>0.05</v>
      </c>
      <c r="BQ158" s="215">
        <f t="shared" si="23"/>
        <v>0.2</v>
      </c>
      <c r="BR158" s="214">
        <v>0.4</v>
      </c>
      <c r="BS158" s="214">
        <v>0.05</v>
      </c>
      <c r="BT158" s="214">
        <v>0.05</v>
      </c>
      <c r="BU158" s="214">
        <v>0.05</v>
      </c>
      <c r="BV158" s="214">
        <v>0.05</v>
      </c>
      <c r="BW158" s="214">
        <v>0.05</v>
      </c>
      <c r="BX158" s="214">
        <v>0.1</v>
      </c>
      <c r="BY158" s="214">
        <v>0.15</v>
      </c>
      <c r="BZ158" s="217"/>
      <c r="CA158" s="217"/>
      <c r="CB158" s="217"/>
      <c r="CC158" s="217"/>
      <c r="CD158" s="223"/>
      <c r="CE158" s="223"/>
      <c r="CF158" s="223"/>
      <c r="CG158" s="223"/>
      <c r="CH158" s="223"/>
      <c r="CI158" s="223"/>
      <c r="CJ158" s="217"/>
      <c r="CK158" s="222"/>
      <c r="CL158" s="217"/>
      <c r="CM158" s="217"/>
      <c r="CN158" s="217"/>
      <c r="CO158" s="217"/>
      <c r="CP158" s="217"/>
      <c r="CQ158" s="217"/>
      <c r="CR158" s="217"/>
      <c r="CS158" s="217"/>
      <c r="CT158" s="217"/>
      <c r="CU158" s="217"/>
      <c r="CV158" s="217"/>
      <c r="CW158" s="217"/>
      <c r="CX158" s="217"/>
      <c r="CY158" s="217"/>
      <c r="CZ158" s="223"/>
      <c r="DA158" s="223"/>
      <c r="DB158" s="223"/>
      <c r="DC158" s="223"/>
      <c r="DD158" s="223"/>
      <c r="DE158" s="216">
        <v>0.05</v>
      </c>
      <c r="DF158" s="216">
        <v>0.05</v>
      </c>
      <c r="DG158" s="218">
        <v>6651</v>
      </c>
      <c r="DH158" s="217"/>
      <c r="DI158" s="217"/>
      <c r="DJ158" s="217"/>
      <c r="DK158" s="217"/>
      <c r="DL158" s="217"/>
    </row>
    <row r="159" spans="1:116" x14ac:dyDescent="0.2">
      <c r="A159" s="108">
        <v>153</v>
      </c>
      <c r="B159" s="200">
        <v>203</v>
      </c>
      <c r="C159" s="107" t="s">
        <v>217</v>
      </c>
      <c r="D159" s="260" t="s">
        <v>1621</v>
      </c>
      <c r="E159" s="183" t="s">
        <v>1297</v>
      </c>
      <c r="F159" s="185" t="s">
        <v>1461</v>
      </c>
      <c r="G159" s="209">
        <v>8.1999999999999993</v>
      </c>
      <c r="H159" s="209">
        <v>155</v>
      </c>
      <c r="I159" s="210">
        <f t="shared" si="25"/>
        <v>0.05</v>
      </c>
      <c r="J159" s="210">
        <f>0.5*3</f>
        <v>1.5</v>
      </c>
      <c r="K159" s="209">
        <v>26.7</v>
      </c>
      <c r="L159" s="209">
        <v>0.155</v>
      </c>
      <c r="M159" s="209">
        <v>4.1100000000000003</v>
      </c>
      <c r="N159" s="209">
        <v>12.3</v>
      </c>
      <c r="O159" s="209">
        <v>8.7899999999999991</v>
      </c>
      <c r="P159" s="209">
        <v>8.72E-2</v>
      </c>
      <c r="Q159" s="209">
        <v>1420</v>
      </c>
      <c r="R159" s="210">
        <f t="shared" si="27"/>
        <v>0.2</v>
      </c>
      <c r="S159" s="209">
        <v>7.22</v>
      </c>
      <c r="T159" s="209">
        <v>9.32</v>
      </c>
      <c r="U159" s="210">
        <f t="shared" si="20"/>
        <v>1</v>
      </c>
      <c r="V159" s="209">
        <v>16.5</v>
      </c>
      <c r="W159" s="211">
        <f t="shared" si="21"/>
        <v>4.5706371191135738E-3</v>
      </c>
      <c r="X159" s="209">
        <v>7.41</v>
      </c>
      <c r="Y159" s="209">
        <v>22.8</v>
      </c>
      <c r="Z159" s="209">
        <v>3610</v>
      </c>
      <c r="AA159" s="210">
        <v>3.7</v>
      </c>
      <c r="AB159" s="209">
        <v>7370</v>
      </c>
      <c r="AC159" s="209">
        <v>351</v>
      </c>
      <c r="AD159" s="209">
        <v>288</v>
      </c>
      <c r="AE159" s="209">
        <v>265</v>
      </c>
      <c r="AF159" s="209">
        <v>55.1</v>
      </c>
      <c r="AG159" s="210">
        <v>3680</v>
      </c>
      <c r="AH159" s="209">
        <v>155</v>
      </c>
      <c r="AI159" s="212">
        <v>2.5</v>
      </c>
      <c r="AJ159" s="212">
        <v>24</v>
      </c>
      <c r="AK159" s="212">
        <v>5</v>
      </c>
      <c r="AL159" s="212">
        <v>82</v>
      </c>
      <c r="AM159" s="212">
        <v>44</v>
      </c>
      <c r="AN159" s="212">
        <v>22</v>
      </c>
      <c r="AO159" s="212">
        <v>29</v>
      </c>
      <c r="AP159" s="212">
        <v>2.5</v>
      </c>
      <c r="AQ159" s="212">
        <v>34</v>
      </c>
      <c r="AR159" s="212">
        <v>1.5</v>
      </c>
      <c r="AS159" s="212">
        <v>2.5</v>
      </c>
      <c r="AT159" s="212">
        <v>23</v>
      </c>
      <c r="AU159" s="212">
        <v>57</v>
      </c>
      <c r="AV159" s="212">
        <v>59</v>
      </c>
      <c r="AW159" s="212">
        <v>20</v>
      </c>
      <c r="AX159" s="212">
        <v>27</v>
      </c>
      <c r="AY159" s="212">
        <v>43</v>
      </c>
      <c r="AZ159" s="212">
        <v>10</v>
      </c>
      <c r="BA159" s="212">
        <v>2.5</v>
      </c>
      <c r="BB159" s="213">
        <f t="shared" si="22"/>
        <v>371.5</v>
      </c>
      <c r="BC159" s="214">
        <v>0.5</v>
      </c>
      <c r="BD159" s="214">
        <v>0.5</v>
      </c>
      <c r="BE159" s="214">
        <v>0.5</v>
      </c>
      <c r="BF159" s="214">
        <v>0.5</v>
      </c>
      <c r="BG159" s="214">
        <v>0.5</v>
      </c>
      <c r="BH159" s="214">
        <v>0.5</v>
      </c>
      <c r="BI159" s="214">
        <v>0.5</v>
      </c>
      <c r="BJ159" s="214">
        <v>0.5</v>
      </c>
      <c r="BK159" s="214">
        <v>5.0000000000000001E-3</v>
      </c>
      <c r="BL159" s="214">
        <v>0.5</v>
      </c>
      <c r="BM159" s="214">
        <v>0.05</v>
      </c>
      <c r="BN159" s="214">
        <v>0.05</v>
      </c>
      <c r="BO159" s="214">
        <v>0.05</v>
      </c>
      <c r="BP159" s="214">
        <v>0.05</v>
      </c>
      <c r="BQ159" s="215">
        <f t="shared" si="23"/>
        <v>0.2</v>
      </c>
      <c r="BR159" s="214">
        <v>0.4</v>
      </c>
      <c r="BS159" s="214">
        <v>0.05</v>
      </c>
      <c r="BT159" s="214">
        <v>0.05</v>
      </c>
      <c r="BU159" s="214">
        <v>0.05</v>
      </c>
      <c r="BV159" s="214">
        <v>0.05</v>
      </c>
      <c r="BW159" s="214">
        <v>0.05</v>
      </c>
      <c r="BX159" s="214">
        <v>0.1</v>
      </c>
      <c r="BY159" s="214">
        <v>0.15</v>
      </c>
      <c r="BZ159" s="217"/>
      <c r="CA159" s="217"/>
      <c r="CB159" s="217"/>
      <c r="CC159" s="217"/>
      <c r="CD159" s="223"/>
      <c r="CE159" s="223"/>
      <c r="CF159" s="223"/>
      <c r="CG159" s="223"/>
      <c r="CH159" s="223"/>
      <c r="CI159" s="223"/>
      <c r="CJ159" s="217"/>
      <c r="CK159" s="222"/>
      <c r="CL159" s="217"/>
      <c r="CM159" s="217"/>
      <c r="CN159" s="217"/>
      <c r="CO159" s="217"/>
      <c r="CP159" s="217"/>
      <c r="CQ159" s="217"/>
      <c r="CR159" s="217"/>
      <c r="CS159" s="217"/>
      <c r="CT159" s="217"/>
      <c r="CU159" s="217"/>
      <c r="CV159" s="217"/>
      <c r="CW159" s="217"/>
      <c r="CX159" s="217"/>
      <c r="CY159" s="217"/>
      <c r="CZ159" s="223"/>
      <c r="DA159" s="223"/>
      <c r="DB159" s="223"/>
      <c r="DC159" s="223"/>
      <c r="DD159" s="223"/>
      <c r="DE159" s="216">
        <v>0.05</v>
      </c>
      <c r="DF159" s="216">
        <v>0.05</v>
      </c>
      <c r="DG159" s="218">
        <v>1420</v>
      </c>
      <c r="DH159" s="217"/>
      <c r="DI159" s="217"/>
      <c r="DJ159" s="217"/>
      <c r="DK159" s="217"/>
      <c r="DL159" s="217"/>
    </row>
    <row r="160" spans="1:116" x14ac:dyDescent="0.2">
      <c r="A160" s="108">
        <v>154</v>
      </c>
      <c r="B160" s="200">
        <v>204</v>
      </c>
      <c r="C160" s="107" t="s">
        <v>1139</v>
      </c>
      <c r="D160" s="260" t="s">
        <v>1622</v>
      </c>
      <c r="E160" s="183" t="s">
        <v>1298</v>
      </c>
      <c r="F160" s="185" t="s">
        <v>1462</v>
      </c>
      <c r="G160" s="209">
        <v>7.3</v>
      </c>
      <c r="H160" s="209">
        <v>618</v>
      </c>
      <c r="I160" s="210">
        <f t="shared" si="25"/>
        <v>0.05</v>
      </c>
      <c r="J160" s="210">
        <f>0.5*3</f>
        <v>1.5</v>
      </c>
      <c r="K160" s="209">
        <v>36.4</v>
      </c>
      <c r="L160" s="209">
        <v>0.217</v>
      </c>
      <c r="M160" s="209">
        <v>1.77</v>
      </c>
      <c r="N160" s="209">
        <v>10.5</v>
      </c>
      <c r="O160" s="209">
        <v>5.09</v>
      </c>
      <c r="P160" s="209">
        <v>2.9100000000000001E-2</v>
      </c>
      <c r="Q160" s="209">
        <v>1680</v>
      </c>
      <c r="R160" s="209">
        <v>1.71</v>
      </c>
      <c r="S160" s="209">
        <v>6.39</v>
      </c>
      <c r="T160" s="209">
        <v>14.2</v>
      </c>
      <c r="U160" s="210">
        <f t="shared" si="20"/>
        <v>1</v>
      </c>
      <c r="V160" s="209">
        <v>95.5</v>
      </c>
      <c r="W160" s="211">
        <f t="shared" si="21"/>
        <v>5.4979850316637878E-4</v>
      </c>
      <c r="X160" s="209">
        <v>7.52</v>
      </c>
      <c r="Y160" s="209">
        <v>30.9</v>
      </c>
      <c r="Z160" s="209">
        <v>173700</v>
      </c>
      <c r="AA160" s="210">
        <v>10.97</v>
      </c>
      <c r="AB160" s="209">
        <v>7280</v>
      </c>
      <c r="AC160" s="209">
        <v>347</v>
      </c>
      <c r="AD160" s="209">
        <v>755</v>
      </c>
      <c r="AE160" s="209">
        <v>1260</v>
      </c>
      <c r="AF160" s="209">
        <v>92.1</v>
      </c>
      <c r="AG160" s="210">
        <v>3270</v>
      </c>
      <c r="AH160" s="209">
        <v>706</v>
      </c>
      <c r="AI160" s="212">
        <v>2.5</v>
      </c>
      <c r="AJ160" s="212">
        <v>102</v>
      </c>
      <c r="AK160" s="212">
        <v>2.5</v>
      </c>
      <c r="AL160" s="212">
        <v>312</v>
      </c>
      <c r="AM160" s="212">
        <v>118</v>
      </c>
      <c r="AN160" s="212">
        <v>89</v>
      </c>
      <c r="AO160" s="212">
        <v>88</v>
      </c>
      <c r="AP160" s="212">
        <v>2.5</v>
      </c>
      <c r="AQ160" s="212">
        <v>58</v>
      </c>
      <c r="AR160" s="212">
        <v>1.5</v>
      </c>
      <c r="AS160" s="212">
        <v>2.5</v>
      </c>
      <c r="AT160" s="212">
        <v>63</v>
      </c>
      <c r="AU160" s="212">
        <v>170</v>
      </c>
      <c r="AV160" s="212">
        <v>150</v>
      </c>
      <c r="AW160" s="212">
        <v>57</v>
      </c>
      <c r="AX160" s="212">
        <v>51</v>
      </c>
      <c r="AY160" s="212">
        <v>92</v>
      </c>
      <c r="AZ160" s="212">
        <v>2.5</v>
      </c>
      <c r="BA160" s="212">
        <v>2.5</v>
      </c>
      <c r="BB160" s="213">
        <f t="shared" si="22"/>
        <v>1158</v>
      </c>
      <c r="BC160" s="214">
        <v>0.5</v>
      </c>
      <c r="BD160" s="214">
        <v>0.5</v>
      </c>
      <c r="BE160" s="214">
        <v>0.5</v>
      </c>
      <c r="BF160" s="214">
        <v>0.5</v>
      </c>
      <c r="BG160" s="214">
        <v>0.5</v>
      </c>
      <c r="BH160" s="214">
        <v>0.5</v>
      </c>
      <c r="BI160" s="214">
        <v>0.5</v>
      </c>
      <c r="BJ160" s="214">
        <v>0.5</v>
      </c>
      <c r="BK160" s="214">
        <v>5.0000000000000001E-3</v>
      </c>
      <c r="BL160" s="214">
        <v>0.5</v>
      </c>
      <c r="BM160" s="214">
        <v>0.05</v>
      </c>
      <c r="BN160" s="214">
        <v>0.05</v>
      </c>
      <c r="BO160" s="214">
        <v>0.05</v>
      </c>
      <c r="BP160" s="214">
        <v>0.05</v>
      </c>
      <c r="BQ160" s="215">
        <f t="shared" si="23"/>
        <v>0.2</v>
      </c>
      <c r="BR160" s="214">
        <v>0.4</v>
      </c>
      <c r="BS160" s="214">
        <v>0.05</v>
      </c>
      <c r="BT160" s="214">
        <v>0.05</v>
      </c>
      <c r="BU160" s="214">
        <v>0.05</v>
      </c>
      <c r="BV160" s="214">
        <v>0.05</v>
      </c>
      <c r="BW160" s="214">
        <v>0.05</v>
      </c>
      <c r="BX160" s="214">
        <v>0.1</v>
      </c>
      <c r="BY160" s="214">
        <v>0.15</v>
      </c>
      <c r="BZ160" s="217"/>
      <c r="CA160" s="217"/>
      <c r="CB160" s="217"/>
      <c r="CC160" s="217"/>
      <c r="CD160" s="223"/>
      <c r="CE160" s="223"/>
      <c r="CF160" s="223"/>
      <c r="CG160" s="223"/>
      <c r="CH160" s="223"/>
      <c r="CI160" s="223"/>
      <c r="CJ160" s="217"/>
      <c r="CK160" s="222"/>
      <c r="CL160" s="217"/>
      <c r="CM160" s="217"/>
      <c r="CN160" s="217"/>
      <c r="CO160" s="217"/>
      <c r="CP160" s="217"/>
      <c r="CQ160" s="217"/>
      <c r="CR160" s="217"/>
      <c r="CS160" s="217"/>
      <c r="CT160" s="217"/>
      <c r="CU160" s="217"/>
      <c r="CV160" s="217"/>
      <c r="CW160" s="217"/>
      <c r="CX160" s="217"/>
      <c r="CY160" s="217"/>
      <c r="CZ160" s="223"/>
      <c r="DA160" s="223"/>
      <c r="DB160" s="223"/>
      <c r="DC160" s="223"/>
      <c r="DD160" s="223"/>
      <c r="DE160" s="216">
        <v>0.05</v>
      </c>
      <c r="DF160" s="216">
        <v>0.05</v>
      </c>
      <c r="DG160" s="218">
        <v>12931</v>
      </c>
      <c r="DH160" s="217"/>
      <c r="DI160" s="217"/>
      <c r="DJ160" s="217"/>
      <c r="DK160" s="217"/>
      <c r="DL160" s="217"/>
    </row>
    <row r="161" spans="1:116" x14ac:dyDescent="0.2">
      <c r="A161" s="108">
        <v>155</v>
      </c>
      <c r="B161" s="200">
        <v>205</v>
      </c>
      <c r="C161" s="107" t="s">
        <v>218</v>
      </c>
      <c r="D161" s="260" t="s">
        <v>1623</v>
      </c>
      <c r="E161" s="183" t="s">
        <v>1299</v>
      </c>
      <c r="F161" s="185" t="s">
        <v>1463</v>
      </c>
      <c r="G161" s="209">
        <v>6.7</v>
      </c>
      <c r="H161" s="209">
        <v>68</v>
      </c>
      <c r="I161" s="210">
        <f t="shared" si="25"/>
        <v>0.05</v>
      </c>
      <c r="J161" s="210">
        <f>0.5*3</f>
        <v>1.5</v>
      </c>
      <c r="K161" s="209">
        <v>43.1</v>
      </c>
      <c r="L161" s="209">
        <v>8.6599999999999996E-2</v>
      </c>
      <c r="M161" s="209">
        <v>2.41</v>
      </c>
      <c r="N161" s="209">
        <v>8.34</v>
      </c>
      <c r="O161" s="209">
        <v>7.34</v>
      </c>
      <c r="P161" s="209">
        <v>4.19E-2</v>
      </c>
      <c r="Q161" s="209">
        <v>970</v>
      </c>
      <c r="R161" s="210">
        <f>0.5*0.4</f>
        <v>0.2</v>
      </c>
      <c r="S161" s="209">
        <v>9.56</v>
      </c>
      <c r="T161" s="209">
        <v>12.8</v>
      </c>
      <c r="U161" s="210">
        <f t="shared" si="20"/>
        <v>1</v>
      </c>
      <c r="V161" s="209">
        <v>41</v>
      </c>
      <c r="W161" s="211">
        <f t="shared" si="21"/>
        <v>3.9728682170542635E-3</v>
      </c>
      <c r="X161" s="209">
        <v>9.65</v>
      </c>
      <c r="Y161" s="209">
        <v>25.7</v>
      </c>
      <c r="Z161" s="209">
        <v>10320</v>
      </c>
      <c r="AA161" s="210">
        <v>3.04</v>
      </c>
      <c r="AB161" s="209">
        <v>7320</v>
      </c>
      <c r="AC161" s="209">
        <v>487</v>
      </c>
      <c r="AD161" s="209">
        <v>156</v>
      </c>
      <c r="AE161" s="209">
        <v>244</v>
      </c>
      <c r="AF161" s="209">
        <v>99.4</v>
      </c>
      <c r="AG161" s="210">
        <v>2750</v>
      </c>
      <c r="AH161" s="209">
        <v>381</v>
      </c>
      <c r="AI161" s="212">
        <v>2.5</v>
      </c>
      <c r="AJ161" s="212">
        <v>40</v>
      </c>
      <c r="AK161" s="212">
        <v>7</v>
      </c>
      <c r="AL161" s="212">
        <v>145</v>
      </c>
      <c r="AM161" s="212">
        <v>89</v>
      </c>
      <c r="AN161" s="212">
        <v>63</v>
      </c>
      <c r="AO161" s="212">
        <v>65</v>
      </c>
      <c r="AP161" s="212">
        <v>10</v>
      </c>
      <c r="AQ161" s="212">
        <v>42</v>
      </c>
      <c r="AR161" s="212">
        <v>1.5</v>
      </c>
      <c r="AS161" s="212">
        <v>2.5</v>
      </c>
      <c r="AT161" s="212">
        <v>31</v>
      </c>
      <c r="AU161" s="212">
        <v>112</v>
      </c>
      <c r="AV161" s="212">
        <v>95</v>
      </c>
      <c r="AW161" s="212">
        <v>35</v>
      </c>
      <c r="AX161" s="212">
        <v>43</v>
      </c>
      <c r="AY161" s="212">
        <v>48</v>
      </c>
      <c r="AZ161" s="212">
        <v>22</v>
      </c>
      <c r="BA161" s="212">
        <v>2.5</v>
      </c>
      <c r="BB161" s="213">
        <f t="shared" si="22"/>
        <v>688.5</v>
      </c>
      <c r="BC161" s="214">
        <v>0.5</v>
      </c>
      <c r="BD161" s="214">
        <v>0.5</v>
      </c>
      <c r="BE161" s="214">
        <v>0.5</v>
      </c>
      <c r="BF161" s="214">
        <v>0.5</v>
      </c>
      <c r="BG161" s="214">
        <v>0.5</v>
      </c>
      <c r="BH161" s="214">
        <v>0.5</v>
      </c>
      <c r="BI161" s="214">
        <v>0.5</v>
      </c>
      <c r="BJ161" s="214">
        <v>0.5</v>
      </c>
      <c r="BK161" s="214">
        <v>5.0000000000000001E-3</v>
      </c>
      <c r="BL161" s="214">
        <v>0.5</v>
      </c>
      <c r="BM161" s="214">
        <v>0.05</v>
      </c>
      <c r="BN161" s="214">
        <v>0.05</v>
      </c>
      <c r="BO161" s="214">
        <v>0.05</v>
      </c>
      <c r="BP161" s="214">
        <v>0.05</v>
      </c>
      <c r="BQ161" s="215">
        <f t="shared" si="23"/>
        <v>0.2</v>
      </c>
      <c r="BR161" s="214">
        <v>0.4</v>
      </c>
      <c r="BS161" s="214">
        <v>0.05</v>
      </c>
      <c r="BT161" s="214">
        <v>0.05</v>
      </c>
      <c r="BU161" s="214">
        <v>0.05</v>
      </c>
      <c r="BV161" s="214">
        <v>0.05</v>
      </c>
      <c r="BW161" s="214">
        <v>0.05</v>
      </c>
      <c r="BX161" s="214">
        <v>0.1</v>
      </c>
      <c r="BY161" s="214">
        <v>0.15</v>
      </c>
      <c r="BZ161" s="217"/>
      <c r="CA161" s="217"/>
      <c r="CB161" s="217"/>
      <c r="CC161" s="217"/>
      <c r="CD161" s="223"/>
      <c r="CE161" s="223"/>
      <c r="CF161" s="223"/>
      <c r="CG161" s="223"/>
      <c r="CH161" s="223"/>
      <c r="CI161" s="223"/>
      <c r="CJ161" s="217"/>
      <c r="CK161" s="222"/>
      <c r="CL161" s="217"/>
      <c r="CM161" s="217"/>
      <c r="CN161" s="217"/>
      <c r="CO161" s="217"/>
      <c r="CP161" s="217"/>
      <c r="CQ161" s="217"/>
      <c r="CR161" s="217"/>
      <c r="CS161" s="217"/>
      <c r="CT161" s="217"/>
      <c r="CU161" s="217"/>
      <c r="CV161" s="217"/>
      <c r="CW161" s="217"/>
      <c r="CX161" s="217"/>
      <c r="CY161" s="217"/>
      <c r="CZ161" s="223"/>
      <c r="DA161" s="223"/>
      <c r="DB161" s="223"/>
      <c r="DC161" s="223"/>
      <c r="DD161" s="223"/>
      <c r="DE161" s="216">
        <v>0.05</v>
      </c>
      <c r="DF161" s="216">
        <v>0.05</v>
      </c>
      <c r="DG161" s="218">
        <v>1190</v>
      </c>
      <c r="DH161" s="217"/>
      <c r="DI161" s="217"/>
      <c r="DJ161" s="217"/>
      <c r="DK161" s="217"/>
      <c r="DL161" s="217"/>
    </row>
    <row r="162" spans="1:116" x14ac:dyDescent="0.2">
      <c r="A162" s="108">
        <v>156</v>
      </c>
      <c r="B162" s="200">
        <v>206</v>
      </c>
      <c r="C162" s="107" t="s">
        <v>1140</v>
      </c>
      <c r="D162" s="260" t="s">
        <v>1624</v>
      </c>
      <c r="E162" s="183" t="s">
        <v>1300</v>
      </c>
      <c r="F162" s="185" t="s">
        <v>1464</v>
      </c>
      <c r="G162" s="209">
        <v>7.3</v>
      </c>
      <c r="H162" s="209">
        <v>658.4</v>
      </c>
      <c r="I162" s="210">
        <f t="shared" si="25"/>
        <v>0.05</v>
      </c>
      <c r="J162" s="209">
        <v>17.899999999999999</v>
      </c>
      <c r="K162" s="209">
        <v>462</v>
      </c>
      <c r="L162" s="209">
        <v>1.31</v>
      </c>
      <c r="M162" s="209">
        <v>6.7</v>
      </c>
      <c r="N162" s="209">
        <v>19.3</v>
      </c>
      <c r="O162" s="209">
        <v>19.899999999999999</v>
      </c>
      <c r="P162" s="209">
        <v>0.11799999999999999</v>
      </c>
      <c r="Q162" s="209">
        <v>2126</v>
      </c>
      <c r="R162" s="209">
        <v>1.67</v>
      </c>
      <c r="S162" s="209">
        <v>11.9</v>
      </c>
      <c r="T162" s="209">
        <v>57.9</v>
      </c>
      <c r="U162" s="210">
        <f t="shared" si="20"/>
        <v>1</v>
      </c>
      <c r="V162" s="209">
        <v>67.7</v>
      </c>
      <c r="W162" s="211">
        <f t="shared" si="21"/>
        <v>1.1020673937815399E-3</v>
      </c>
      <c r="X162" s="209">
        <v>32.1</v>
      </c>
      <c r="Y162" s="209">
        <v>126</v>
      </c>
      <c r="Z162" s="209">
        <v>61430</v>
      </c>
      <c r="AA162" s="210">
        <v>8.91</v>
      </c>
      <c r="AB162" s="210">
        <v>23960</v>
      </c>
      <c r="AC162" s="210">
        <v>34390</v>
      </c>
      <c r="AD162" s="209">
        <v>2850</v>
      </c>
      <c r="AE162" s="209">
        <v>6570</v>
      </c>
      <c r="AF162" s="210">
        <v>162</v>
      </c>
      <c r="AG162" s="210">
        <v>8066</v>
      </c>
      <c r="AH162" s="209">
        <v>1359</v>
      </c>
      <c r="AI162" s="212">
        <v>2.5</v>
      </c>
      <c r="AJ162" s="212">
        <v>272</v>
      </c>
      <c r="AK162" s="212">
        <v>48</v>
      </c>
      <c r="AL162" s="212">
        <v>810</v>
      </c>
      <c r="AM162" s="212">
        <v>458</v>
      </c>
      <c r="AN162" s="212">
        <v>266</v>
      </c>
      <c r="AO162" s="212">
        <v>300</v>
      </c>
      <c r="AP162" s="212">
        <v>40</v>
      </c>
      <c r="AQ162" s="212">
        <v>246</v>
      </c>
      <c r="AR162" s="212">
        <v>1.5</v>
      </c>
      <c r="AS162" s="212">
        <v>2.5</v>
      </c>
      <c r="AT162" s="212">
        <v>108</v>
      </c>
      <c r="AU162" s="212">
        <v>482</v>
      </c>
      <c r="AV162" s="212">
        <v>616</v>
      </c>
      <c r="AW162" s="212">
        <v>218</v>
      </c>
      <c r="AX162" s="212">
        <v>346</v>
      </c>
      <c r="AY162" s="212">
        <v>387</v>
      </c>
      <c r="AZ162" s="212">
        <v>2.5</v>
      </c>
      <c r="BA162" s="212">
        <v>2.5</v>
      </c>
      <c r="BB162" s="213">
        <f t="shared" si="22"/>
        <v>3584.5</v>
      </c>
      <c r="BC162" s="214">
        <v>0.5</v>
      </c>
      <c r="BD162" s="214">
        <v>0.5</v>
      </c>
      <c r="BE162" s="214">
        <v>0.5</v>
      </c>
      <c r="BF162" s="214">
        <v>0.5</v>
      </c>
      <c r="BG162" s="214">
        <v>0.5</v>
      </c>
      <c r="BH162" s="214">
        <v>0.5</v>
      </c>
      <c r="BI162" s="214">
        <v>0.5</v>
      </c>
      <c r="BJ162" s="214">
        <v>0.5</v>
      </c>
      <c r="BK162" s="214">
        <v>5.0000000000000001E-3</v>
      </c>
      <c r="BL162" s="214">
        <v>0.5</v>
      </c>
      <c r="BM162" s="214">
        <v>0.05</v>
      </c>
      <c r="BN162" s="214">
        <v>0.05</v>
      </c>
      <c r="BO162" s="214">
        <v>0.05</v>
      </c>
      <c r="BP162" s="214">
        <v>0.05</v>
      </c>
      <c r="BQ162" s="215">
        <f t="shared" si="23"/>
        <v>0.2</v>
      </c>
      <c r="BR162" s="214">
        <v>0.4</v>
      </c>
      <c r="BS162" s="214">
        <v>0.05</v>
      </c>
      <c r="BT162" s="214">
        <v>0.05</v>
      </c>
      <c r="BU162" s="214">
        <v>0.05</v>
      </c>
      <c r="BV162" s="214">
        <v>0.05</v>
      </c>
      <c r="BW162" s="214">
        <v>0.05</v>
      </c>
      <c r="BX162" s="214">
        <v>0.1</v>
      </c>
      <c r="BY162" s="214">
        <v>0.15</v>
      </c>
      <c r="BZ162" s="216">
        <v>25</v>
      </c>
      <c r="CA162" s="216">
        <v>50</v>
      </c>
      <c r="CB162" s="216">
        <v>500</v>
      </c>
      <c r="CC162" s="216">
        <v>0.01</v>
      </c>
      <c r="CD162" s="221">
        <v>2.5000000000000001E-2</v>
      </c>
      <c r="CE162" s="221">
        <v>2.5000000000000001E-2</v>
      </c>
      <c r="CF162" s="221">
        <v>2.5000000000000001E-2</v>
      </c>
      <c r="CG162" s="221">
        <v>2.5000000000000001E-2</v>
      </c>
      <c r="CH162" s="221">
        <v>2.5000000000000001E-2</v>
      </c>
      <c r="CI162" s="221">
        <v>2.5000000000000001E-2</v>
      </c>
      <c r="CJ162" s="216">
        <v>2.5000000000000001E-2</v>
      </c>
      <c r="CK162" s="216">
        <f>0.5*0.01</f>
        <v>5.0000000000000001E-3</v>
      </c>
      <c r="CL162" s="216">
        <v>0.15</v>
      </c>
      <c r="CM162" s="216">
        <v>0.5</v>
      </c>
      <c r="CN162" s="216">
        <v>0.5</v>
      </c>
      <c r="CO162" s="216">
        <v>0.5</v>
      </c>
      <c r="CP162" s="216">
        <v>0.5</v>
      </c>
      <c r="CQ162" s="216">
        <v>0.3</v>
      </c>
      <c r="CR162" s="216">
        <v>5</v>
      </c>
      <c r="CS162" s="216">
        <v>0.5</v>
      </c>
      <c r="CT162" s="216">
        <v>0.5</v>
      </c>
      <c r="CU162" s="216">
        <v>0.05</v>
      </c>
      <c r="CV162" s="216">
        <v>0.05</v>
      </c>
      <c r="CW162" s="216">
        <v>0.05</v>
      </c>
      <c r="CX162" s="217"/>
      <c r="CY162" s="216">
        <v>0.72599999999999998</v>
      </c>
      <c r="CZ162" s="221">
        <v>0.05</v>
      </c>
      <c r="DA162" s="221">
        <v>0.05</v>
      </c>
      <c r="DB162" s="221">
        <v>0.05</v>
      </c>
      <c r="DC162" s="221">
        <v>0.05</v>
      </c>
      <c r="DD162" s="221">
        <v>0.05</v>
      </c>
      <c r="DE162" s="216">
        <v>0.05</v>
      </c>
      <c r="DF162" s="216">
        <v>0.05</v>
      </c>
      <c r="DG162" s="218">
        <v>9100</v>
      </c>
      <c r="DH162" s="216">
        <v>0.5</v>
      </c>
      <c r="DI162" s="216">
        <v>0.05</v>
      </c>
      <c r="DJ162" s="216">
        <v>0.25</v>
      </c>
      <c r="DK162" s="216">
        <v>0.25</v>
      </c>
      <c r="DL162" s="216">
        <v>0.05</v>
      </c>
    </row>
    <row r="163" spans="1:116" x14ac:dyDescent="0.2">
      <c r="A163" s="108">
        <v>157</v>
      </c>
      <c r="B163" s="200">
        <v>207</v>
      </c>
      <c r="C163" s="107" t="s">
        <v>1141</v>
      </c>
      <c r="D163" s="260" t="s">
        <v>1625</v>
      </c>
      <c r="E163" s="183" t="s">
        <v>1301</v>
      </c>
      <c r="F163" s="185" t="s">
        <v>1465</v>
      </c>
      <c r="G163" s="209">
        <v>7.8</v>
      </c>
      <c r="H163" s="209">
        <v>908</v>
      </c>
      <c r="I163" s="210">
        <f t="shared" si="25"/>
        <v>0.05</v>
      </c>
      <c r="J163" s="210">
        <f>0.5*3</f>
        <v>1.5</v>
      </c>
      <c r="K163" s="209">
        <v>116</v>
      </c>
      <c r="L163" s="209">
        <v>0.61799999999999999</v>
      </c>
      <c r="M163" s="209">
        <v>3.05</v>
      </c>
      <c r="N163" s="209">
        <v>9.89</v>
      </c>
      <c r="O163" s="209">
        <v>11.3</v>
      </c>
      <c r="P163" s="209">
        <v>5.9799999999999999E-2</v>
      </c>
      <c r="Q163" s="209">
        <v>3935</v>
      </c>
      <c r="R163" s="210">
        <f>0.5*0.4</f>
        <v>0.2</v>
      </c>
      <c r="S163" s="209">
        <v>8.98</v>
      </c>
      <c r="T163" s="209">
        <v>39</v>
      </c>
      <c r="U163" s="210">
        <f t="shared" si="20"/>
        <v>1</v>
      </c>
      <c r="V163" s="209">
        <v>272</v>
      </c>
      <c r="W163" s="211">
        <f t="shared" si="21"/>
        <v>1.5850815850815851E-3</v>
      </c>
      <c r="X163" s="209">
        <v>12.2</v>
      </c>
      <c r="Y163" s="209">
        <v>74.2</v>
      </c>
      <c r="Z163" s="209">
        <v>171600</v>
      </c>
      <c r="AA163" s="210">
        <v>5.16</v>
      </c>
      <c r="AB163" s="209">
        <v>7436</v>
      </c>
      <c r="AC163" s="210">
        <v>680</v>
      </c>
      <c r="AD163" s="209">
        <v>665</v>
      </c>
      <c r="AE163" s="209">
        <v>5883</v>
      </c>
      <c r="AF163" s="210">
        <v>136</v>
      </c>
      <c r="AG163" s="210">
        <v>4672</v>
      </c>
      <c r="AH163" s="209">
        <v>1318</v>
      </c>
      <c r="AI163" s="212">
        <v>2.5</v>
      </c>
      <c r="AJ163" s="212">
        <v>330</v>
      </c>
      <c r="AK163" s="212">
        <v>62</v>
      </c>
      <c r="AL163" s="212">
        <v>1080</v>
      </c>
      <c r="AM163" s="212">
        <v>435</v>
      </c>
      <c r="AN163" s="212">
        <v>286</v>
      </c>
      <c r="AO163" s="212">
        <v>264</v>
      </c>
      <c r="AP163" s="212">
        <v>454</v>
      </c>
      <c r="AQ163" s="212">
        <v>188</v>
      </c>
      <c r="AR163" s="212">
        <v>1.5</v>
      </c>
      <c r="AS163" s="212">
        <v>2.5</v>
      </c>
      <c r="AT163" s="212">
        <v>257</v>
      </c>
      <c r="AU163" s="212">
        <v>518</v>
      </c>
      <c r="AV163" s="212">
        <v>454</v>
      </c>
      <c r="AW163" s="212">
        <v>180</v>
      </c>
      <c r="AX163" s="212">
        <v>189</v>
      </c>
      <c r="AY163" s="212">
        <v>256</v>
      </c>
      <c r="AZ163" s="212">
        <v>85</v>
      </c>
      <c r="BA163" s="212">
        <v>2.5</v>
      </c>
      <c r="BB163" s="213">
        <f t="shared" si="22"/>
        <v>3872.5</v>
      </c>
      <c r="BC163" s="214">
        <v>0.5</v>
      </c>
      <c r="BD163" s="214">
        <v>0.5</v>
      </c>
      <c r="BE163" s="214">
        <v>0.5</v>
      </c>
      <c r="BF163" s="214">
        <v>0.5</v>
      </c>
      <c r="BG163" s="214">
        <v>0.5</v>
      </c>
      <c r="BH163" s="214">
        <v>0.5</v>
      </c>
      <c r="BI163" s="214">
        <v>0.5</v>
      </c>
      <c r="BJ163" s="214">
        <v>0.5</v>
      </c>
      <c r="BK163" s="214">
        <v>5.0000000000000001E-3</v>
      </c>
      <c r="BL163" s="214">
        <v>0.5</v>
      </c>
      <c r="BM163" s="214">
        <v>0.05</v>
      </c>
      <c r="BN163" s="214">
        <v>0.05</v>
      </c>
      <c r="BO163" s="214">
        <v>0.05</v>
      </c>
      <c r="BP163" s="214">
        <v>0.05</v>
      </c>
      <c r="BQ163" s="215">
        <f t="shared" si="23"/>
        <v>0.2</v>
      </c>
      <c r="BR163" s="214">
        <v>0.4</v>
      </c>
      <c r="BS163" s="214">
        <v>0.05</v>
      </c>
      <c r="BT163" s="214">
        <v>0.05</v>
      </c>
      <c r="BU163" s="214">
        <v>0.05</v>
      </c>
      <c r="BV163" s="214">
        <v>0.05</v>
      </c>
      <c r="BW163" s="214">
        <v>0.05</v>
      </c>
      <c r="BX163" s="214">
        <v>0.1</v>
      </c>
      <c r="BY163" s="214">
        <v>0.15</v>
      </c>
      <c r="BZ163" s="217"/>
      <c r="CA163" s="217"/>
      <c r="CB163" s="217"/>
      <c r="CC163" s="217"/>
      <c r="CD163" s="223"/>
      <c r="CE163" s="223"/>
      <c r="CF163" s="223"/>
      <c r="CG163" s="223"/>
      <c r="CH163" s="223"/>
      <c r="CI163" s="223"/>
      <c r="CJ163" s="217"/>
      <c r="CK163" s="222"/>
      <c r="CL163" s="217"/>
      <c r="CM163" s="217"/>
      <c r="CN163" s="217"/>
      <c r="CO163" s="217"/>
      <c r="CP163" s="217"/>
      <c r="CQ163" s="217"/>
      <c r="CR163" s="217"/>
      <c r="CS163" s="217"/>
      <c r="CT163" s="217"/>
      <c r="CU163" s="217"/>
      <c r="CV163" s="217"/>
      <c r="CW163" s="217"/>
      <c r="CX163" s="217"/>
      <c r="CY163" s="217"/>
      <c r="CZ163" s="223"/>
      <c r="DA163" s="223"/>
      <c r="DB163" s="223"/>
      <c r="DC163" s="223"/>
      <c r="DD163" s="223"/>
      <c r="DE163" s="216">
        <v>0.05</v>
      </c>
      <c r="DF163" s="216">
        <v>0.05</v>
      </c>
      <c r="DG163" s="218">
        <v>7100</v>
      </c>
      <c r="DH163" s="217"/>
      <c r="DI163" s="217"/>
      <c r="DJ163" s="217"/>
      <c r="DK163" s="217"/>
      <c r="DL163" s="217"/>
    </row>
    <row r="164" spans="1:116" x14ac:dyDescent="0.2">
      <c r="A164" s="108">
        <v>158</v>
      </c>
      <c r="B164" s="200">
        <v>277</v>
      </c>
      <c r="C164" s="107" t="s">
        <v>1142</v>
      </c>
      <c r="D164" s="260" t="s">
        <v>1626</v>
      </c>
      <c r="E164" s="183" t="s">
        <v>1302</v>
      </c>
      <c r="F164" s="185" t="s">
        <v>1394</v>
      </c>
      <c r="G164" s="209">
        <v>6.6</v>
      </c>
      <c r="H164" s="209">
        <v>310</v>
      </c>
      <c r="I164" s="209">
        <v>0.61699999999999999</v>
      </c>
      <c r="J164" s="209">
        <v>22.7</v>
      </c>
      <c r="K164" s="209">
        <v>118</v>
      </c>
      <c r="L164" s="209">
        <v>25.2</v>
      </c>
      <c r="M164" s="209">
        <v>5.4</v>
      </c>
      <c r="N164" s="209">
        <v>28.9</v>
      </c>
      <c r="O164" s="209">
        <v>36.200000000000003</v>
      </c>
      <c r="P164" s="209">
        <v>9.3700000000000006E-2</v>
      </c>
      <c r="Q164" s="209">
        <v>4890</v>
      </c>
      <c r="R164" s="209">
        <v>0.90200000000000002</v>
      </c>
      <c r="S164" s="209">
        <v>14.9</v>
      </c>
      <c r="T164" s="209">
        <v>1290</v>
      </c>
      <c r="U164" s="209">
        <v>4.16</v>
      </c>
      <c r="V164" s="209">
        <v>62.9</v>
      </c>
      <c r="W164" s="211">
        <f t="shared" si="21"/>
        <v>1.1394927536231884E-3</v>
      </c>
      <c r="X164" s="209">
        <v>18.899999999999999</v>
      </c>
      <c r="Y164" s="209">
        <v>1221</v>
      </c>
      <c r="Z164" s="209">
        <v>55200</v>
      </c>
      <c r="AA164" s="210">
        <v>5.8500000000000005</v>
      </c>
      <c r="AB164" s="210">
        <v>15500</v>
      </c>
      <c r="AC164" s="210">
        <v>579</v>
      </c>
      <c r="AD164" s="209">
        <v>1410</v>
      </c>
      <c r="AE164" s="209">
        <v>2385</v>
      </c>
      <c r="AF164" s="210">
        <v>191</v>
      </c>
      <c r="AG164" s="210">
        <v>6800</v>
      </c>
      <c r="AH164" s="209">
        <v>1270</v>
      </c>
      <c r="AI164" s="212">
        <v>2.5</v>
      </c>
      <c r="AJ164" s="212">
        <v>116</v>
      </c>
      <c r="AK164" s="212">
        <v>2.5</v>
      </c>
      <c r="AL164" s="212">
        <v>446</v>
      </c>
      <c r="AM164" s="212">
        <v>108</v>
      </c>
      <c r="AN164" s="212">
        <v>2.5</v>
      </c>
      <c r="AO164" s="212">
        <v>2.5</v>
      </c>
      <c r="AP164" s="212">
        <v>2.5</v>
      </c>
      <c r="AQ164" s="212">
        <v>2.5</v>
      </c>
      <c r="AR164" s="212">
        <v>1.5</v>
      </c>
      <c r="AS164" s="212">
        <v>2.5</v>
      </c>
      <c r="AT164" s="212">
        <v>68</v>
      </c>
      <c r="AU164" s="212">
        <v>149</v>
      </c>
      <c r="AV164" s="212">
        <v>157</v>
      </c>
      <c r="AW164" s="212">
        <v>2.5</v>
      </c>
      <c r="AX164" s="212">
        <v>96</v>
      </c>
      <c r="AY164" s="212">
        <v>134</v>
      </c>
      <c r="AZ164" s="212">
        <v>2.5</v>
      </c>
      <c r="BA164" s="212">
        <v>2.5</v>
      </c>
      <c r="BB164" s="213">
        <f t="shared" si="22"/>
        <v>1060.5</v>
      </c>
      <c r="BC164" s="214">
        <v>0.5</v>
      </c>
      <c r="BD164" s="214">
        <v>0.5</v>
      </c>
      <c r="BE164" s="214">
        <v>0.5</v>
      </c>
      <c r="BF164" s="214">
        <v>0.5</v>
      </c>
      <c r="BG164" s="214">
        <v>0.5</v>
      </c>
      <c r="BH164" s="214">
        <v>0.5</v>
      </c>
      <c r="BI164" s="214">
        <v>0.5</v>
      </c>
      <c r="BJ164" s="214">
        <v>0.5</v>
      </c>
      <c r="BK164" s="214">
        <v>5.0000000000000001E-3</v>
      </c>
      <c r="BL164" s="214">
        <v>0.5</v>
      </c>
      <c r="BM164" s="214">
        <v>0.05</v>
      </c>
      <c r="BN164" s="214">
        <v>0.05</v>
      </c>
      <c r="BO164" s="214">
        <v>0.05</v>
      </c>
      <c r="BP164" s="214">
        <v>0.05</v>
      </c>
      <c r="BQ164" s="215">
        <f t="shared" si="23"/>
        <v>0.2</v>
      </c>
      <c r="BR164" s="214">
        <v>0.4</v>
      </c>
      <c r="BS164" s="214">
        <v>0.05</v>
      </c>
      <c r="BT164" s="214">
        <v>0.05</v>
      </c>
      <c r="BU164" s="214">
        <v>0.05</v>
      </c>
      <c r="BV164" s="214">
        <v>0.05</v>
      </c>
      <c r="BW164" s="214">
        <v>0.05</v>
      </c>
      <c r="BX164" s="214">
        <v>0.1</v>
      </c>
      <c r="BY164" s="214">
        <v>0.15</v>
      </c>
      <c r="BZ164" s="217"/>
      <c r="CA164" s="217"/>
      <c r="CB164" s="217"/>
      <c r="CC164" s="217"/>
      <c r="CD164" s="223"/>
      <c r="CE164" s="223"/>
      <c r="CF164" s="223"/>
      <c r="CG164" s="223"/>
      <c r="CH164" s="223"/>
      <c r="CI164" s="223"/>
      <c r="CJ164" s="217"/>
      <c r="CK164" s="222"/>
      <c r="CL164" s="217"/>
      <c r="CM164" s="217"/>
      <c r="CN164" s="217"/>
      <c r="CO164" s="217"/>
      <c r="CP164" s="217"/>
      <c r="CQ164" s="217"/>
      <c r="CR164" s="217"/>
      <c r="CS164" s="217"/>
      <c r="CT164" s="217"/>
      <c r="CU164" s="217"/>
      <c r="CV164" s="217"/>
      <c r="CW164" s="217"/>
      <c r="CX164" s="217"/>
      <c r="CY164" s="217"/>
      <c r="CZ164" s="223"/>
      <c r="DA164" s="223"/>
      <c r="DB164" s="223"/>
      <c r="DC164" s="223"/>
      <c r="DD164" s="223"/>
      <c r="DE164" s="216">
        <v>0.05</v>
      </c>
      <c r="DF164" s="216">
        <v>0.05</v>
      </c>
      <c r="DG164" s="218">
        <v>26100</v>
      </c>
      <c r="DH164" s="217"/>
      <c r="DI164" s="217"/>
      <c r="DJ164" s="217"/>
      <c r="DK164" s="217"/>
      <c r="DL164" s="217"/>
    </row>
    <row r="165" spans="1:116" x14ac:dyDescent="0.2">
      <c r="A165" s="108">
        <v>159</v>
      </c>
      <c r="B165" s="200">
        <v>297</v>
      </c>
      <c r="C165" s="107" t="s">
        <v>1143</v>
      </c>
      <c r="D165" s="260" t="s">
        <v>1627</v>
      </c>
      <c r="E165" s="183" t="s">
        <v>1303</v>
      </c>
      <c r="F165" s="185" t="s">
        <v>1466</v>
      </c>
      <c r="G165" s="209">
        <v>7.8</v>
      </c>
      <c r="H165" s="209">
        <v>247</v>
      </c>
      <c r="I165" s="210">
        <f>0.5*0.1</f>
        <v>0.05</v>
      </c>
      <c r="J165" s="209">
        <v>4.5</v>
      </c>
      <c r="K165" s="209">
        <v>45</v>
      </c>
      <c r="L165" s="209">
        <v>0.377</v>
      </c>
      <c r="M165" s="209">
        <v>1.58</v>
      </c>
      <c r="N165" s="209">
        <v>3.32</v>
      </c>
      <c r="O165" s="209">
        <v>4.08</v>
      </c>
      <c r="P165" s="209">
        <v>0.13600000000000001</v>
      </c>
      <c r="Q165" s="209">
        <v>463</v>
      </c>
      <c r="R165" s="210">
        <f>0.5*0.4</f>
        <v>0.2</v>
      </c>
      <c r="S165" s="209">
        <v>2.64</v>
      </c>
      <c r="T165" s="209">
        <v>16.100000000000001</v>
      </c>
      <c r="U165" s="210">
        <f>0.5*2</f>
        <v>1</v>
      </c>
      <c r="V165" s="209">
        <v>14.7</v>
      </c>
      <c r="W165" s="211">
        <f t="shared" si="21"/>
        <v>1.0575539568345323E-3</v>
      </c>
      <c r="X165" s="209">
        <v>3.76</v>
      </c>
      <c r="Y165" s="209">
        <v>47.2</v>
      </c>
      <c r="Z165" s="209">
        <v>13900</v>
      </c>
      <c r="AA165" s="210">
        <v>4.3</v>
      </c>
      <c r="AB165" s="209">
        <v>10900</v>
      </c>
      <c r="AC165" s="210">
        <v>1180</v>
      </c>
      <c r="AD165" s="209">
        <v>833</v>
      </c>
      <c r="AE165" s="209">
        <v>1835</v>
      </c>
      <c r="AF165" s="209">
        <v>40.799999999999997</v>
      </c>
      <c r="AG165" s="210">
        <v>1160</v>
      </c>
      <c r="AH165" s="209">
        <v>245</v>
      </c>
      <c r="AI165" s="212">
        <v>2.5</v>
      </c>
      <c r="AJ165" s="212">
        <v>271</v>
      </c>
      <c r="AK165" s="212">
        <v>2.5</v>
      </c>
      <c r="AL165" s="212">
        <v>688</v>
      </c>
      <c r="AM165" s="212">
        <v>277</v>
      </c>
      <c r="AN165" s="212">
        <v>152</v>
      </c>
      <c r="AO165" s="212">
        <v>162</v>
      </c>
      <c r="AP165" s="212">
        <v>2.5</v>
      </c>
      <c r="AQ165" s="212">
        <v>163</v>
      </c>
      <c r="AR165" s="212">
        <v>1.5</v>
      </c>
      <c r="AS165" s="212">
        <v>2.5</v>
      </c>
      <c r="AT165" s="212">
        <v>262</v>
      </c>
      <c r="AU165" s="212">
        <v>386</v>
      </c>
      <c r="AV165" s="212">
        <v>367</v>
      </c>
      <c r="AW165" s="212">
        <v>132</v>
      </c>
      <c r="AX165" s="212">
        <v>171</v>
      </c>
      <c r="AY165" s="212">
        <v>226</v>
      </c>
      <c r="AZ165" s="212">
        <v>2.5</v>
      </c>
      <c r="BA165" s="212">
        <v>2.5</v>
      </c>
      <c r="BB165" s="213">
        <f t="shared" si="22"/>
        <v>2706</v>
      </c>
      <c r="BC165" s="214">
        <v>0.5</v>
      </c>
      <c r="BD165" s="214">
        <v>0.5</v>
      </c>
      <c r="BE165" s="214">
        <v>0.5</v>
      </c>
      <c r="BF165" s="214">
        <v>0.5</v>
      </c>
      <c r="BG165" s="214">
        <v>0.5</v>
      </c>
      <c r="BH165" s="214">
        <v>0.5</v>
      </c>
      <c r="BI165" s="214">
        <v>0.5</v>
      </c>
      <c r="BJ165" s="214">
        <v>0.5</v>
      </c>
      <c r="BK165" s="214">
        <v>5.0000000000000001E-3</v>
      </c>
      <c r="BL165" s="214">
        <v>0.5</v>
      </c>
      <c r="BM165" s="214">
        <v>0.05</v>
      </c>
      <c r="BN165" s="214">
        <v>0.05</v>
      </c>
      <c r="BO165" s="214">
        <v>0.05</v>
      </c>
      <c r="BP165" s="214">
        <v>0.05</v>
      </c>
      <c r="BQ165" s="215">
        <f t="shared" si="23"/>
        <v>0.2</v>
      </c>
      <c r="BR165" s="214">
        <v>0.4</v>
      </c>
      <c r="BS165" s="214">
        <v>0.05</v>
      </c>
      <c r="BT165" s="214">
        <v>0.05</v>
      </c>
      <c r="BU165" s="214">
        <v>0.05</v>
      </c>
      <c r="BV165" s="214">
        <v>0.05</v>
      </c>
      <c r="BW165" s="214">
        <v>0.05</v>
      </c>
      <c r="BX165" s="214">
        <v>0.1</v>
      </c>
      <c r="BY165" s="214">
        <v>0.15</v>
      </c>
      <c r="BZ165" s="217"/>
      <c r="CA165" s="217"/>
      <c r="CB165" s="217"/>
      <c r="CC165" s="217"/>
      <c r="CD165" s="223"/>
      <c r="CE165" s="223"/>
      <c r="CF165" s="223"/>
      <c r="CG165" s="223"/>
      <c r="CH165" s="223"/>
      <c r="CI165" s="223"/>
      <c r="CJ165" s="217"/>
      <c r="CK165" s="222"/>
      <c r="CL165" s="217"/>
      <c r="CM165" s="217"/>
      <c r="CN165" s="217"/>
      <c r="CO165" s="217"/>
      <c r="CP165" s="217"/>
      <c r="CQ165" s="217"/>
      <c r="CR165" s="217"/>
      <c r="CS165" s="217"/>
      <c r="CT165" s="217"/>
      <c r="CU165" s="217"/>
      <c r="CV165" s="217"/>
      <c r="CW165" s="217"/>
      <c r="CX165" s="217"/>
      <c r="CY165" s="217"/>
      <c r="CZ165" s="223"/>
      <c r="DA165" s="223"/>
      <c r="DB165" s="223"/>
      <c r="DC165" s="223"/>
      <c r="DD165" s="223"/>
      <c r="DE165" s="216">
        <v>0.05</v>
      </c>
      <c r="DF165" s="216">
        <v>0.05</v>
      </c>
      <c r="DG165" s="218">
        <v>9687</v>
      </c>
      <c r="DH165" s="217"/>
      <c r="DI165" s="217"/>
      <c r="DJ165" s="217"/>
      <c r="DK165" s="217"/>
      <c r="DL165" s="217"/>
    </row>
    <row r="166" spans="1:116" x14ac:dyDescent="0.2">
      <c r="A166" s="108">
        <v>160</v>
      </c>
      <c r="B166" s="200">
        <v>331</v>
      </c>
      <c r="C166" s="107" t="s">
        <v>1144</v>
      </c>
      <c r="D166" s="260" t="s">
        <v>1628</v>
      </c>
      <c r="E166" s="183" t="s">
        <v>1304</v>
      </c>
      <c r="F166" s="185" t="s">
        <v>1467</v>
      </c>
      <c r="G166" s="209">
        <v>6.5</v>
      </c>
      <c r="H166" s="209">
        <v>198</v>
      </c>
      <c r="I166" s="210">
        <f>0.5*0.1</f>
        <v>0.05</v>
      </c>
      <c r="J166" s="210">
        <f>0.5*3</f>
        <v>1.5</v>
      </c>
      <c r="K166" s="209">
        <v>29.7</v>
      </c>
      <c r="L166" s="210">
        <f>0.5*0.05</f>
        <v>2.5000000000000001E-2</v>
      </c>
      <c r="M166" s="209">
        <v>3.76</v>
      </c>
      <c r="N166" s="209">
        <v>3.56</v>
      </c>
      <c r="O166" s="209">
        <v>42.9</v>
      </c>
      <c r="P166" s="209">
        <v>0.104</v>
      </c>
      <c r="Q166" s="209">
        <v>596</v>
      </c>
      <c r="R166" s="210">
        <f>0.5*0.4</f>
        <v>0.2</v>
      </c>
      <c r="S166" s="209">
        <v>6.33</v>
      </c>
      <c r="T166" s="209">
        <v>17.100000000000001</v>
      </c>
      <c r="U166" s="210">
        <f>0.5*2</f>
        <v>1</v>
      </c>
      <c r="V166" s="209">
        <v>75.8</v>
      </c>
      <c r="W166" s="211">
        <f t="shared" si="21"/>
        <v>2.4958840961475139E-3</v>
      </c>
      <c r="X166" s="209">
        <v>3.78</v>
      </c>
      <c r="Y166" s="209">
        <v>69.900000000000006</v>
      </c>
      <c r="Z166" s="209">
        <v>30370</v>
      </c>
      <c r="AA166" s="210">
        <v>5.5500000000000007</v>
      </c>
      <c r="AB166" s="209">
        <v>4880</v>
      </c>
      <c r="AC166" s="209">
        <v>434</v>
      </c>
      <c r="AD166" s="209">
        <v>316</v>
      </c>
      <c r="AE166" s="209">
        <v>289</v>
      </c>
      <c r="AF166" s="209">
        <v>59.9</v>
      </c>
      <c r="AG166" s="210">
        <v>1632</v>
      </c>
      <c r="AH166" s="209">
        <v>262</v>
      </c>
      <c r="AI166" s="212">
        <v>2.5</v>
      </c>
      <c r="AJ166" s="212">
        <v>7</v>
      </c>
      <c r="AK166" s="212">
        <v>2.5</v>
      </c>
      <c r="AL166" s="212">
        <v>25</v>
      </c>
      <c r="AM166" s="212">
        <v>6</v>
      </c>
      <c r="AN166" s="212">
        <v>2.5</v>
      </c>
      <c r="AO166" s="212">
        <v>2.5</v>
      </c>
      <c r="AP166" s="212">
        <v>2.5</v>
      </c>
      <c r="AQ166" s="212">
        <v>2.5</v>
      </c>
      <c r="AR166" s="212">
        <v>1.5</v>
      </c>
      <c r="AS166" s="212">
        <v>2.5</v>
      </c>
      <c r="AT166" s="212">
        <v>2.5</v>
      </c>
      <c r="AU166" s="212">
        <v>8</v>
      </c>
      <c r="AV166" s="212">
        <v>2.5</v>
      </c>
      <c r="AW166" s="212">
        <v>2.5</v>
      </c>
      <c r="AX166" s="212">
        <v>2.5</v>
      </c>
      <c r="AY166" s="212">
        <v>8</v>
      </c>
      <c r="AZ166" s="212">
        <v>2.5</v>
      </c>
      <c r="BA166" s="212">
        <v>2.5</v>
      </c>
      <c r="BB166" s="213">
        <f t="shared" si="22"/>
        <v>67.5</v>
      </c>
      <c r="BC166" s="214">
        <v>0.5</v>
      </c>
      <c r="BD166" s="214">
        <v>0.5</v>
      </c>
      <c r="BE166" s="214">
        <v>0.5</v>
      </c>
      <c r="BF166" s="214">
        <v>0.5</v>
      </c>
      <c r="BG166" s="214">
        <v>0.5</v>
      </c>
      <c r="BH166" s="214">
        <v>0.5</v>
      </c>
      <c r="BI166" s="214">
        <v>0.5</v>
      </c>
      <c r="BJ166" s="214">
        <v>0.5</v>
      </c>
      <c r="BK166" s="214">
        <v>5.0000000000000001E-3</v>
      </c>
      <c r="BL166" s="214">
        <v>0.5</v>
      </c>
      <c r="BM166" s="214">
        <v>0.05</v>
      </c>
      <c r="BN166" s="214">
        <v>0.05</v>
      </c>
      <c r="BO166" s="214">
        <v>0.05</v>
      </c>
      <c r="BP166" s="214">
        <v>0.05</v>
      </c>
      <c r="BQ166" s="215">
        <f t="shared" si="23"/>
        <v>0.2</v>
      </c>
      <c r="BR166" s="214">
        <v>0.4</v>
      </c>
      <c r="BS166" s="214">
        <v>0.05</v>
      </c>
      <c r="BT166" s="214">
        <v>0.05</v>
      </c>
      <c r="BU166" s="214">
        <v>0.05</v>
      </c>
      <c r="BV166" s="214">
        <v>0.05</v>
      </c>
      <c r="BW166" s="214">
        <v>0.05</v>
      </c>
      <c r="BX166" s="214">
        <v>0.1</v>
      </c>
      <c r="BY166" s="214">
        <v>0.15</v>
      </c>
      <c r="BZ166" s="217"/>
      <c r="CA166" s="217"/>
      <c r="CB166" s="217"/>
      <c r="CC166" s="217"/>
      <c r="CD166" s="223"/>
      <c r="CE166" s="223"/>
      <c r="CF166" s="223"/>
      <c r="CG166" s="223"/>
      <c r="CH166" s="223"/>
      <c r="CI166" s="223"/>
      <c r="CJ166" s="217"/>
      <c r="CK166" s="222"/>
      <c r="CL166" s="217"/>
      <c r="CM166" s="217"/>
      <c r="CN166" s="217"/>
      <c r="CO166" s="217"/>
      <c r="CP166" s="217"/>
      <c r="CQ166" s="217"/>
      <c r="CR166" s="217"/>
      <c r="CS166" s="217"/>
      <c r="CT166" s="217"/>
      <c r="CU166" s="217"/>
      <c r="CV166" s="217"/>
      <c r="CW166" s="217"/>
      <c r="CX166" s="217"/>
      <c r="CY166" s="217"/>
      <c r="CZ166" s="223"/>
      <c r="DA166" s="223"/>
      <c r="DB166" s="223"/>
      <c r="DC166" s="223"/>
      <c r="DD166" s="223"/>
      <c r="DE166" s="216">
        <v>0.05</v>
      </c>
      <c r="DF166" s="216">
        <v>0.05</v>
      </c>
      <c r="DG166" s="218">
        <v>1400</v>
      </c>
      <c r="DH166" s="217"/>
      <c r="DI166" s="217"/>
      <c r="DJ166" s="217"/>
      <c r="DK166" s="217"/>
      <c r="DL166" s="217"/>
    </row>
    <row r="167" spans="1:116" customFormat="1" x14ac:dyDescent="0.2">
      <c r="B167" s="202"/>
      <c r="D167" s="88"/>
    </row>
    <row r="168" spans="1:116" customFormat="1" x14ac:dyDescent="0.2">
      <c r="B168" s="202"/>
      <c r="D168" s="88"/>
    </row>
    <row r="169" spans="1:116" customFormat="1" x14ac:dyDescent="0.2">
      <c r="B169" s="202"/>
      <c r="D169" s="88"/>
    </row>
    <row r="170" spans="1:116" customFormat="1" x14ac:dyDescent="0.2">
      <c r="B170" s="202"/>
      <c r="D170" s="88"/>
    </row>
    <row r="171" spans="1:116" customFormat="1" x14ac:dyDescent="0.2">
      <c r="B171" s="202"/>
      <c r="D171" s="88"/>
    </row>
    <row r="172" spans="1:116" customFormat="1" x14ac:dyDescent="0.2">
      <c r="B172" s="202"/>
      <c r="D172" s="88"/>
    </row>
    <row r="173" spans="1:116" customFormat="1" x14ac:dyDescent="0.2">
      <c r="B173" s="202"/>
      <c r="D173" s="88"/>
    </row>
    <row r="174" spans="1:116" customFormat="1" x14ac:dyDescent="0.2">
      <c r="B174" s="202"/>
      <c r="D174" s="88"/>
    </row>
    <row r="175" spans="1:116" customFormat="1" x14ac:dyDescent="0.2">
      <c r="B175" s="202"/>
      <c r="D175" s="88"/>
    </row>
    <row r="176" spans="1:116" customFormat="1" x14ac:dyDescent="0.2">
      <c r="B176" s="202"/>
      <c r="D176" s="88"/>
    </row>
    <row r="177" spans="2:104" customFormat="1" x14ac:dyDescent="0.2">
      <c r="B177" s="202"/>
      <c r="D177" s="88"/>
    </row>
    <row r="178" spans="2:104" customFormat="1" x14ac:dyDescent="0.2">
      <c r="B178" s="202"/>
      <c r="D178" s="88"/>
    </row>
    <row r="179" spans="2:104" customFormat="1" x14ac:dyDescent="0.2">
      <c r="B179" s="202"/>
      <c r="D179" s="88"/>
    </row>
    <row r="180" spans="2:104" customFormat="1" x14ac:dyDescent="0.2">
      <c r="B180" s="202"/>
      <c r="D180" s="88"/>
    </row>
    <row r="181" spans="2:104" customFormat="1" x14ac:dyDescent="0.2">
      <c r="B181" s="202"/>
      <c r="D181" s="88"/>
    </row>
    <row r="182" spans="2:104" customFormat="1" x14ac:dyDescent="0.2">
      <c r="B182" s="202"/>
      <c r="D182" s="88"/>
    </row>
    <row r="183" spans="2:104" s="2" customFormat="1" x14ac:dyDescent="0.2">
      <c r="B183" s="203"/>
      <c r="D183" s="262"/>
    </row>
    <row r="184" spans="2:104" s="2" customFormat="1" x14ac:dyDescent="0.2">
      <c r="B184" s="203"/>
      <c r="D184" s="262"/>
      <c r="CY184"/>
      <c r="CZ184"/>
    </row>
    <row r="185" spans="2:104" s="2" customFormat="1" x14ac:dyDescent="0.2">
      <c r="B185" s="203"/>
      <c r="D185" s="262"/>
      <c r="CY185"/>
      <c r="CZ185"/>
    </row>
    <row r="186" spans="2:104" s="2" customFormat="1" x14ac:dyDescent="0.2">
      <c r="B186" s="203"/>
      <c r="D186" s="262"/>
      <c r="CY186"/>
      <c r="CZ186"/>
    </row>
    <row r="187" spans="2:104" s="2" customFormat="1" x14ac:dyDescent="0.2">
      <c r="B187" s="203"/>
      <c r="D187" s="262"/>
      <c r="CY187"/>
      <c r="CZ187"/>
    </row>
    <row r="188" spans="2:104" s="2" customFormat="1" x14ac:dyDescent="0.2">
      <c r="B188" s="203"/>
      <c r="D188" s="262"/>
      <c r="CY188"/>
      <c r="CZ188"/>
    </row>
    <row r="189" spans="2:104" s="2" customFormat="1" x14ac:dyDescent="0.2">
      <c r="B189" s="203"/>
      <c r="D189" s="262"/>
      <c r="CY189"/>
      <c r="CZ189"/>
    </row>
    <row r="190" spans="2:104" s="2" customFormat="1" x14ac:dyDescent="0.2">
      <c r="B190" s="203"/>
      <c r="D190" s="262"/>
      <c r="CY190"/>
      <c r="CZ190"/>
    </row>
    <row r="191" spans="2:104" s="2" customFormat="1" x14ac:dyDescent="0.2">
      <c r="B191" s="203"/>
      <c r="D191" s="262"/>
      <c r="CY191"/>
      <c r="CZ191"/>
    </row>
    <row r="192" spans="2:104" s="2" customFormat="1" x14ac:dyDescent="0.2">
      <c r="B192" s="203"/>
      <c r="D192" s="262"/>
      <c r="CY192"/>
      <c r="CZ192"/>
    </row>
    <row r="193" spans="2:104" s="2" customFormat="1" x14ac:dyDescent="0.2">
      <c r="B193" s="203"/>
      <c r="D193" s="262"/>
      <c r="CY193"/>
      <c r="CZ193"/>
    </row>
    <row r="194" spans="2:104" s="2" customFormat="1" x14ac:dyDescent="0.2">
      <c r="B194" s="203"/>
      <c r="D194" s="262"/>
      <c r="CY194"/>
      <c r="CZ194"/>
    </row>
    <row r="195" spans="2:104" s="2" customFormat="1" x14ac:dyDescent="0.2">
      <c r="B195" s="203"/>
      <c r="D195" s="262"/>
      <c r="CY195"/>
      <c r="CZ195"/>
    </row>
    <row r="196" spans="2:104" s="2" customFormat="1" x14ac:dyDescent="0.2">
      <c r="B196" s="203"/>
      <c r="D196" s="262"/>
      <c r="CY196"/>
      <c r="CZ196"/>
    </row>
    <row r="197" spans="2:104" s="2" customFormat="1" x14ac:dyDescent="0.2">
      <c r="B197" s="203"/>
      <c r="D197" s="262"/>
      <c r="CY197"/>
      <c r="CZ197"/>
    </row>
    <row r="198" spans="2:104" s="2" customFormat="1" x14ac:dyDescent="0.2">
      <c r="B198" s="203"/>
      <c r="D198" s="262"/>
      <c r="CY198"/>
      <c r="CZ198"/>
    </row>
    <row r="199" spans="2:104" s="2" customFormat="1" x14ac:dyDescent="0.2">
      <c r="B199" s="203"/>
      <c r="D199" s="262"/>
      <c r="CY199"/>
      <c r="CZ199"/>
    </row>
    <row r="200" spans="2:104" s="2" customFormat="1" x14ac:dyDescent="0.2">
      <c r="B200" s="203"/>
      <c r="D200" s="262"/>
      <c r="CY200"/>
      <c r="CZ200"/>
    </row>
    <row r="201" spans="2:104" s="2" customFormat="1" x14ac:dyDescent="0.2">
      <c r="B201" s="203"/>
      <c r="D201" s="262"/>
      <c r="CY201"/>
      <c r="CZ201"/>
    </row>
    <row r="202" spans="2:104" s="2" customFormat="1" x14ac:dyDescent="0.2">
      <c r="B202" s="203"/>
      <c r="D202" s="262"/>
      <c r="CY202"/>
      <c r="CZ202"/>
    </row>
    <row r="203" spans="2:104" s="2" customFormat="1" x14ac:dyDescent="0.2">
      <c r="B203" s="203"/>
      <c r="D203" s="262"/>
      <c r="CY203"/>
      <c r="CZ203"/>
    </row>
    <row r="204" spans="2:104" s="2" customFormat="1" x14ac:dyDescent="0.2">
      <c r="B204" s="203"/>
      <c r="D204" s="262"/>
      <c r="CY204"/>
      <c r="CZ204"/>
    </row>
    <row r="205" spans="2:104" s="2" customFormat="1" x14ac:dyDescent="0.2">
      <c r="B205" s="203"/>
      <c r="D205" s="262"/>
      <c r="CY205"/>
      <c r="CZ205"/>
    </row>
    <row r="206" spans="2:104" s="2" customFormat="1" x14ac:dyDescent="0.2">
      <c r="B206" s="203"/>
      <c r="D206" s="262"/>
      <c r="CY206"/>
      <c r="CZ206"/>
    </row>
    <row r="207" spans="2:104" s="2" customFormat="1" x14ac:dyDescent="0.2">
      <c r="B207" s="203"/>
      <c r="D207" s="262"/>
      <c r="CY207"/>
      <c r="CZ207"/>
    </row>
    <row r="208" spans="2:104" s="2" customFormat="1" x14ac:dyDescent="0.2">
      <c r="B208" s="203"/>
      <c r="D208" s="262"/>
      <c r="CY208"/>
      <c r="CZ208"/>
    </row>
    <row r="209" spans="2:104" s="2" customFormat="1" x14ac:dyDescent="0.2">
      <c r="B209" s="203"/>
      <c r="D209" s="262"/>
      <c r="CY209"/>
      <c r="CZ209"/>
    </row>
    <row r="210" spans="2:104" s="2" customFormat="1" x14ac:dyDescent="0.2">
      <c r="B210" s="203"/>
      <c r="D210" s="262"/>
      <c r="CY210"/>
      <c r="CZ210"/>
    </row>
    <row r="211" spans="2:104" s="2" customFormat="1" x14ac:dyDescent="0.2">
      <c r="B211" s="203"/>
      <c r="D211" s="262"/>
      <c r="CY211"/>
      <c r="CZ211"/>
    </row>
    <row r="212" spans="2:104" s="2" customFormat="1" x14ac:dyDescent="0.2">
      <c r="B212" s="203"/>
      <c r="D212" s="262"/>
      <c r="CY212"/>
      <c r="CZ212"/>
    </row>
    <row r="213" spans="2:104" s="2" customFormat="1" x14ac:dyDescent="0.2">
      <c r="B213" s="203"/>
      <c r="D213" s="262"/>
      <c r="CY213"/>
      <c r="CZ213"/>
    </row>
    <row r="214" spans="2:104" s="2" customFormat="1" x14ac:dyDescent="0.2">
      <c r="B214" s="203"/>
      <c r="D214" s="262"/>
      <c r="CY214"/>
      <c r="CZ214"/>
    </row>
    <row r="215" spans="2:104" s="2" customFormat="1" x14ac:dyDescent="0.2">
      <c r="B215" s="203"/>
      <c r="D215" s="262"/>
      <c r="CY215"/>
      <c r="CZ215"/>
    </row>
    <row r="216" spans="2:104" s="2" customFormat="1" x14ac:dyDescent="0.2">
      <c r="B216" s="203"/>
      <c r="D216" s="262"/>
      <c r="CY216"/>
      <c r="CZ216"/>
    </row>
    <row r="217" spans="2:104" s="2" customFormat="1" x14ac:dyDescent="0.2">
      <c r="B217" s="203"/>
      <c r="D217" s="262"/>
      <c r="CY217"/>
      <c r="CZ217"/>
    </row>
    <row r="218" spans="2:104" s="2" customFormat="1" x14ac:dyDescent="0.2">
      <c r="B218" s="203"/>
      <c r="D218" s="262"/>
      <c r="CY218"/>
      <c r="CZ218"/>
    </row>
    <row r="219" spans="2:104" s="2" customFormat="1" x14ac:dyDescent="0.2">
      <c r="B219" s="203"/>
      <c r="D219" s="262"/>
      <c r="CY219"/>
      <c r="CZ219"/>
    </row>
    <row r="220" spans="2:104" s="2" customFormat="1" x14ac:dyDescent="0.2">
      <c r="B220" s="203"/>
      <c r="D220" s="262"/>
      <c r="CY220"/>
      <c r="CZ220"/>
    </row>
    <row r="221" spans="2:104" s="2" customFormat="1" x14ac:dyDescent="0.2">
      <c r="B221" s="203"/>
      <c r="D221" s="262"/>
      <c r="CY221"/>
      <c r="CZ221"/>
    </row>
    <row r="222" spans="2:104" s="2" customFormat="1" x14ac:dyDescent="0.2">
      <c r="B222" s="203"/>
      <c r="D222" s="262"/>
      <c r="CY222"/>
      <c r="CZ222"/>
    </row>
    <row r="223" spans="2:104" s="2" customFormat="1" x14ac:dyDescent="0.2">
      <c r="B223" s="203"/>
      <c r="D223" s="262"/>
      <c r="CY223"/>
      <c r="CZ223"/>
    </row>
    <row r="224" spans="2:104" s="2" customFormat="1" x14ac:dyDescent="0.2">
      <c r="B224" s="203"/>
      <c r="D224" s="262"/>
      <c r="CY224"/>
      <c r="CZ224"/>
    </row>
    <row r="225" spans="2:104" s="2" customFormat="1" x14ac:dyDescent="0.2">
      <c r="B225" s="203"/>
      <c r="D225" s="262"/>
      <c r="CY225"/>
      <c r="CZ225"/>
    </row>
    <row r="226" spans="2:104" s="2" customFormat="1" x14ac:dyDescent="0.2">
      <c r="B226" s="203"/>
      <c r="D226" s="262"/>
      <c r="CY226"/>
      <c r="CZ226"/>
    </row>
    <row r="227" spans="2:104" s="2" customFormat="1" x14ac:dyDescent="0.2">
      <c r="B227" s="203"/>
      <c r="D227" s="262"/>
      <c r="CY227"/>
      <c r="CZ227"/>
    </row>
    <row r="228" spans="2:104" s="2" customFormat="1" x14ac:dyDescent="0.2">
      <c r="B228" s="203"/>
      <c r="D228" s="262"/>
      <c r="CY228"/>
      <c r="CZ228"/>
    </row>
    <row r="229" spans="2:104" s="2" customFormat="1" x14ac:dyDescent="0.2">
      <c r="B229" s="203"/>
      <c r="D229" s="262"/>
      <c r="CY229"/>
      <c r="CZ229"/>
    </row>
    <row r="230" spans="2:104" s="2" customFormat="1" x14ac:dyDescent="0.2">
      <c r="B230" s="203"/>
      <c r="D230" s="262"/>
      <c r="CY230"/>
      <c r="CZ230"/>
    </row>
    <row r="231" spans="2:104" s="2" customFormat="1" x14ac:dyDescent="0.2">
      <c r="B231" s="203"/>
      <c r="D231" s="262"/>
      <c r="CY231"/>
      <c r="CZ231"/>
    </row>
    <row r="232" spans="2:104" s="2" customFormat="1" x14ac:dyDescent="0.2">
      <c r="B232" s="203"/>
      <c r="D232" s="262"/>
      <c r="CY232"/>
      <c r="CZ232"/>
    </row>
    <row r="233" spans="2:104" s="2" customFormat="1" x14ac:dyDescent="0.2">
      <c r="B233" s="203"/>
      <c r="D233" s="262"/>
      <c r="CY233"/>
      <c r="CZ233"/>
    </row>
    <row r="234" spans="2:104" s="2" customFormat="1" x14ac:dyDescent="0.2">
      <c r="B234" s="203"/>
      <c r="D234" s="262"/>
      <c r="CY234"/>
      <c r="CZ234"/>
    </row>
    <row r="235" spans="2:104" s="2" customFormat="1" x14ac:dyDescent="0.2">
      <c r="B235" s="203"/>
      <c r="D235" s="262"/>
      <c r="CY235"/>
      <c r="CZ235"/>
    </row>
    <row r="236" spans="2:104" s="2" customFormat="1" x14ac:dyDescent="0.2">
      <c r="B236" s="203"/>
      <c r="D236" s="262"/>
      <c r="CY236"/>
      <c r="CZ236"/>
    </row>
    <row r="237" spans="2:104" s="2" customFormat="1" x14ac:dyDescent="0.2">
      <c r="B237" s="203"/>
      <c r="D237" s="262"/>
      <c r="CY237"/>
      <c r="CZ237"/>
    </row>
    <row r="238" spans="2:104" s="2" customFormat="1" x14ac:dyDescent="0.2">
      <c r="B238" s="203"/>
      <c r="D238" s="262"/>
      <c r="CY238"/>
      <c r="CZ238"/>
    </row>
    <row r="239" spans="2:104" s="2" customFormat="1" x14ac:dyDescent="0.2">
      <c r="B239" s="203"/>
      <c r="D239" s="262"/>
      <c r="CY239"/>
      <c r="CZ239"/>
    </row>
    <row r="240" spans="2:104" s="2" customFormat="1" x14ac:dyDescent="0.2">
      <c r="B240" s="203"/>
      <c r="D240" s="262"/>
      <c r="CY240"/>
      <c r="CZ240"/>
    </row>
    <row r="241" spans="2:104" s="2" customFormat="1" x14ac:dyDescent="0.2">
      <c r="B241" s="203"/>
      <c r="D241" s="262"/>
      <c r="CY241"/>
      <c r="CZ241"/>
    </row>
    <row r="242" spans="2:104" x14ac:dyDescent="0.2">
      <c r="CY242"/>
      <c r="CZ242"/>
    </row>
    <row r="243" spans="2:104" x14ac:dyDescent="0.2">
      <c r="CY243"/>
      <c r="CZ243"/>
    </row>
    <row r="244" spans="2:104" x14ac:dyDescent="0.2">
      <c r="CY244"/>
      <c r="CZ244"/>
    </row>
    <row r="245" spans="2:104" x14ac:dyDescent="0.2">
      <c r="CY245"/>
      <c r="CZ245"/>
    </row>
    <row r="246" spans="2:104" x14ac:dyDescent="0.2">
      <c r="CY246"/>
      <c r="CZ246"/>
    </row>
    <row r="247" spans="2:104" x14ac:dyDescent="0.2">
      <c r="CY247"/>
      <c r="CZ247"/>
    </row>
    <row r="248" spans="2:104" x14ac:dyDescent="0.2">
      <c r="CY248"/>
      <c r="CZ248"/>
    </row>
    <row r="249" spans="2:104" x14ac:dyDescent="0.2">
      <c r="CY249"/>
      <c r="CZ249"/>
    </row>
    <row r="250" spans="2:104" x14ac:dyDescent="0.2">
      <c r="CY250"/>
      <c r="CZ250"/>
    </row>
    <row r="251" spans="2:104" x14ac:dyDescent="0.2">
      <c r="CY251"/>
      <c r="CZ251"/>
    </row>
    <row r="252" spans="2:104" x14ac:dyDescent="0.2">
      <c r="CY252"/>
      <c r="CZ252"/>
    </row>
    <row r="253" spans="2:104" x14ac:dyDescent="0.2">
      <c r="CY253"/>
      <c r="CZ253"/>
    </row>
    <row r="254" spans="2:104" x14ac:dyDescent="0.2">
      <c r="CY254"/>
      <c r="CZ254"/>
    </row>
    <row r="255" spans="2:104" x14ac:dyDescent="0.2">
      <c r="CY255"/>
      <c r="CZ255"/>
    </row>
    <row r="256" spans="2:104" x14ac:dyDescent="0.2">
      <c r="CY256"/>
      <c r="CZ256"/>
    </row>
    <row r="257" spans="103:104" x14ac:dyDescent="0.2">
      <c r="CY257"/>
      <c r="CZ257"/>
    </row>
    <row r="258" spans="103:104" x14ac:dyDescent="0.2">
      <c r="CY258"/>
      <c r="CZ258"/>
    </row>
    <row r="259" spans="103:104" x14ac:dyDescent="0.2">
      <c r="CY259"/>
      <c r="CZ259"/>
    </row>
    <row r="260" spans="103:104" x14ac:dyDescent="0.2">
      <c r="CY260"/>
      <c r="CZ260"/>
    </row>
    <row r="261" spans="103:104" x14ac:dyDescent="0.2">
      <c r="CY261"/>
      <c r="CZ261"/>
    </row>
    <row r="262" spans="103:104" x14ac:dyDescent="0.2">
      <c r="CY262"/>
      <c r="CZ262"/>
    </row>
    <row r="263" spans="103:104" x14ac:dyDescent="0.2">
      <c r="CY263"/>
      <c r="CZ263"/>
    </row>
    <row r="264" spans="103:104" x14ac:dyDescent="0.2">
      <c r="CY264"/>
      <c r="CZ264"/>
    </row>
    <row r="265" spans="103:104" x14ac:dyDescent="0.2">
      <c r="CY265"/>
      <c r="CZ265"/>
    </row>
    <row r="266" spans="103:104" x14ac:dyDescent="0.2">
      <c r="CY266"/>
      <c r="CZ266"/>
    </row>
    <row r="267" spans="103:104" x14ac:dyDescent="0.2">
      <c r="CY267"/>
      <c r="CZ267"/>
    </row>
    <row r="268" spans="103:104" x14ac:dyDescent="0.2">
      <c r="CY268"/>
      <c r="CZ268"/>
    </row>
    <row r="269" spans="103:104" x14ac:dyDescent="0.2">
      <c r="CY269"/>
      <c r="CZ269"/>
    </row>
    <row r="270" spans="103:104" x14ac:dyDescent="0.2">
      <c r="CY270"/>
      <c r="CZ270"/>
    </row>
    <row r="271" spans="103:104" x14ac:dyDescent="0.2">
      <c r="CY271"/>
      <c r="CZ271"/>
    </row>
    <row r="272" spans="103:104" x14ac:dyDescent="0.2">
      <c r="CY272"/>
      <c r="CZ272"/>
    </row>
    <row r="273" spans="103:104" x14ac:dyDescent="0.2">
      <c r="CY273"/>
      <c r="CZ273"/>
    </row>
    <row r="274" spans="103:104" x14ac:dyDescent="0.2">
      <c r="CY274"/>
      <c r="CZ274"/>
    </row>
    <row r="275" spans="103:104" x14ac:dyDescent="0.2">
      <c r="CY275"/>
      <c r="CZ275"/>
    </row>
    <row r="276" spans="103:104" x14ac:dyDescent="0.2">
      <c r="CY276"/>
      <c r="CZ276"/>
    </row>
    <row r="277" spans="103:104" x14ac:dyDescent="0.2">
      <c r="CY277"/>
      <c r="CZ277"/>
    </row>
    <row r="278" spans="103:104" x14ac:dyDescent="0.2">
      <c r="CY278"/>
      <c r="CZ278"/>
    </row>
    <row r="279" spans="103:104" x14ac:dyDescent="0.2">
      <c r="CY279"/>
      <c r="CZ279"/>
    </row>
    <row r="280" spans="103:104" x14ac:dyDescent="0.2">
      <c r="CY280"/>
      <c r="CZ280"/>
    </row>
    <row r="281" spans="103:104" x14ac:dyDescent="0.2">
      <c r="CY281"/>
      <c r="CZ281"/>
    </row>
    <row r="282" spans="103:104" x14ac:dyDescent="0.2">
      <c r="CY282"/>
      <c r="CZ282"/>
    </row>
    <row r="283" spans="103:104" x14ac:dyDescent="0.2">
      <c r="CY283"/>
      <c r="CZ283"/>
    </row>
    <row r="284" spans="103:104" x14ac:dyDescent="0.2">
      <c r="CY284"/>
      <c r="CZ284"/>
    </row>
    <row r="285" spans="103:104" x14ac:dyDescent="0.2">
      <c r="CY285"/>
      <c r="CZ285"/>
    </row>
    <row r="286" spans="103:104" x14ac:dyDescent="0.2">
      <c r="CY286"/>
      <c r="CZ286"/>
    </row>
    <row r="287" spans="103:104" x14ac:dyDescent="0.2">
      <c r="CY287"/>
      <c r="CZ287"/>
    </row>
    <row r="288" spans="103:104" x14ac:dyDescent="0.2">
      <c r="CY288"/>
      <c r="CZ288"/>
    </row>
    <row r="289" spans="103:104" x14ac:dyDescent="0.2">
      <c r="CY289"/>
      <c r="CZ289"/>
    </row>
    <row r="290" spans="103:104" x14ac:dyDescent="0.2">
      <c r="CY290"/>
      <c r="CZ290"/>
    </row>
    <row r="291" spans="103:104" x14ac:dyDescent="0.2">
      <c r="CY291"/>
      <c r="CZ291"/>
    </row>
    <row r="292" spans="103:104" x14ac:dyDescent="0.2">
      <c r="CY292"/>
      <c r="CZ292"/>
    </row>
    <row r="293" spans="103:104" x14ac:dyDescent="0.2">
      <c r="CY293"/>
      <c r="CZ293"/>
    </row>
    <row r="294" spans="103:104" x14ac:dyDescent="0.2">
      <c r="CY294"/>
      <c r="CZ294"/>
    </row>
    <row r="295" spans="103:104" x14ac:dyDescent="0.2">
      <c r="CY295"/>
      <c r="CZ295"/>
    </row>
    <row r="296" spans="103:104" x14ac:dyDescent="0.2">
      <c r="CY296"/>
      <c r="CZ296"/>
    </row>
    <row r="297" spans="103:104" x14ac:dyDescent="0.2">
      <c r="CY297"/>
      <c r="CZ297"/>
    </row>
    <row r="298" spans="103:104" x14ac:dyDescent="0.2">
      <c r="CY298"/>
      <c r="CZ298"/>
    </row>
    <row r="299" spans="103:104" x14ac:dyDescent="0.2">
      <c r="CY299"/>
      <c r="CZ299"/>
    </row>
    <row r="300" spans="103:104" x14ac:dyDescent="0.2">
      <c r="CY300"/>
      <c r="CZ300"/>
    </row>
    <row r="301" spans="103:104" x14ac:dyDescent="0.2">
      <c r="CY301"/>
      <c r="CZ301"/>
    </row>
    <row r="302" spans="103:104" x14ac:dyDescent="0.2">
      <c r="CY302"/>
      <c r="CZ302"/>
    </row>
    <row r="303" spans="103:104" x14ac:dyDescent="0.2">
      <c r="CY303"/>
      <c r="CZ303"/>
    </row>
    <row r="304" spans="103:104" x14ac:dyDescent="0.2">
      <c r="CY304"/>
      <c r="CZ304"/>
    </row>
    <row r="305" spans="103:104" x14ac:dyDescent="0.2">
      <c r="CY305"/>
      <c r="CZ305"/>
    </row>
    <row r="306" spans="103:104" x14ac:dyDescent="0.2">
      <c r="CY306"/>
      <c r="CZ306"/>
    </row>
    <row r="307" spans="103:104" x14ac:dyDescent="0.2">
      <c r="CY307"/>
      <c r="CZ307"/>
    </row>
    <row r="308" spans="103:104" x14ac:dyDescent="0.2">
      <c r="CY308"/>
      <c r="CZ308"/>
    </row>
    <row r="309" spans="103:104" x14ac:dyDescent="0.2">
      <c r="CY309"/>
      <c r="CZ309"/>
    </row>
    <row r="310" spans="103:104" x14ac:dyDescent="0.2">
      <c r="CY310"/>
      <c r="CZ310"/>
    </row>
    <row r="311" spans="103:104" x14ac:dyDescent="0.2">
      <c r="CY311"/>
      <c r="CZ311"/>
    </row>
    <row r="312" spans="103:104" x14ac:dyDescent="0.2">
      <c r="CY312"/>
      <c r="CZ312"/>
    </row>
    <row r="313" spans="103:104" x14ac:dyDescent="0.2">
      <c r="CY313"/>
      <c r="CZ313"/>
    </row>
    <row r="314" spans="103:104" x14ac:dyDescent="0.2">
      <c r="CY314"/>
      <c r="CZ314"/>
    </row>
    <row r="315" spans="103:104" x14ac:dyDescent="0.2">
      <c r="CY315"/>
      <c r="CZ315"/>
    </row>
    <row r="316" spans="103:104" x14ac:dyDescent="0.2">
      <c r="CY316"/>
      <c r="CZ316"/>
    </row>
    <row r="317" spans="103:104" x14ac:dyDescent="0.2">
      <c r="CY317"/>
      <c r="CZ317"/>
    </row>
    <row r="318" spans="103:104" x14ac:dyDescent="0.2">
      <c r="CY318"/>
      <c r="CZ318"/>
    </row>
    <row r="319" spans="103:104" x14ac:dyDescent="0.2">
      <c r="CY319"/>
      <c r="CZ319"/>
    </row>
    <row r="320" spans="103:104" x14ac:dyDescent="0.2">
      <c r="CY320"/>
      <c r="CZ320"/>
    </row>
    <row r="321" spans="103:104" x14ac:dyDescent="0.2">
      <c r="CY321"/>
      <c r="CZ321"/>
    </row>
    <row r="322" spans="103:104" x14ac:dyDescent="0.2">
      <c r="CY322"/>
      <c r="CZ322"/>
    </row>
    <row r="323" spans="103:104" x14ac:dyDescent="0.2">
      <c r="CY323"/>
      <c r="CZ323"/>
    </row>
    <row r="324" spans="103:104" x14ac:dyDescent="0.2">
      <c r="CY324"/>
      <c r="CZ324"/>
    </row>
    <row r="325" spans="103:104" x14ac:dyDescent="0.2">
      <c r="CY325"/>
      <c r="CZ325"/>
    </row>
    <row r="326" spans="103:104" x14ac:dyDescent="0.2">
      <c r="CY326"/>
      <c r="CZ326"/>
    </row>
    <row r="327" spans="103:104" x14ac:dyDescent="0.2">
      <c r="CY327"/>
      <c r="CZ327"/>
    </row>
    <row r="328" spans="103:104" x14ac:dyDescent="0.2">
      <c r="CY328"/>
      <c r="CZ328"/>
    </row>
    <row r="329" spans="103:104" x14ac:dyDescent="0.2">
      <c r="CY329"/>
      <c r="CZ329"/>
    </row>
    <row r="330" spans="103:104" x14ac:dyDescent="0.2">
      <c r="CY330"/>
      <c r="CZ330"/>
    </row>
    <row r="331" spans="103:104" x14ac:dyDescent="0.2">
      <c r="CY331"/>
      <c r="CZ331"/>
    </row>
    <row r="332" spans="103:104" x14ac:dyDescent="0.2">
      <c r="CY332"/>
      <c r="CZ332"/>
    </row>
    <row r="333" spans="103:104" x14ac:dyDescent="0.2">
      <c r="CY333"/>
      <c r="CZ333"/>
    </row>
    <row r="334" spans="103:104" x14ac:dyDescent="0.2">
      <c r="CY334"/>
      <c r="CZ334"/>
    </row>
    <row r="335" spans="103:104" x14ac:dyDescent="0.2">
      <c r="CY335"/>
      <c r="CZ335"/>
    </row>
    <row r="336" spans="103:104" x14ac:dyDescent="0.2">
      <c r="CY336"/>
      <c r="CZ336"/>
    </row>
    <row r="337" spans="103:104" x14ac:dyDescent="0.2">
      <c r="CY337"/>
      <c r="CZ337"/>
    </row>
    <row r="338" spans="103:104" x14ac:dyDescent="0.2">
      <c r="CY338"/>
      <c r="CZ338"/>
    </row>
    <row r="339" spans="103:104" x14ac:dyDescent="0.2">
      <c r="CY339"/>
      <c r="CZ339"/>
    </row>
    <row r="340" spans="103:104" x14ac:dyDescent="0.2">
      <c r="CY340"/>
      <c r="CZ340"/>
    </row>
    <row r="341" spans="103:104" x14ac:dyDescent="0.2">
      <c r="CY341"/>
      <c r="CZ341"/>
    </row>
    <row r="342" spans="103:104" x14ac:dyDescent="0.2">
      <c r="CY342"/>
      <c r="CZ342"/>
    </row>
    <row r="343" spans="103:104" x14ac:dyDescent="0.2">
      <c r="CY343"/>
      <c r="CZ343"/>
    </row>
    <row r="344" spans="103:104" x14ac:dyDescent="0.2">
      <c r="CY344"/>
      <c r="CZ344"/>
    </row>
    <row r="345" spans="103:104" x14ac:dyDescent="0.2">
      <c r="CY345"/>
      <c r="CZ345"/>
    </row>
    <row r="346" spans="103:104" x14ac:dyDescent="0.2">
      <c r="CY346"/>
      <c r="CZ346"/>
    </row>
    <row r="347" spans="103:104" x14ac:dyDescent="0.2">
      <c r="CY347"/>
      <c r="CZ347"/>
    </row>
    <row r="348" spans="103:104" x14ac:dyDescent="0.2">
      <c r="CY348"/>
      <c r="CZ348"/>
    </row>
    <row r="349" spans="103:104" x14ac:dyDescent="0.2">
      <c r="CY349"/>
      <c r="CZ349"/>
    </row>
    <row r="350" spans="103:104" x14ac:dyDescent="0.2">
      <c r="CY350"/>
      <c r="CZ350"/>
    </row>
    <row r="351" spans="103:104" x14ac:dyDescent="0.2">
      <c r="CY351"/>
      <c r="CZ351"/>
    </row>
    <row r="352" spans="103:104" x14ac:dyDescent="0.2">
      <c r="CY352"/>
      <c r="CZ352"/>
    </row>
    <row r="353" spans="103:104" x14ac:dyDescent="0.2">
      <c r="CY353"/>
      <c r="CZ353"/>
    </row>
    <row r="354" spans="103:104" x14ac:dyDescent="0.2">
      <c r="CY354"/>
      <c r="CZ354"/>
    </row>
    <row r="355" spans="103:104" x14ac:dyDescent="0.2">
      <c r="CY355"/>
      <c r="CZ355"/>
    </row>
    <row r="356" spans="103:104" x14ac:dyDescent="0.2">
      <c r="CY356"/>
      <c r="CZ356"/>
    </row>
    <row r="357" spans="103:104" x14ac:dyDescent="0.2">
      <c r="CY357"/>
      <c r="CZ357"/>
    </row>
    <row r="358" spans="103:104" x14ac:dyDescent="0.2">
      <c r="CY358"/>
      <c r="CZ358"/>
    </row>
    <row r="359" spans="103:104" x14ac:dyDescent="0.2">
      <c r="CY359"/>
      <c r="CZ359"/>
    </row>
    <row r="360" spans="103:104" x14ac:dyDescent="0.2">
      <c r="CY360"/>
      <c r="CZ360"/>
    </row>
    <row r="361" spans="103:104" x14ac:dyDescent="0.2">
      <c r="CY361"/>
      <c r="CZ361"/>
    </row>
    <row r="362" spans="103:104" x14ac:dyDescent="0.2">
      <c r="CY362"/>
      <c r="CZ362"/>
    </row>
    <row r="363" spans="103:104" x14ac:dyDescent="0.2">
      <c r="CY363"/>
      <c r="CZ363"/>
    </row>
    <row r="364" spans="103:104" x14ac:dyDescent="0.2">
      <c r="CY364"/>
      <c r="CZ364"/>
    </row>
    <row r="365" spans="103:104" x14ac:dyDescent="0.2">
      <c r="CY365"/>
      <c r="CZ365"/>
    </row>
    <row r="366" spans="103:104" x14ac:dyDescent="0.2">
      <c r="CY366"/>
      <c r="CZ366"/>
    </row>
    <row r="367" spans="103:104" x14ac:dyDescent="0.2">
      <c r="CY367"/>
      <c r="CZ367"/>
    </row>
    <row r="368" spans="103:104" x14ac:dyDescent="0.2">
      <c r="CY368"/>
      <c r="CZ368"/>
    </row>
    <row r="369" spans="103:104" x14ac:dyDescent="0.2">
      <c r="CY369"/>
      <c r="CZ369"/>
    </row>
    <row r="370" spans="103:104" x14ac:dyDescent="0.2">
      <c r="CY370"/>
      <c r="CZ370"/>
    </row>
    <row r="371" spans="103:104" x14ac:dyDescent="0.2">
      <c r="CY371"/>
      <c r="CZ371"/>
    </row>
    <row r="372" spans="103:104" x14ac:dyDescent="0.2">
      <c r="CY372"/>
      <c r="CZ372"/>
    </row>
    <row r="373" spans="103:104" x14ac:dyDescent="0.2">
      <c r="CY373"/>
      <c r="CZ373"/>
    </row>
    <row r="374" spans="103:104" x14ac:dyDescent="0.2">
      <c r="CY374"/>
      <c r="CZ374"/>
    </row>
    <row r="375" spans="103:104" x14ac:dyDescent="0.2">
      <c r="CY375"/>
      <c r="CZ375"/>
    </row>
    <row r="376" spans="103:104" x14ac:dyDescent="0.2">
      <c r="CY376"/>
      <c r="CZ376"/>
    </row>
    <row r="377" spans="103:104" x14ac:dyDescent="0.2">
      <c r="CY377"/>
      <c r="CZ377"/>
    </row>
    <row r="378" spans="103:104" x14ac:dyDescent="0.2">
      <c r="CY378"/>
      <c r="CZ378"/>
    </row>
    <row r="379" spans="103:104" x14ac:dyDescent="0.2">
      <c r="CY379"/>
      <c r="CZ379"/>
    </row>
    <row r="380" spans="103:104" x14ac:dyDescent="0.2">
      <c r="CY380"/>
      <c r="CZ380"/>
    </row>
    <row r="381" spans="103:104" x14ac:dyDescent="0.2">
      <c r="CY381"/>
      <c r="CZ381"/>
    </row>
    <row r="382" spans="103:104" x14ac:dyDescent="0.2">
      <c r="CY382"/>
      <c r="CZ382"/>
    </row>
    <row r="383" spans="103:104" x14ac:dyDescent="0.2">
      <c r="CY383"/>
      <c r="CZ383"/>
    </row>
    <row r="384" spans="103:104" x14ac:dyDescent="0.2">
      <c r="CY384"/>
      <c r="CZ384"/>
    </row>
    <row r="385" spans="103:104" x14ac:dyDescent="0.2">
      <c r="CY385"/>
      <c r="CZ385"/>
    </row>
    <row r="386" spans="103:104" x14ac:dyDescent="0.2">
      <c r="CY386"/>
      <c r="CZ386"/>
    </row>
    <row r="387" spans="103:104" x14ac:dyDescent="0.2">
      <c r="CY387"/>
      <c r="CZ387"/>
    </row>
    <row r="388" spans="103:104" x14ac:dyDescent="0.2">
      <c r="CY388"/>
      <c r="CZ388"/>
    </row>
    <row r="389" spans="103:104" x14ac:dyDescent="0.2">
      <c r="CY389"/>
      <c r="CZ389"/>
    </row>
    <row r="390" spans="103:104" x14ac:dyDescent="0.2">
      <c r="CY390"/>
      <c r="CZ390"/>
    </row>
  </sheetData>
  <sortState ref="A5:DI160">
    <sortCondition ref="F5:F160"/>
  </sortState>
  <customSheetViews>
    <customSheetView guid="{FB1470F3-388A-4235-BFB8-43234B719E27}">
      <pane xSplit="3" ySplit="5" topLeftCell="D6" activePane="bottomRight" state="frozen"/>
      <selection pane="bottomRight" activeCell="D6" sqref="D6"/>
      <pageMargins left="0.78749999999999998" right="0.78749999999999998" top="1.05277777777778" bottom="1.05277777777778" header="0.78749999999999998" footer="0.78749999999999998"/>
      <pageSetup paperSize="9" orientation="portrait" useFirstPageNumber="1" r:id="rId1"/>
      <headerFooter>
        <oddHeader>&amp;C&amp;"Times New Roman,Normalny"&amp;12&amp;A</oddHeader>
        <oddFooter>&amp;C&amp;"Times New Roman,Normalny"&amp;12Strona &amp;P</oddFooter>
      </headerFooter>
    </customSheetView>
  </customSheetViews>
  <mergeCells count="2">
    <mergeCell ref="BC4:BJ4"/>
    <mergeCell ref="CD4:CJ4"/>
  </mergeCells>
  <conditionalFormatting sqref="I7:O166">
    <cfRule type="containsBlanks" dxfId="758" priority="5">
      <formula>LEN(TRIM(I7))=0</formula>
    </cfRule>
  </conditionalFormatting>
  <conditionalFormatting sqref="Q7:V166">
    <cfRule type="containsBlanks" dxfId="757" priority="4">
      <formula>LEN(TRIM(Q7))=0</formula>
    </cfRule>
  </conditionalFormatting>
  <conditionalFormatting sqref="X7:Z166">
    <cfRule type="containsBlanks" dxfId="756" priority="3">
      <formula>LEN(TRIM(X7))=0</formula>
    </cfRule>
  </conditionalFormatting>
  <conditionalFormatting sqref="AB7:AH166">
    <cfRule type="containsBlanks" dxfId="755" priority="2">
      <formula>LEN(TRIM(AB7))=0</formula>
    </cfRule>
  </conditionalFormatting>
  <conditionalFormatting sqref="AI7:BA166">
    <cfRule type="containsBlanks" dxfId="754" priority="1">
      <formula>LEN(TRIM(AI7))=0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r:id="rId2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CC"/>
    <pageSetUpPr fitToPage="1"/>
  </sheetPr>
  <dimension ref="A1:AT276"/>
  <sheetViews>
    <sheetView tabSelected="1" zoomScale="85" zoomScaleNormal="85" zoomScaleSheetLayoutView="68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RowHeight="12.75" x14ac:dyDescent="0.2"/>
  <cols>
    <col min="1" max="1" width="5.140625" style="11" bestFit="1" customWidth="1"/>
    <col min="2" max="2" width="21" style="10" bestFit="1" customWidth="1"/>
    <col min="3" max="10" width="6.5703125" style="10" bestFit="1" customWidth="1"/>
    <col min="11" max="11" width="7.42578125" style="10" bestFit="1" customWidth="1"/>
    <col min="12" max="12" width="8" style="10" bestFit="1" customWidth="1"/>
    <col min="13" max="13" width="7.5703125" style="10" bestFit="1" customWidth="1"/>
    <col min="14" max="14" width="20" style="10" bestFit="1" customWidth="1"/>
    <col min="15" max="15" width="16.140625" style="10" bestFit="1" customWidth="1"/>
    <col min="16" max="16" width="7" style="10" bestFit="1" customWidth="1"/>
    <col min="17" max="17" width="8.5703125" style="10" bestFit="1" customWidth="1"/>
    <col min="18" max="18" width="7.85546875" style="10" bestFit="1" customWidth="1"/>
    <col min="19" max="19" width="12.28515625" style="10" bestFit="1" customWidth="1"/>
    <col min="20" max="20" width="9.85546875" style="10" bestFit="1" customWidth="1"/>
    <col min="21" max="21" width="11" style="10" bestFit="1" customWidth="1"/>
    <col min="22" max="22" width="12.140625" style="10" bestFit="1" customWidth="1"/>
    <col min="23" max="23" width="11.7109375" style="10" bestFit="1" customWidth="1"/>
    <col min="24" max="24" width="12.7109375" style="10" bestFit="1" customWidth="1"/>
    <col min="25" max="25" width="13.42578125" style="10" bestFit="1" customWidth="1"/>
    <col min="26" max="26" width="15.7109375" style="10" bestFit="1" customWidth="1"/>
    <col min="27" max="27" width="14.42578125" style="10" bestFit="1" customWidth="1"/>
    <col min="28" max="28" width="9.5703125" style="10" bestFit="1" customWidth="1"/>
    <col min="29" max="29" width="10.7109375" style="10" bestFit="1" customWidth="1"/>
    <col min="30" max="30" width="11.85546875" style="10" bestFit="1" customWidth="1"/>
    <col min="31" max="31" width="10.28515625" style="10" bestFit="1" customWidth="1"/>
    <col min="32" max="32" width="13.85546875" style="10" bestFit="1" customWidth="1"/>
    <col min="33" max="33" width="7.85546875" style="10" bestFit="1" customWidth="1"/>
    <col min="34" max="34" width="7.5703125" style="10" bestFit="1" customWidth="1"/>
    <col min="35" max="35" width="7.140625" style="10" bestFit="1" customWidth="1"/>
    <col min="36" max="36" width="7.7109375" style="10" bestFit="1" customWidth="1"/>
    <col min="37" max="37" width="10.85546875" style="10" bestFit="1" customWidth="1"/>
    <col min="38" max="38" width="8.5703125" style="10" bestFit="1" customWidth="1"/>
    <col min="39" max="39" width="7.85546875" style="10" bestFit="1" customWidth="1"/>
    <col min="40" max="40" width="9" style="10" bestFit="1" customWidth="1"/>
    <col min="41" max="41" width="19.85546875" style="10" bestFit="1" customWidth="1"/>
    <col min="42" max="42" width="6.140625" style="10" customWidth="1"/>
    <col min="43" max="43" width="16.42578125" style="10" bestFit="1" customWidth="1"/>
    <col min="44" max="16384" width="9.140625" style="10"/>
  </cols>
  <sheetData>
    <row r="1" spans="1:45" x14ac:dyDescent="0.2">
      <c r="B1" s="272" t="s">
        <v>1896</v>
      </c>
    </row>
    <row r="3" spans="1:45" s="7" customFormat="1" x14ac:dyDescent="0.2">
      <c r="A3" s="6"/>
      <c r="B3" s="24" t="s">
        <v>153</v>
      </c>
      <c r="C3" s="37">
        <v>3</v>
      </c>
      <c r="D3" s="37">
        <v>4</v>
      </c>
      <c r="E3" s="6">
        <v>6</v>
      </c>
      <c r="F3" s="37">
        <v>8</v>
      </c>
      <c r="G3" s="37">
        <v>9</v>
      </c>
      <c r="H3" s="6">
        <v>13</v>
      </c>
      <c r="I3" s="6">
        <v>14</v>
      </c>
      <c r="J3" s="37">
        <v>18</v>
      </c>
      <c r="K3" s="43">
        <v>28</v>
      </c>
      <c r="L3" s="44">
        <v>30</v>
      </c>
      <c r="M3" s="46"/>
      <c r="N3" s="46">
        <v>47</v>
      </c>
      <c r="O3" s="6">
        <v>48</v>
      </c>
      <c r="P3" s="45"/>
      <c r="Q3" s="6">
        <v>55</v>
      </c>
      <c r="R3" s="6">
        <v>56</v>
      </c>
      <c r="S3" s="6">
        <v>57</v>
      </c>
      <c r="T3" s="6">
        <v>60</v>
      </c>
      <c r="U3" s="6">
        <v>62</v>
      </c>
      <c r="V3" s="6">
        <v>64</v>
      </c>
      <c r="W3" s="6">
        <v>66</v>
      </c>
      <c r="X3" s="45"/>
      <c r="Y3" s="6">
        <v>71</v>
      </c>
      <c r="Z3" s="6">
        <v>72</v>
      </c>
      <c r="AA3" s="6">
        <v>73</v>
      </c>
      <c r="AB3" s="6">
        <v>74</v>
      </c>
      <c r="AC3" s="6">
        <v>77</v>
      </c>
      <c r="AD3" s="6">
        <v>79</v>
      </c>
      <c r="AE3" s="37">
        <v>81</v>
      </c>
      <c r="AF3" s="37">
        <v>82</v>
      </c>
      <c r="AG3" s="37">
        <v>83</v>
      </c>
      <c r="AH3" s="6">
        <v>84</v>
      </c>
      <c r="AI3" s="6">
        <v>85</v>
      </c>
      <c r="AJ3" s="6">
        <v>87</v>
      </c>
      <c r="AK3" s="6">
        <v>88</v>
      </c>
      <c r="AL3" s="6">
        <v>89</v>
      </c>
      <c r="AM3" s="6">
        <v>90</v>
      </c>
      <c r="AN3" s="102">
        <v>91</v>
      </c>
      <c r="AO3" s="133"/>
    </row>
    <row r="4" spans="1:45" s="7" customFormat="1" ht="51" x14ac:dyDescent="0.2">
      <c r="A4" s="21" t="s">
        <v>202</v>
      </c>
      <c r="B4" s="22" t="s">
        <v>1014</v>
      </c>
      <c r="C4" s="38" t="s">
        <v>4</v>
      </c>
      <c r="D4" s="38" t="s">
        <v>5</v>
      </c>
      <c r="E4" s="21" t="s">
        <v>7</v>
      </c>
      <c r="F4" s="21" t="s">
        <v>9</v>
      </c>
      <c r="G4" s="21" t="s">
        <v>10</v>
      </c>
      <c r="H4" s="21" t="s">
        <v>14</v>
      </c>
      <c r="I4" s="21" t="s">
        <v>15</v>
      </c>
      <c r="J4" s="21" t="s">
        <v>19</v>
      </c>
      <c r="K4" s="21" t="s">
        <v>29</v>
      </c>
      <c r="L4" s="21" t="s">
        <v>31</v>
      </c>
      <c r="M4" s="21" t="s">
        <v>165</v>
      </c>
      <c r="N4" s="21" t="s">
        <v>105</v>
      </c>
      <c r="O4" s="21" t="s">
        <v>48</v>
      </c>
      <c r="P4" s="21" t="s">
        <v>159</v>
      </c>
      <c r="Q4" s="21" t="s">
        <v>55</v>
      </c>
      <c r="R4" s="21" t="s">
        <v>56</v>
      </c>
      <c r="S4" s="21" t="s">
        <v>57</v>
      </c>
      <c r="T4" s="21" t="s">
        <v>60</v>
      </c>
      <c r="U4" s="21" t="s">
        <v>62</v>
      </c>
      <c r="V4" s="21" t="s">
        <v>64</v>
      </c>
      <c r="W4" s="21" t="s">
        <v>66</v>
      </c>
      <c r="X4" s="21" t="s">
        <v>163</v>
      </c>
      <c r="Y4" s="21" t="s">
        <v>71</v>
      </c>
      <c r="Z4" s="21" t="s">
        <v>72</v>
      </c>
      <c r="AA4" s="21" t="s">
        <v>73</v>
      </c>
      <c r="AB4" s="21" t="s">
        <v>74</v>
      </c>
      <c r="AC4" s="21" t="s">
        <v>77</v>
      </c>
      <c r="AD4" s="21" t="s">
        <v>79</v>
      </c>
      <c r="AE4" s="21" t="s">
        <v>81</v>
      </c>
      <c r="AF4" s="21" t="s">
        <v>82</v>
      </c>
      <c r="AG4" s="21" t="s">
        <v>83</v>
      </c>
      <c r="AH4" s="21" t="s">
        <v>84</v>
      </c>
      <c r="AI4" s="21" t="s">
        <v>85</v>
      </c>
      <c r="AJ4" s="21" t="s">
        <v>87</v>
      </c>
      <c r="AK4" s="21" t="s">
        <v>88</v>
      </c>
      <c r="AL4" s="21" t="s">
        <v>89</v>
      </c>
      <c r="AM4" s="21" t="s">
        <v>90</v>
      </c>
      <c r="AN4" s="38" t="s">
        <v>91</v>
      </c>
      <c r="AO4" s="134" t="s">
        <v>161</v>
      </c>
    </row>
    <row r="5" spans="1:45" s="7" customFormat="1" x14ac:dyDescent="0.2">
      <c r="A5" s="21"/>
      <c r="B5" s="25"/>
      <c r="C5" s="41" t="s">
        <v>120</v>
      </c>
      <c r="D5" s="23" t="s">
        <v>120</v>
      </c>
      <c r="E5" s="23" t="s">
        <v>120</v>
      </c>
      <c r="F5" s="23" t="s">
        <v>120</v>
      </c>
      <c r="G5" s="23" t="s">
        <v>120</v>
      </c>
      <c r="H5" s="23" t="s">
        <v>120</v>
      </c>
      <c r="I5" s="23" t="s">
        <v>120</v>
      </c>
      <c r="J5" s="23" t="s">
        <v>120</v>
      </c>
      <c r="K5" s="23" t="s">
        <v>1892</v>
      </c>
      <c r="L5" s="23" t="s">
        <v>1892</v>
      </c>
      <c r="M5" s="23" t="s">
        <v>1892</v>
      </c>
      <c r="N5" s="23" t="s">
        <v>1892</v>
      </c>
      <c r="O5" s="23" t="s">
        <v>1892</v>
      </c>
      <c r="P5" s="23" t="s">
        <v>1892</v>
      </c>
      <c r="Q5" s="23" t="s">
        <v>1892</v>
      </c>
      <c r="R5" s="23" t="s">
        <v>1892</v>
      </c>
      <c r="S5" s="23" t="s">
        <v>1892</v>
      </c>
      <c r="T5" s="23" t="s">
        <v>1892</v>
      </c>
      <c r="U5" s="23" t="s">
        <v>1892</v>
      </c>
      <c r="V5" s="23" t="s">
        <v>1892</v>
      </c>
      <c r="W5" s="23" t="s">
        <v>1892</v>
      </c>
      <c r="X5" s="23" t="s">
        <v>1892</v>
      </c>
      <c r="Y5" s="23" t="s">
        <v>1892</v>
      </c>
      <c r="Z5" s="23" t="s">
        <v>1892</v>
      </c>
      <c r="AA5" s="23" t="s">
        <v>1892</v>
      </c>
      <c r="AB5" s="23" t="s">
        <v>1892</v>
      </c>
      <c r="AC5" s="23" t="s">
        <v>1892</v>
      </c>
      <c r="AD5" s="23" t="s">
        <v>1892</v>
      </c>
      <c r="AE5" s="23" t="s">
        <v>1892</v>
      </c>
      <c r="AF5" s="23" t="s">
        <v>1892</v>
      </c>
      <c r="AG5" s="23" t="s">
        <v>1892</v>
      </c>
      <c r="AH5" s="23" t="s">
        <v>1892</v>
      </c>
      <c r="AI5" s="23" t="s">
        <v>1892</v>
      </c>
      <c r="AJ5" s="23" t="s">
        <v>1892</v>
      </c>
      <c r="AK5" s="23" t="s">
        <v>1892</v>
      </c>
      <c r="AL5" s="23" t="s">
        <v>1892</v>
      </c>
      <c r="AM5" s="23" t="s">
        <v>1892</v>
      </c>
      <c r="AN5" s="23" t="s">
        <v>1892</v>
      </c>
      <c r="AO5" s="134"/>
      <c r="AQ5" s="64" t="s">
        <v>177</v>
      </c>
      <c r="AR5" s="1"/>
    </row>
    <row r="6" spans="1:45" s="30" customFormat="1" x14ac:dyDescent="0.2">
      <c r="A6" s="27"/>
      <c r="B6" s="28" t="s">
        <v>1895</v>
      </c>
      <c r="C6" s="31">
        <v>1</v>
      </c>
      <c r="D6" s="39">
        <v>9.8000000000000007</v>
      </c>
      <c r="E6" s="29">
        <v>2.2999999999999998</v>
      </c>
      <c r="F6" s="29">
        <v>43</v>
      </c>
      <c r="G6" s="29">
        <v>32</v>
      </c>
      <c r="H6" s="29">
        <v>43</v>
      </c>
      <c r="I6" s="29">
        <v>41</v>
      </c>
      <c r="J6" s="29">
        <v>120</v>
      </c>
      <c r="K6" s="29">
        <v>138</v>
      </c>
      <c r="L6" s="29">
        <v>129</v>
      </c>
      <c r="M6" s="39">
        <v>1600</v>
      </c>
      <c r="N6" s="29">
        <v>60</v>
      </c>
      <c r="O6" s="29">
        <v>5.5</v>
      </c>
      <c r="P6" s="29">
        <v>1</v>
      </c>
      <c r="Q6" s="29">
        <v>53</v>
      </c>
      <c r="R6" s="29">
        <v>144</v>
      </c>
      <c r="S6" s="29">
        <v>494.2</v>
      </c>
      <c r="T6" s="29">
        <v>2.7</v>
      </c>
      <c r="U6" s="29">
        <v>3991</v>
      </c>
      <c r="V6" s="29">
        <v>6.2</v>
      </c>
      <c r="W6" s="29">
        <v>1.0999999999999999E-2</v>
      </c>
      <c r="X6" s="29">
        <v>41</v>
      </c>
      <c r="Y6" s="29">
        <v>695</v>
      </c>
      <c r="Z6" s="29">
        <v>11</v>
      </c>
      <c r="AA6" s="29">
        <v>229</v>
      </c>
      <c r="AB6" s="29">
        <v>4.7</v>
      </c>
      <c r="AC6" s="29">
        <v>177</v>
      </c>
      <c r="AD6" s="29">
        <v>1.4</v>
      </c>
      <c r="AE6" s="29">
        <v>120</v>
      </c>
      <c r="AF6" s="29">
        <v>60</v>
      </c>
      <c r="AG6" s="29">
        <v>6</v>
      </c>
      <c r="AH6" s="29">
        <v>12.9</v>
      </c>
      <c r="AI6" s="29">
        <v>9.3000000000000007</v>
      </c>
      <c r="AJ6" s="29">
        <v>5.2</v>
      </c>
      <c r="AK6" s="29">
        <v>12.1</v>
      </c>
      <c r="AL6" s="29">
        <v>43</v>
      </c>
      <c r="AM6" s="29">
        <v>4.3</v>
      </c>
      <c r="AN6" s="68">
        <v>0.2</v>
      </c>
      <c r="AO6" s="135"/>
      <c r="AQ6" s="61" t="s">
        <v>178</v>
      </c>
      <c r="AR6" s="1"/>
    </row>
    <row r="7" spans="1:45" x14ac:dyDescent="0.2">
      <c r="A7" s="9">
        <f>'cieki 2020'!B7</f>
        <v>1</v>
      </c>
      <c r="B7" s="15" t="str">
        <f>'cieki 2020'!C7</f>
        <v>PL02S0501_0694</v>
      </c>
      <c r="C7" s="53">
        <f>'cieki 2020'!I7</f>
        <v>0.05</v>
      </c>
      <c r="D7" s="53">
        <f>'cieki 2020'!J7</f>
        <v>8.33</v>
      </c>
      <c r="E7" s="53">
        <f>'cieki 2020'!L7</f>
        <v>0.109</v>
      </c>
      <c r="F7" s="53">
        <f>'cieki 2020'!N7</f>
        <v>3.15</v>
      </c>
      <c r="G7" s="53">
        <f>'cieki 2020'!O7</f>
        <v>3.66</v>
      </c>
      <c r="H7" s="53">
        <f>'cieki 2020'!S7</f>
        <v>2.2799999999999998</v>
      </c>
      <c r="I7" s="53">
        <f>'cieki 2020'!T7</f>
        <v>5.99</v>
      </c>
      <c r="J7" s="53">
        <f>'cieki 2020'!Y7</f>
        <v>21.8</v>
      </c>
      <c r="K7" s="53">
        <f>'cieki 2020'!AI7</f>
        <v>2.5</v>
      </c>
      <c r="L7" s="53">
        <f>'cieki 2020'!AK7</f>
        <v>2.5</v>
      </c>
      <c r="M7" s="53">
        <f>'cieki 2020'!BB7</f>
        <v>376</v>
      </c>
      <c r="N7" s="53">
        <f>'cieki 2020'!BJ7</f>
        <v>0.5</v>
      </c>
      <c r="O7" s="53">
        <f>'cieki 2020'!BK7</f>
        <v>5.0000000000000001E-3</v>
      </c>
      <c r="P7" s="53">
        <f>'cieki 2020'!BQ7</f>
        <v>0.05</v>
      </c>
      <c r="Q7" s="53">
        <f>'cieki 2020'!BS7</f>
        <v>0.05</v>
      </c>
      <c r="R7" s="53">
        <f>'cieki 2020'!BT7</f>
        <v>0.05</v>
      </c>
      <c r="S7" s="78">
        <f>'cieki 2020'!BU7</f>
        <v>0.05</v>
      </c>
      <c r="T7" s="78">
        <f>'cieki 2020'!BY7</f>
        <v>0.15</v>
      </c>
      <c r="U7" s="204">
        <f>'cieki 2020'!CA7</f>
        <v>0</v>
      </c>
      <c r="V7" s="204">
        <f>'cieki 2020'!CC7</f>
        <v>0</v>
      </c>
      <c r="W7" s="225">
        <f>'cieki 2020'!CK7</f>
        <v>0</v>
      </c>
      <c r="X7" s="204">
        <f>'cieki 2020'!CP7</f>
        <v>0</v>
      </c>
      <c r="Y7" s="204">
        <f>'cieki 2020'!CQ7</f>
        <v>0</v>
      </c>
      <c r="Z7" s="204">
        <f>'cieki 2020'!CR7</f>
        <v>0</v>
      </c>
      <c r="AA7" s="204">
        <f>'cieki 2020'!CS7</f>
        <v>0</v>
      </c>
      <c r="AB7" s="204">
        <f>'cieki 2020'!CT7</f>
        <v>0</v>
      </c>
      <c r="AC7" s="204">
        <f>'cieki 2020'!CW7</f>
        <v>0</v>
      </c>
      <c r="AD7" s="204">
        <f>'cieki 2020'!CZ7</f>
        <v>0</v>
      </c>
      <c r="AE7" s="204">
        <f>'cieki 2020'!DB7</f>
        <v>0</v>
      </c>
      <c r="AF7" s="204">
        <f>'cieki 2020'!DC7</f>
        <v>0</v>
      </c>
      <c r="AG7" s="204">
        <f>'cieki 2020'!DD7</f>
        <v>0</v>
      </c>
      <c r="AH7" s="78">
        <f>'cieki 2020'!DE7</f>
        <v>0.05</v>
      </c>
      <c r="AI7" s="78">
        <f>'cieki 2020'!DF7</f>
        <v>0.05</v>
      </c>
      <c r="AJ7" s="204">
        <f>'cieki 2020'!DH7</f>
        <v>0</v>
      </c>
      <c r="AK7" s="204">
        <f>'cieki 2020'!DI7</f>
        <v>0</v>
      </c>
      <c r="AL7" s="204">
        <f>'cieki 2020'!DJ7</f>
        <v>0</v>
      </c>
      <c r="AM7" s="204">
        <f>'cieki 2020'!DK7</f>
        <v>0</v>
      </c>
      <c r="AN7" s="205">
        <f>'cieki 2020'!DL7</f>
        <v>0</v>
      </c>
      <c r="AO7" s="137" t="s">
        <v>178</v>
      </c>
    </row>
    <row r="8" spans="1:45" x14ac:dyDescent="0.2">
      <c r="A8" s="9">
        <f>'cieki 2020'!B8</f>
        <v>2</v>
      </c>
      <c r="B8" s="15" t="str">
        <f>'cieki 2020'!C8</f>
        <v>PL02S1401_1323</v>
      </c>
      <c r="C8" s="53">
        <f>'cieki 2020'!I8</f>
        <v>0.05</v>
      </c>
      <c r="D8" s="53">
        <f>'cieki 2020'!J8</f>
        <v>13.8</v>
      </c>
      <c r="E8" s="53">
        <f>'cieki 2020'!L8</f>
        <v>2.5000000000000001E-2</v>
      </c>
      <c r="F8" s="53">
        <f>'cieki 2020'!N8</f>
        <v>14.7</v>
      </c>
      <c r="G8" s="53">
        <f>'cieki 2020'!O8</f>
        <v>13.1</v>
      </c>
      <c r="H8" s="53">
        <f>'cieki 2020'!S8</f>
        <v>18.100000000000001</v>
      </c>
      <c r="I8" s="53">
        <f>'cieki 2020'!T8</f>
        <v>29</v>
      </c>
      <c r="J8" s="53">
        <f>'cieki 2020'!Y8</f>
        <v>275</v>
      </c>
      <c r="K8" s="53">
        <f>'cieki 2020'!AI8</f>
        <v>2.5</v>
      </c>
      <c r="L8" s="53">
        <f>'cieki 2020'!AK8</f>
        <v>21</v>
      </c>
      <c r="M8" s="53">
        <f>'cieki 2020'!BB8</f>
        <v>1313</v>
      </c>
      <c r="N8" s="53">
        <f>'cieki 2020'!BJ8</f>
        <v>0.5</v>
      </c>
      <c r="O8" s="53">
        <f>'cieki 2020'!BK8</f>
        <v>5.0000000000000001E-3</v>
      </c>
      <c r="P8" s="53">
        <f>'cieki 2020'!BQ8</f>
        <v>0.05</v>
      </c>
      <c r="Q8" s="53">
        <f>'cieki 2020'!BS8</f>
        <v>0.05</v>
      </c>
      <c r="R8" s="53">
        <f>'cieki 2020'!BT8</f>
        <v>0.05</v>
      </c>
      <c r="S8" s="78">
        <f>'cieki 2020'!BU8</f>
        <v>0.05</v>
      </c>
      <c r="T8" s="78">
        <f>'cieki 2020'!BY8</f>
        <v>0.15</v>
      </c>
      <c r="U8" s="204">
        <f>'cieki 2020'!CA8</f>
        <v>0</v>
      </c>
      <c r="V8" s="204">
        <f>'cieki 2020'!CC8</f>
        <v>0</v>
      </c>
      <c r="W8" s="225">
        <f>'cieki 2020'!CK8</f>
        <v>0</v>
      </c>
      <c r="X8" s="204">
        <f>'cieki 2020'!CP8</f>
        <v>0</v>
      </c>
      <c r="Y8" s="204">
        <f>'cieki 2020'!CQ8</f>
        <v>0</v>
      </c>
      <c r="Z8" s="204">
        <f>'cieki 2020'!CR8</f>
        <v>0</v>
      </c>
      <c r="AA8" s="204">
        <f>'cieki 2020'!CS8</f>
        <v>0</v>
      </c>
      <c r="AB8" s="204">
        <f>'cieki 2020'!CT8</f>
        <v>0</v>
      </c>
      <c r="AC8" s="204">
        <f>'cieki 2020'!CW8</f>
        <v>0</v>
      </c>
      <c r="AD8" s="204">
        <f>'cieki 2020'!CZ8</f>
        <v>0</v>
      </c>
      <c r="AE8" s="204">
        <f>'cieki 2020'!DB8</f>
        <v>0</v>
      </c>
      <c r="AF8" s="204">
        <f>'cieki 2020'!DC8</f>
        <v>0</v>
      </c>
      <c r="AG8" s="204">
        <f>'cieki 2020'!DD8</f>
        <v>0</v>
      </c>
      <c r="AH8" s="78">
        <f>'cieki 2020'!DE8</f>
        <v>0.05</v>
      </c>
      <c r="AI8" s="78">
        <f>'cieki 2020'!DF8</f>
        <v>0.05</v>
      </c>
      <c r="AJ8" s="204">
        <f>'cieki 2020'!DH8</f>
        <v>0</v>
      </c>
      <c r="AK8" s="204">
        <f>'cieki 2020'!DI8</f>
        <v>0</v>
      </c>
      <c r="AL8" s="204">
        <f>'cieki 2020'!DJ8</f>
        <v>0</v>
      </c>
      <c r="AM8" s="204">
        <f>'cieki 2020'!DK8</f>
        <v>0</v>
      </c>
      <c r="AN8" s="205">
        <f>'cieki 2020'!DL8</f>
        <v>0</v>
      </c>
      <c r="AO8" s="136" t="s">
        <v>177</v>
      </c>
      <c r="AP8" s="69"/>
      <c r="AQ8" s="7"/>
      <c r="AR8" s="98"/>
      <c r="AS8" s="69"/>
    </row>
    <row r="9" spans="1:45" x14ac:dyDescent="0.2">
      <c r="A9" s="9">
        <f>'cieki 2020'!B9</f>
        <v>3</v>
      </c>
      <c r="B9" s="15" t="str">
        <f>'cieki 2020'!C9</f>
        <v>PL02S1401_1322</v>
      </c>
      <c r="C9" s="53">
        <f>'cieki 2020'!I9</f>
        <v>0.05</v>
      </c>
      <c r="D9" s="53">
        <f>'cieki 2020'!J9</f>
        <v>1.5</v>
      </c>
      <c r="E9" s="53">
        <f>'cieki 2020'!L9</f>
        <v>2.5000000000000001E-2</v>
      </c>
      <c r="F9" s="53">
        <f>'cieki 2020'!N9</f>
        <v>0.80100000000000005</v>
      </c>
      <c r="G9" s="53">
        <f>'cieki 2020'!O9</f>
        <v>0.2</v>
      </c>
      <c r="H9" s="53">
        <f>'cieki 2020'!S9</f>
        <v>2.77</v>
      </c>
      <c r="I9" s="53">
        <f>'cieki 2020'!T9</f>
        <v>5.41</v>
      </c>
      <c r="J9" s="53">
        <f>'cieki 2020'!Y9</f>
        <v>11.6</v>
      </c>
      <c r="K9" s="53">
        <f>'cieki 2020'!AI9</f>
        <v>2.5</v>
      </c>
      <c r="L9" s="53">
        <f>'cieki 2020'!AK9</f>
        <v>7</v>
      </c>
      <c r="M9" s="53">
        <f>'cieki 2020'!BB9</f>
        <v>247</v>
      </c>
      <c r="N9" s="53">
        <f>'cieki 2020'!BJ9</f>
        <v>0.5</v>
      </c>
      <c r="O9" s="53">
        <f>'cieki 2020'!BK9</f>
        <v>5.0000000000000001E-3</v>
      </c>
      <c r="P9" s="53">
        <f>'cieki 2020'!BQ9</f>
        <v>0.05</v>
      </c>
      <c r="Q9" s="53">
        <f>'cieki 2020'!BS9</f>
        <v>0.05</v>
      </c>
      <c r="R9" s="53">
        <f>'cieki 2020'!BT9</f>
        <v>0.05</v>
      </c>
      <c r="S9" s="78">
        <f>'cieki 2020'!BU9</f>
        <v>0.05</v>
      </c>
      <c r="T9" s="78">
        <f>'cieki 2020'!BY9</f>
        <v>0.15</v>
      </c>
      <c r="U9" s="204">
        <f>'cieki 2020'!CA9</f>
        <v>0</v>
      </c>
      <c r="V9" s="204">
        <f>'cieki 2020'!CC9</f>
        <v>0</v>
      </c>
      <c r="W9" s="225">
        <f>'cieki 2020'!CK9</f>
        <v>0</v>
      </c>
      <c r="X9" s="204">
        <f>'cieki 2020'!CP9</f>
        <v>0</v>
      </c>
      <c r="Y9" s="204">
        <f>'cieki 2020'!CQ9</f>
        <v>0</v>
      </c>
      <c r="Z9" s="204">
        <f>'cieki 2020'!CR9</f>
        <v>0</v>
      </c>
      <c r="AA9" s="204">
        <f>'cieki 2020'!CS9</f>
        <v>0</v>
      </c>
      <c r="AB9" s="204">
        <f>'cieki 2020'!CT9</f>
        <v>0</v>
      </c>
      <c r="AC9" s="204">
        <f>'cieki 2020'!CW9</f>
        <v>0</v>
      </c>
      <c r="AD9" s="204">
        <f>'cieki 2020'!CZ9</f>
        <v>0</v>
      </c>
      <c r="AE9" s="204">
        <f>'cieki 2020'!DB9</f>
        <v>0</v>
      </c>
      <c r="AF9" s="204">
        <f>'cieki 2020'!DC9</f>
        <v>0</v>
      </c>
      <c r="AG9" s="204">
        <f>'cieki 2020'!DD9</f>
        <v>0</v>
      </c>
      <c r="AH9" s="78">
        <f>'cieki 2020'!DE9</f>
        <v>0.05</v>
      </c>
      <c r="AI9" s="78">
        <f>'cieki 2020'!DF9</f>
        <v>0.05</v>
      </c>
      <c r="AJ9" s="204">
        <f>'cieki 2020'!DH9</f>
        <v>0</v>
      </c>
      <c r="AK9" s="204">
        <f>'cieki 2020'!DI9</f>
        <v>0</v>
      </c>
      <c r="AL9" s="204">
        <f>'cieki 2020'!DJ9</f>
        <v>0</v>
      </c>
      <c r="AM9" s="204">
        <f>'cieki 2020'!DK9</f>
        <v>0</v>
      </c>
      <c r="AN9" s="205">
        <f>'cieki 2020'!DL9</f>
        <v>0</v>
      </c>
      <c r="AO9" s="137" t="s">
        <v>178</v>
      </c>
      <c r="AP9" s="69"/>
      <c r="AQ9" s="7"/>
      <c r="AR9" s="7"/>
      <c r="AS9" s="69"/>
    </row>
    <row r="10" spans="1:45" x14ac:dyDescent="0.2">
      <c r="A10" s="9">
        <f>'cieki 2020'!B10</f>
        <v>4</v>
      </c>
      <c r="B10" s="15" t="str">
        <f>'cieki 2020'!C10</f>
        <v>PL02S1401_1324</v>
      </c>
      <c r="C10" s="53">
        <f>'cieki 2020'!I10</f>
        <v>0.05</v>
      </c>
      <c r="D10" s="53">
        <f>'cieki 2020'!J10</f>
        <v>11.7</v>
      </c>
      <c r="E10" s="53">
        <f>'cieki 2020'!L10</f>
        <v>2.0699999999999998</v>
      </c>
      <c r="F10" s="53">
        <f>'cieki 2020'!N10</f>
        <v>88.8</v>
      </c>
      <c r="G10" s="53">
        <f>'cieki 2020'!O10</f>
        <v>108</v>
      </c>
      <c r="H10" s="53">
        <f>'cieki 2020'!S10</f>
        <v>52.8</v>
      </c>
      <c r="I10" s="53">
        <f>'cieki 2020'!T10</f>
        <v>70.599999999999994</v>
      </c>
      <c r="J10" s="53">
        <f>'cieki 2020'!Y10</f>
        <v>298</v>
      </c>
      <c r="K10" s="53">
        <f>'cieki 2020'!AI10</f>
        <v>2.5</v>
      </c>
      <c r="L10" s="53">
        <f>'cieki 2020'!AK10</f>
        <v>14</v>
      </c>
      <c r="M10" s="53">
        <f>'cieki 2020'!BB10</f>
        <v>1519.5</v>
      </c>
      <c r="N10" s="53">
        <f>'cieki 2020'!BJ10</f>
        <v>0.5</v>
      </c>
      <c r="O10" s="53">
        <f>'cieki 2020'!BK10</f>
        <v>5.0000000000000001E-3</v>
      </c>
      <c r="P10" s="53">
        <f>'cieki 2020'!BQ10</f>
        <v>0.05</v>
      </c>
      <c r="Q10" s="53">
        <f>'cieki 2020'!BS10</f>
        <v>0.05</v>
      </c>
      <c r="R10" s="53">
        <f>'cieki 2020'!BT10</f>
        <v>0.05</v>
      </c>
      <c r="S10" s="78">
        <f>'cieki 2020'!BU10</f>
        <v>0.05</v>
      </c>
      <c r="T10" s="78">
        <f>'cieki 2020'!BY10</f>
        <v>0.15</v>
      </c>
      <c r="U10" s="204">
        <f>'cieki 2020'!CA10</f>
        <v>0</v>
      </c>
      <c r="V10" s="204">
        <f>'cieki 2020'!CC10</f>
        <v>0</v>
      </c>
      <c r="W10" s="225">
        <f>'cieki 2020'!CK10</f>
        <v>0</v>
      </c>
      <c r="X10" s="204">
        <f>'cieki 2020'!CP10</f>
        <v>0</v>
      </c>
      <c r="Y10" s="204">
        <f>'cieki 2020'!CQ10</f>
        <v>0</v>
      </c>
      <c r="Z10" s="204">
        <f>'cieki 2020'!CR10</f>
        <v>0</v>
      </c>
      <c r="AA10" s="204">
        <f>'cieki 2020'!CS10</f>
        <v>0</v>
      </c>
      <c r="AB10" s="204">
        <f>'cieki 2020'!CT10</f>
        <v>0</v>
      </c>
      <c r="AC10" s="204">
        <f>'cieki 2020'!CW10</f>
        <v>0</v>
      </c>
      <c r="AD10" s="204">
        <f>'cieki 2020'!CZ10</f>
        <v>0</v>
      </c>
      <c r="AE10" s="204">
        <f>'cieki 2020'!DB10</f>
        <v>0</v>
      </c>
      <c r="AF10" s="204">
        <f>'cieki 2020'!DC10</f>
        <v>0</v>
      </c>
      <c r="AG10" s="204">
        <f>'cieki 2020'!DD10</f>
        <v>0</v>
      </c>
      <c r="AH10" s="78">
        <f>'cieki 2020'!DE10</f>
        <v>0.05</v>
      </c>
      <c r="AI10" s="78">
        <f>'cieki 2020'!DF10</f>
        <v>0.05</v>
      </c>
      <c r="AJ10" s="204">
        <f>'cieki 2020'!DH10</f>
        <v>0</v>
      </c>
      <c r="AK10" s="204">
        <f>'cieki 2020'!DI10</f>
        <v>0</v>
      </c>
      <c r="AL10" s="204">
        <f>'cieki 2020'!DJ10</f>
        <v>0</v>
      </c>
      <c r="AM10" s="204">
        <f>'cieki 2020'!DK10</f>
        <v>0</v>
      </c>
      <c r="AN10" s="205">
        <f>'cieki 2020'!DL10</f>
        <v>0</v>
      </c>
      <c r="AO10" s="136" t="s">
        <v>177</v>
      </c>
      <c r="AP10" s="69"/>
      <c r="AQ10" s="69"/>
      <c r="AR10" s="69"/>
      <c r="AS10" s="69"/>
    </row>
    <row r="11" spans="1:45" x14ac:dyDescent="0.2">
      <c r="A11" s="9">
        <f>'cieki 2020'!B11</f>
        <v>5</v>
      </c>
      <c r="B11" s="15" t="str">
        <f>'cieki 2020'!C11</f>
        <v>PL01S0301_0868</v>
      </c>
      <c r="C11" s="53">
        <f>'cieki 2020'!I11</f>
        <v>0.05</v>
      </c>
      <c r="D11" s="53">
        <f>'cieki 2020'!J11</f>
        <v>1.5</v>
      </c>
      <c r="E11" s="53">
        <f>'cieki 2020'!L11</f>
        <v>2.5000000000000001E-2</v>
      </c>
      <c r="F11" s="53">
        <f>'cieki 2020'!N11</f>
        <v>2.9</v>
      </c>
      <c r="G11" s="53">
        <f>'cieki 2020'!O11</f>
        <v>2.42</v>
      </c>
      <c r="H11" s="53">
        <f>'cieki 2020'!S11</f>
        <v>4.5199999999999996</v>
      </c>
      <c r="I11" s="53">
        <f>'cieki 2020'!T11</f>
        <v>1.88</v>
      </c>
      <c r="J11" s="53">
        <f>'cieki 2020'!Y11</f>
        <v>14.7</v>
      </c>
      <c r="K11" s="53">
        <f>'cieki 2020'!AI11</f>
        <v>2.5</v>
      </c>
      <c r="L11" s="53">
        <f>'cieki 2020'!AK11</f>
        <v>2.5</v>
      </c>
      <c r="M11" s="53">
        <f>'cieki 2020'!BB11</f>
        <v>31.5</v>
      </c>
      <c r="N11" s="53">
        <f>'cieki 2020'!BJ11</f>
        <v>0.5</v>
      </c>
      <c r="O11" s="53">
        <f>'cieki 2020'!BK11</f>
        <v>5.0000000000000001E-3</v>
      </c>
      <c r="P11" s="53">
        <f>'cieki 2020'!BQ11</f>
        <v>0.05</v>
      </c>
      <c r="Q11" s="53">
        <f>'cieki 2020'!BS11</f>
        <v>0.05</v>
      </c>
      <c r="R11" s="53">
        <f>'cieki 2020'!BT11</f>
        <v>0.05</v>
      </c>
      <c r="S11" s="78">
        <f>'cieki 2020'!BU11</f>
        <v>0.05</v>
      </c>
      <c r="T11" s="78">
        <f>'cieki 2020'!BY11</f>
        <v>0.15</v>
      </c>
      <c r="U11" s="204">
        <f>'cieki 2020'!CA11</f>
        <v>0</v>
      </c>
      <c r="V11" s="204">
        <f>'cieki 2020'!CC11</f>
        <v>0</v>
      </c>
      <c r="W11" s="225">
        <f>'cieki 2020'!CK11</f>
        <v>0</v>
      </c>
      <c r="X11" s="204">
        <f>'cieki 2020'!CP11</f>
        <v>0</v>
      </c>
      <c r="Y11" s="204">
        <f>'cieki 2020'!CQ11</f>
        <v>0</v>
      </c>
      <c r="Z11" s="204">
        <f>'cieki 2020'!CR11</f>
        <v>0</v>
      </c>
      <c r="AA11" s="204">
        <f>'cieki 2020'!CS11</f>
        <v>0</v>
      </c>
      <c r="AB11" s="204">
        <f>'cieki 2020'!CT11</f>
        <v>0</v>
      </c>
      <c r="AC11" s="204">
        <f>'cieki 2020'!CW11</f>
        <v>0</v>
      </c>
      <c r="AD11" s="204">
        <f>'cieki 2020'!CZ11</f>
        <v>0</v>
      </c>
      <c r="AE11" s="204">
        <f>'cieki 2020'!DB11</f>
        <v>0</v>
      </c>
      <c r="AF11" s="204">
        <f>'cieki 2020'!DC11</f>
        <v>0</v>
      </c>
      <c r="AG11" s="204">
        <f>'cieki 2020'!DD11</f>
        <v>0</v>
      </c>
      <c r="AH11" s="78">
        <f>'cieki 2020'!DE11</f>
        <v>0.05</v>
      </c>
      <c r="AI11" s="78">
        <f>'cieki 2020'!DF11</f>
        <v>0.05</v>
      </c>
      <c r="AJ11" s="204">
        <f>'cieki 2020'!DH11</f>
        <v>0</v>
      </c>
      <c r="AK11" s="204">
        <f>'cieki 2020'!DI11</f>
        <v>0</v>
      </c>
      <c r="AL11" s="204">
        <f>'cieki 2020'!DJ11</f>
        <v>0</v>
      </c>
      <c r="AM11" s="204">
        <f>'cieki 2020'!DK11</f>
        <v>0</v>
      </c>
      <c r="AN11" s="205">
        <f>'cieki 2020'!DL11</f>
        <v>0</v>
      </c>
      <c r="AO11" s="137" t="s">
        <v>178</v>
      </c>
      <c r="AP11" s="69"/>
      <c r="AQ11" s="69"/>
      <c r="AR11" s="69"/>
      <c r="AS11" s="69"/>
    </row>
    <row r="12" spans="1:45" x14ac:dyDescent="0.2">
      <c r="A12" s="9">
        <f>'cieki 2020'!B12</f>
        <v>6</v>
      </c>
      <c r="B12" s="15" t="str">
        <f>'cieki 2020'!C12</f>
        <v>PL09S0301_0001</v>
      </c>
      <c r="C12" s="53">
        <f>'cieki 2020'!I12</f>
        <v>0.05</v>
      </c>
      <c r="D12" s="53">
        <f>'cieki 2020'!J12</f>
        <v>4.2300000000000004</v>
      </c>
      <c r="E12" s="53">
        <f>'cieki 2020'!L12</f>
        <v>2.41</v>
      </c>
      <c r="F12" s="53">
        <f>'cieki 2020'!N12</f>
        <v>28.6</v>
      </c>
      <c r="G12" s="53">
        <f>'cieki 2020'!O12</f>
        <v>45</v>
      </c>
      <c r="H12" s="53">
        <f>'cieki 2020'!S12</f>
        <v>18.399999999999999</v>
      </c>
      <c r="I12" s="53">
        <f>'cieki 2020'!T12</f>
        <v>24.4</v>
      </c>
      <c r="J12" s="53">
        <f>'cieki 2020'!Y12</f>
        <v>163</v>
      </c>
      <c r="K12" s="53">
        <f>'cieki 2020'!AI12</f>
        <v>2.5</v>
      </c>
      <c r="L12" s="53">
        <f>'cieki 2020'!AK12</f>
        <v>2.5</v>
      </c>
      <c r="M12" s="53">
        <f>'cieki 2020'!BB12</f>
        <v>588</v>
      </c>
      <c r="N12" s="53">
        <f>'cieki 2020'!BJ12</f>
        <v>0.5</v>
      </c>
      <c r="O12" s="53">
        <f>'cieki 2020'!BK12</f>
        <v>5.0000000000000001E-3</v>
      </c>
      <c r="P12" s="53">
        <f>'cieki 2020'!BQ12</f>
        <v>0.05</v>
      </c>
      <c r="Q12" s="53">
        <f>'cieki 2020'!BS12</f>
        <v>0.05</v>
      </c>
      <c r="R12" s="53">
        <f>'cieki 2020'!BT12</f>
        <v>0.05</v>
      </c>
      <c r="S12" s="78">
        <f>'cieki 2020'!BU12</f>
        <v>0.05</v>
      </c>
      <c r="T12" s="78">
        <f>'cieki 2020'!BY12</f>
        <v>0.15</v>
      </c>
      <c r="U12" s="204">
        <f>'cieki 2020'!CA12</f>
        <v>0</v>
      </c>
      <c r="V12" s="204">
        <f>'cieki 2020'!CC12</f>
        <v>0</v>
      </c>
      <c r="W12" s="225">
        <f>'cieki 2020'!CK12</f>
        <v>0</v>
      </c>
      <c r="X12" s="204">
        <f>'cieki 2020'!CP12</f>
        <v>0</v>
      </c>
      <c r="Y12" s="204">
        <f>'cieki 2020'!CQ12</f>
        <v>0</v>
      </c>
      <c r="Z12" s="204">
        <f>'cieki 2020'!CR12</f>
        <v>0</v>
      </c>
      <c r="AA12" s="204">
        <f>'cieki 2020'!CS12</f>
        <v>0</v>
      </c>
      <c r="AB12" s="204">
        <f>'cieki 2020'!CT12</f>
        <v>0</v>
      </c>
      <c r="AC12" s="204">
        <f>'cieki 2020'!CW12</f>
        <v>0</v>
      </c>
      <c r="AD12" s="204">
        <f>'cieki 2020'!CZ12</f>
        <v>0</v>
      </c>
      <c r="AE12" s="204">
        <f>'cieki 2020'!DB12</f>
        <v>0</v>
      </c>
      <c r="AF12" s="204">
        <f>'cieki 2020'!DC12</f>
        <v>0</v>
      </c>
      <c r="AG12" s="204">
        <f>'cieki 2020'!DD12</f>
        <v>0</v>
      </c>
      <c r="AH12" s="78">
        <f>'cieki 2020'!DE12</f>
        <v>0.05</v>
      </c>
      <c r="AI12" s="78">
        <f>'cieki 2020'!DF12</f>
        <v>0.05</v>
      </c>
      <c r="AJ12" s="204">
        <f>'cieki 2020'!DH12</f>
        <v>0</v>
      </c>
      <c r="AK12" s="204">
        <f>'cieki 2020'!DI12</f>
        <v>0</v>
      </c>
      <c r="AL12" s="204">
        <f>'cieki 2020'!DJ12</f>
        <v>0</v>
      </c>
      <c r="AM12" s="204">
        <f>'cieki 2020'!DK12</f>
        <v>0</v>
      </c>
      <c r="AN12" s="205">
        <f>'cieki 2020'!DL12</f>
        <v>0</v>
      </c>
      <c r="AO12" s="136" t="s">
        <v>177</v>
      </c>
      <c r="AP12" s="69"/>
      <c r="AQ12" s="69"/>
      <c r="AR12" s="69"/>
      <c r="AS12" s="69"/>
    </row>
    <row r="13" spans="1:45" x14ac:dyDescent="0.2">
      <c r="A13" s="9">
        <f>'cieki 2020'!B13</f>
        <v>8</v>
      </c>
      <c r="B13" s="15" t="str">
        <f>'cieki 2020'!C13</f>
        <v>PL01S1501_1838</v>
      </c>
      <c r="C13" s="53">
        <f>'cieki 2020'!I13</f>
        <v>0.05</v>
      </c>
      <c r="D13" s="53">
        <f>'cieki 2020'!J13</f>
        <v>3.87</v>
      </c>
      <c r="E13" s="53">
        <f>'cieki 2020'!L13</f>
        <v>2.5000000000000001E-2</v>
      </c>
      <c r="F13" s="53">
        <f>'cieki 2020'!N13</f>
        <v>21.1</v>
      </c>
      <c r="G13" s="53">
        <f>'cieki 2020'!O13</f>
        <v>4.72</v>
      </c>
      <c r="H13" s="53">
        <f>'cieki 2020'!S13</f>
        <v>30.8</v>
      </c>
      <c r="I13" s="53">
        <f>'cieki 2020'!T13</f>
        <v>22.3</v>
      </c>
      <c r="J13" s="53">
        <f>'cieki 2020'!Y13</f>
        <v>86.8</v>
      </c>
      <c r="K13" s="53">
        <f>'cieki 2020'!AI13</f>
        <v>67</v>
      </c>
      <c r="L13" s="53">
        <f>'cieki 2020'!AK13</f>
        <v>24</v>
      </c>
      <c r="M13" s="53">
        <f>'cieki 2020'!BB13</f>
        <v>625</v>
      </c>
      <c r="N13" s="53">
        <f>'cieki 2020'!BJ13</f>
        <v>0.5</v>
      </c>
      <c r="O13" s="53">
        <f>'cieki 2020'!BK13</f>
        <v>5.0000000000000001E-3</v>
      </c>
      <c r="P13" s="53">
        <f>'cieki 2020'!BQ13</f>
        <v>0.05</v>
      </c>
      <c r="Q13" s="53">
        <f>'cieki 2020'!BS13</f>
        <v>0.05</v>
      </c>
      <c r="R13" s="53">
        <f>'cieki 2020'!BT13</f>
        <v>0.05</v>
      </c>
      <c r="S13" s="78">
        <f>'cieki 2020'!BU13</f>
        <v>0.05</v>
      </c>
      <c r="T13" s="78">
        <f>'cieki 2020'!BY13</f>
        <v>0.15</v>
      </c>
      <c r="U13" s="204">
        <f>'cieki 2020'!CA13</f>
        <v>0</v>
      </c>
      <c r="V13" s="204">
        <f>'cieki 2020'!CC13</f>
        <v>0</v>
      </c>
      <c r="W13" s="225">
        <f>'cieki 2020'!CK13</f>
        <v>0</v>
      </c>
      <c r="X13" s="204">
        <f>'cieki 2020'!CP13</f>
        <v>0</v>
      </c>
      <c r="Y13" s="204">
        <f>'cieki 2020'!CQ13</f>
        <v>0</v>
      </c>
      <c r="Z13" s="204">
        <f>'cieki 2020'!CR13</f>
        <v>0</v>
      </c>
      <c r="AA13" s="204">
        <f>'cieki 2020'!CS13</f>
        <v>0</v>
      </c>
      <c r="AB13" s="204">
        <f>'cieki 2020'!CT13</f>
        <v>0</v>
      </c>
      <c r="AC13" s="204">
        <f>'cieki 2020'!CW13</f>
        <v>0</v>
      </c>
      <c r="AD13" s="204">
        <f>'cieki 2020'!CZ13</f>
        <v>0</v>
      </c>
      <c r="AE13" s="204">
        <f>'cieki 2020'!DB13</f>
        <v>0</v>
      </c>
      <c r="AF13" s="204">
        <f>'cieki 2020'!DC13</f>
        <v>0</v>
      </c>
      <c r="AG13" s="204">
        <f>'cieki 2020'!DD13</f>
        <v>0</v>
      </c>
      <c r="AH13" s="78">
        <f>'cieki 2020'!DE13</f>
        <v>0.05</v>
      </c>
      <c r="AI13" s="78">
        <f>'cieki 2020'!DF13</f>
        <v>0.05</v>
      </c>
      <c r="AJ13" s="204">
        <f>'cieki 2020'!DH13</f>
        <v>0</v>
      </c>
      <c r="AK13" s="204">
        <f>'cieki 2020'!DI13</f>
        <v>0</v>
      </c>
      <c r="AL13" s="204">
        <f>'cieki 2020'!DJ13</f>
        <v>0</v>
      </c>
      <c r="AM13" s="204">
        <f>'cieki 2020'!DK13</f>
        <v>0</v>
      </c>
      <c r="AN13" s="205">
        <f>'cieki 2020'!DL13</f>
        <v>0</v>
      </c>
      <c r="AO13" s="137" t="s">
        <v>178</v>
      </c>
      <c r="AP13" s="69"/>
      <c r="AQ13" s="69"/>
      <c r="AR13" s="69"/>
      <c r="AS13" s="69"/>
    </row>
    <row r="14" spans="1:45" x14ac:dyDescent="0.2">
      <c r="A14" s="9">
        <f>'cieki 2020'!B14</f>
        <v>9</v>
      </c>
      <c r="B14" s="15" t="str">
        <f>'cieki 2020'!C14</f>
        <v>PL01S0801_3434</v>
      </c>
      <c r="C14" s="53">
        <f>'cieki 2020'!I14</f>
        <v>0.05</v>
      </c>
      <c r="D14" s="53">
        <f>'cieki 2020'!J14</f>
        <v>1.5</v>
      </c>
      <c r="E14" s="53">
        <f>'cieki 2020'!L14</f>
        <v>2.5000000000000001E-2</v>
      </c>
      <c r="F14" s="53">
        <f>'cieki 2020'!N14</f>
        <v>5.03</v>
      </c>
      <c r="G14" s="53">
        <f>'cieki 2020'!O14</f>
        <v>248</v>
      </c>
      <c r="H14" s="53">
        <f>'cieki 2020'!S14</f>
        <v>6.54</v>
      </c>
      <c r="I14" s="53">
        <f>'cieki 2020'!T14</f>
        <v>15.7</v>
      </c>
      <c r="J14" s="53">
        <f>'cieki 2020'!Y14</f>
        <v>186</v>
      </c>
      <c r="K14" s="53">
        <f>'cieki 2020'!AI14</f>
        <v>2.5</v>
      </c>
      <c r="L14" s="53">
        <f>'cieki 2020'!AK14</f>
        <v>2.5</v>
      </c>
      <c r="M14" s="53">
        <f>'cieki 2020'!BB14</f>
        <v>50</v>
      </c>
      <c r="N14" s="53">
        <f>'cieki 2020'!BJ14</f>
        <v>0.5</v>
      </c>
      <c r="O14" s="53">
        <f>'cieki 2020'!BK14</f>
        <v>5.0000000000000001E-3</v>
      </c>
      <c r="P14" s="53">
        <f>'cieki 2020'!BQ14</f>
        <v>0.05</v>
      </c>
      <c r="Q14" s="53">
        <f>'cieki 2020'!BS14</f>
        <v>0.05</v>
      </c>
      <c r="R14" s="53">
        <f>'cieki 2020'!BT14</f>
        <v>0.05</v>
      </c>
      <c r="S14" s="78">
        <f>'cieki 2020'!BU14</f>
        <v>0.05</v>
      </c>
      <c r="T14" s="78">
        <f>'cieki 2020'!BY14</f>
        <v>0.15</v>
      </c>
      <c r="U14" s="204">
        <f>'cieki 2020'!CA14</f>
        <v>0</v>
      </c>
      <c r="V14" s="204">
        <f>'cieki 2020'!CC14</f>
        <v>0</v>
      </c>
      <c r="W14" s="225">
        <f>'cieki 2020'!CK14</f>
        <v>0</v>
      </c>
      <c r="X14" s="204">
        <f>'cieki 2020'!CP14</f>
        <v>0</v>
      </c>
      <c r="Y14" s="204">
        <f>'cieki 2020'!CQ14</f>
        <v>0</v>
      </c>
      <c r="Z14" s="204">
        <f>'cieki 2020'!CR14</f>
        <v>0</v>
      </c>
      <c r="AA14" s="204">
        <f>'cieki 2020'!CS14</f>
        <v>0</v>
      </c>
      <c r="AB14" s="204">
        <f>'cieki 2020'!CT14</f>
        <v>0</v>
      </c>
      <c r="AC14" s="204">
        <f>'cieki 2020'!CW14</f>
        <v>0</v>
      </c>
      <c r="AD14" s="204">
        <f>'cieki 2020'!CZ14</f>
        <v>0</v>
      </c>
      <c r="AE14" s="204">
        <f>'cieki 2020'!DB14</f>
        <v>0</v>
      </c>
      <c r="AF14" s="204">
        <f>'cieki 2020'!DC14</f>
        <v>0</v>
      </c>
      <c r="AG14" s="204">
        <f>'cieki 2020'!DD14</f>
        <v>0</v>
      </c>
      <c r="AH14" s="78">
        <f>'cieki 2020'!DE14</f>
        <v>0.05</v>
      </c>
      <c r="AI14" s="78">
        <f>'cieki 2020'!DF14</f>
        <v>0.05</v>
      </c>
      <c r="AJ14" s="204">
        <f>'cieki 2020'!DH14</f>
        <v>0</v>
      </c>
      <c r="AK14" s="204">
        <f>'cieki 2020'!DI14</f>
        <v>0</v>
      </c>
      <c r="AL14" s="204">
        <f>'cieki 2020'!DJ14</f>
        <v>0</v>
      </c>
      <c r="AM14" s="204">
        <f>'cieki 2020'!DK14</f>
        <v>0</v>
      </c>
      <c r="AN14" s="205">
        <f>'cieki 2020'!DL14</f>
        <v>0</v>
      </c>
      <c r="AO14" s="136" t="s">
        <v>177</v>
      </c>
      <c r="AP14" s="69"/>
      <c r="AQ14" s="69"/>
      <c r="AR14" s="69"/>
      <c r="AS14" s="69"/>
    </row>
    <row r="15" spans="1:45" x14ac:dyDescent="0.2">
      <c r="A15" s="9">
        <f>'cieki 2020'!B15</f>
        <v>10</v>
      </c>
      <c r="B15" s="15" t="str">
        <f>'cieki 2020'!C15</f>
        <v>PL01S0801_3433</v>
      </c>
      <c r="C15" s="53">
        <f>'cieki 2020'!I15</f>
        <v>0.05</v>
      </c>
      <c r="D15" s="53">
        <f>'cieki 2020'!J15</f>
        <v>13</v>
      </c>
      <c r="E15" s="53">
        <f>'cieki 2020'!L15</f>
        <v>0.59599999999999997</v>
      </c>
      <c r="F15" s="53">
        <f>'cieki 2020'!N15</f>
        <v>7.93</v>
      </c>
      <c r="G15" s="53">
        <f>'cieki 2020'!O15</f>
        <v>17.8</v>
      </c>
      <c r="H15" s="53">
        <f>'cieki 2020'!S15</f>
        <v>8.4499999999999993</v>
      </c>
      <c r="I15" s="53">
        <f>'cieki 2020'!T15</f>
        <v>4.22</v>
      </c>
      <c r="J15" s="53">
        <f>'cieki 2020'!Y15</f>
        <v>25.9</v>
      </c>
      <c r="K15" s="53">
        <f>'cieki 2020'!AI15</f>
        <v>2.5</v>
      </c>
      <c r="L15" s="53">
        <f>'cieki 2020'!AK15</f>
        <v>2.5</v>
      </c>
      <c r="M15" s="53">
        <f>'cieki 2020'!BB15</f>
        <v>31.5</v>
      </c>
      <c r="N15" s="53">
        <f>'cieki 2020'!BJ15</f>
        <v>0.5</v>
      </c>
      <c r="O15" s="53">
        <f>'cieki 2020'!BK15</f>
        <v>5.0000000000000001E-3</v>
      </c>
      <c r="P15" s="53">
        <f>'cieki 2020'!BQ15</f>
        <v>0.05</v>
      </c>
      <c r="Q15" s="53">
        <f>'cieki 2020'!BS15</f>
        <v>0.05</v>
      </c>
      <c r="R15" s="53">
        <f>'cieki 2020'!BT15</f>
        <v>0.05</v>
      </c>
      <c r="S15" s="78">
        <f>'cieki 2020'!BU15</f>
        <v>0.05</v>
      </c>
      <c r="T15" s="78">
        <f>'cieki 2020'!BY15</f>
        <v>0.15</v>
      </c>
      <c r="U15" s="204">
        <f>'cieki 2020'!CA15</f>
        <v>0</v>
      </c>
      <c r="V15" s="204">
        <f>'cieki 2020'!CC15</f>
        <v>0</v>
      </c>
      <c r="W15" s="225">
        <f>'cieki 2020'!CK15</f>
        <v>0</v>
      </c>
      <c r="X15" s="204">
        <f>'cieki 2020'!CP15</f>
        <v>0</v>
      </c>
      <c r="Y15" s="204">
        <f>'cieki 2020'!CQ15</f>
        <v>0</v>
      </c>
      <c r="Z15" s="204">
        <f>'cieki 2020'!CR15</f>
        <v>0</v>
      </c>
      <c r="AA15" s="204">
        <f>'cieki 2020'!CS15</f>
        <v>0</v>
      </c>
      <c r="AB15" s="204">
        <f>'cieki 2020'!CT15</f>
        <v>0</v>
      </c>
      <c r="AC15" s="204">
        <f>'cieki 2020'!CW15</f>
        <v>0</v>
      </c>
      <c r="AD15" s="204">
        <f>'cieki 2020'!CZ15</f>
        <v>0</v>
      </c>
      <c r="AE15" s="204">
        <f>'cieki 2020'!DB15</f>
        <v>0</v>
      </c>
      <c r="AF15" s="204">
        <f>'cieki 2020'!DC15</f>
        <v>0</v>
      </c>
      <c r="AG15" s="204">
        <f>'cieki 2020'!DD15</f>
        <v>0</v>
      </c>
      <c r="AH15" s="78">
        <f>'cieki 2020'!DE15</f>
        <v>0.05</v>
      </c>
      <c r="AI15" s="78">
        <f>'cieki 2020'!DF15</f>
        <v>0.05</v>
      </c>
      <c r="AJ15" s="204">
        <f>'cieki 2020'!DH15</f>
        <v>0</v>
      </c>
      <c r="AK15" s="204">
        <f>'cieki 2020'!DI15</f>
        <v>0</v>
      </c>
      <c r="AL15" s="204">
        <f>'cieki 2020'!DJ15</f>
        <v>0</v>
      </c>
      <c r="AM15" s="204">
        <f>'cieki 2020'!DK15</f>
        <v>0</v>
      </c>
      <c r="AN15" s="205">
        <f>'cieki 2020'!DL15</f>
        <v>0</v>
      </c>
      <c r="AO15" s="136" t="s">
        <v>177</v>
      </c>
      <c r="AP15" s="69"/>
      <c r="AQ15" s="69"/>
      <c r="AR15" s="69"/>
      <c r="AS15" s="69"/>
    </row>
    <row r="16" spans="1:45" x14ac:dyDescent="0.2">
      <c r="A16" s="9">
        <f>'cieki 2020'!B16</f>
        <v>11</v>
      </c>
      <c r="B16" s="15" t="str">
        <f>'cieki 2020'!C16</f>
        <v>PL01S0201_0802</v>
      </c>
      <c r="C16" s="53">
        <f>'cieki 2020'!I16</f>
        <v>0.05</v>
      </c>
      <c r="D16" s="53">
        <f>'cieki 2020'!J16</f>
        <v>1.5</v>
      </c>
      <c r="E16" s="53">
        <f>'cieki 2020'!L16</f>
        <v>0.17699999999999999</v>
      </c>
      <c r="F16" s="53">
        <f>'cieki 2020'!N16</f>
        <v>20</v>
      </c>
      <c r="G16" s="53">
        <f>'cieki 2020'!O16</f>
        <v>5.03</v>
      </c>
      <c r="H16" s="53">
        <f>'cieki 2020'!S16</f>
        <v>9.56</v>
      </c>
      <c r="I16" s="53">
        <f>'cieki 2020'!T16</f>
        <v>13.4</v>
      </c>
      <c r="J16" s="53">
        <f>'cieki 2020'!Y16</f>
        <v>38.200000000000003</v>
      </c>
      <c r="K16" s="53">
        <f>'cieki 2020'!AI16</f>
        <v>2.5</v>
      </c>
      <c r="L16" s="53">
        <f>'cieki 2020'!AK16</f>
        <v>2.5</v>
      </c>
      <c r="M16" s="53">
        <f>'cieki 2020'!BB16</f>
        <v>524</v>
      </c>
      <c r="N16" s="53">
        <f>'cieki 2020'!BJ16</f>
        <v>0.5</v>
      </c>
      <c r="O16" s="53">
        <f>'cieki 2020'!BK16</f>
        <v>5.0000000000000001E-3</v>
      </c>
      <c r="P16" s="53">
        <f>'cieki 2020'!BQ16</f>
        <v>0.05</v>
      </c>
      <c r="Q16" s="53">
        <f>'cieki 2020'!BS16</f>
        <v>0.05</v>
      </c>
      <c r="R16" s="53">
        <f>'cieki 2020'!BT16</f>
        <v>0.05</v>
      </c>
      <c r="S16" s="78">
        <f>'cieki 2020'!BU16</f>
        <v>0.05</v>
      </c>
      <c r="T16" s="78">
        <f>'cieki 2020'!BY16</f>
        <v>0.15</v>
      </c>
      <c r="U16" s="204">
        <f>'cieki 2020'!CA16</f>
        <v>0</v>
      </c>
      <c r="V16" s="204">
        <f>'cieki 2020'!CC16</f>
        <v>0</v>
      </c>
      <c r="W16" s="225">
        <f>'cieki 2020'!CK16</f>
        <v>0</v>
      </c>
      <c r="X16" s="204">
        <f>'cieki 2020'!CP16</f>
        <v>0</v>
      </c>
      <c r="Y16" s="204">
        <f>'cieki 2020'!CQ16</f>
        <v>0</v>
      </c>
      <c r="Z16" s="204">
        <f>'cieki 2020'!CR16</f>
        <v>0</v>
      </c>
      <c r="AA16" s="204">
        <f>'cieki 2020'!CS16</f>
        <v>0</v>
      </c>
      <c r="AB16" s="204">
        <f>'cieki 2020'!CT16</f>
        <v>0</v>
      </c>
      <c r="AC16" s="204">
        <f>'cieki 2020'!CW16</f>
        <v>0</v>
      </c>
      <c r="AD16" s="204">
        <f>'cieki 2020'!CZ16</f>
        <v>0</v>
      </c>
      <c r="AE16" s="204">
        <f>'cieki 2020'!DB16</f>
        <v>0</v>
      </c>
      <c r="AF16" s="204">
        <f>'cieki 2020'!DC16</f>
        <v>0</v>
      </c>
      <c r="AG16" s="204">
        <f>'cieki 2020'!DD16</f>
        <v>0</v>
      </c>
      <c r="AH16" s="78">
        <f>'cieki 2020'!DE16</f>
        <v>0.05</v>
      </c>
      <c r="AI16" s="78">
        <f>'cieki 2020'!DF16</f>
        <v>0.05</v>
      </c>
      <c r="AJ16" s="204">
        <f>'cieki 2020'!DH16</f>
        <v>0</v>
      </c>
      <c r="AK16" s="204">
        <f>'cieki 2020'!DI16</f>
        <v>0</v>
      </c>
      <c r="AL16" s="204">
        <f>'cieki 2020'!DJ16</f>
        <v>0</v>
      </c>
      <c r="AM16" s="204">
        <f>'cieki 2020'!DK16</f>
        <v>0</v>
      </c>
      <c r="AN16" s="205">
        <f>'cieki 2020'!DL16</f>
        <v>0</v>
      </c>
      <c r="AO16" s="137" t="s">
        <v>178</v>
      </c>
      <c r="AP16" s="69"/>
      <c r="AQ16" s="69"/>
      <c r="AR16" s="69"/>
      <c r="AS16" s="69"/>
    </row>
    <row r="17" spans="1:45" x14ac:dyDescent="0.2">
      <c r="A17" s="9">
        <f>'cieki 2020'!B17</f>
        <v>12</v>
      </c>
      <c r="B17" s="15" t="str">
        <f>'cieki 2020'!C17</f>
        <v>PL01S1501_1831</v>
      </c>
      <c r="C17" s="53">
        <f>'cieki 2020'!I17</f>
        <v>0.05</v>
      </c>
      <c r="D17" s="53">
        <f>'cieki 2020'!J17</f>
        <v>1.5</v>
      </c>
      <c r="E17" s="53">
        <f>'cieki 2020'!L17</f>
        <v>2.5000000000000001E-2</v>
      </c>
      <c r="F17" s="53">
        <f>'cieki 2020'!N17</f>
        <v>2.52</v>
      </c>
      <c r="G17" s="53">
        <f>'cieki 2020'!O17</f>
        <v>1.82</v>
      </c>
      <c r="H17" s="53">
        <f>'cieki 2020'!S17</f>
        <v>3.44</v>
      </c>
      <c r="I17" s="53">
        <f>'cieki 2020'!T17</f>
        <v>2.98</v>
      </c>
      <c r="J17" s="53">
        <f>'cieki 2020'!Y17</f>
        <v>14.2</v>
      </c>
      <c r="K17" s="53">
        <f>'cieki 2020'!AI17</f>
        <v>2.5</v>
      </c>
      <c r="L17" s="53">
        <f>'cieki 2020'!AK17</f>
        <v>2.5</v>
      </c>
      <c r="M17" s="53">
        <f>'cieki 2020'!BB17</f>
        <v>31.5</v>
      </c>
      <c r="N17" s="53">
        <f>'cieki 2020'!BJ17</f>
        <v>0.5</v>
      </c>
      <c r="O17" s="53">
        <f>'cieki 2020'!BK17</f>
        <v>5.0000000000000001E-3</v>
      </c>
      <c r="P17" s="53">
        <f>'cieki 2020'!BQ17</f>
        <v>0.05</v>
      </c>
      <c r="Q17" s="53">
        <f>'cieki 2020'!BS17</f>
        <v>0.05</v>
      </c>
      <c r="R17" s="53">
        <f>'cieki 2020'!BT17</f>
        <v>0.05</v>
      </c>
      <c r="S17" s="78">
        <f>'cieki 2020'!BU17</f>
        <v>0.05</v>
      </c>
      <c r="T17" s="78">
        <f>'cieki 2020'!BY17</f>
        <v>0.15</v>
      </c>
      <c r="U17" s="204">
        <f>'cieki 2020'!CA17</f>
        <v>0</v>
      </c>
      <c r="V17" s="204">
        <f>'cieki 2020'!CC17</f>
        <v>0</v>
      </c>
      <c r="W17" s="225">
        <f>'cieki 2020'!CK17</f>
        <v>0</v>
      </c>
      <c r="X17" s="204">
        <f>'cieki 2020'!CP17</f>
        <v>0</v>
      </c>
      <c r="Y17" s="204">
        <f>'cieki 2020'!CQ17</f>
        <v>0</v>
      </c>
      <c r="Z17" s="204">
        <f>'cieki 2020'!CR17</f>
        <v>0</v>
      </c>
      <c r="AA17" s="204">
        <f>'cieki 2020'!CS17</f>
        <v>0</v>
      </c>
      <c r="AB17" s="204">
        <f>'cieki 2020'!CT17</f>
        <v>0</v>
      </c>
      <c r="AC17" s="204">
        <f>'cieki 2020'!CW17</f>
        <v>0</v>
      </c>
      <c r="AD17" s="204">
        <f>'cieki 2020'!CZ17</f>
        <v>0</v>
      </c>
      <c r="AE17" s="204">
        <f>'cieki 2020'!DB17</f>
        <v>0</v>
      </c>
      <c r="AF17" s="204">
        <f>'cieki 2020'!DC17</f>
        <v>0</v>
      </c>
      <c r="AG17" s="204">
        <f>'cieki 2020'!DD17</f>
        <v>0</v>
      </c>
      <c r="AH17" s="78">
        <f>'cieki 2020'!DE17</f>
        <v>0.05</v>
      </c>
      <c r="AI17" s="78">
        <f>'cieki 2020'!DF17</f>
        <v>0.05</v>
      </c>
      <c r="AJ17" s="204">
        <f>'cieki 2020'!DH17</f>
        <v>0</v>
      </c>
      <c r="AK17" s="204">
        <f>'cieki 2020'!DI17</f>
        <v>0</v>
      </c>
      <c r="AL17" s="204">
        <f>'cieki 2020'!DJ17</f>
        <v>0</v>
      </c>
      <c r="AM17" s="204">
        <f>'cieki 2020'!DK17</f>
        <v>0</v>
      </c>
      <c r="AN17" s="205">
        <f>'cieki 2020'!DL17</f>
        <v>0</v>
      </c>
      <c r="AO17" s="137" t="s">
        <v>178</v>
      </c>
      <c r="AP17" s="69"/>
      <c r="AQ17" s="69"/>
      <c r="AR17" s="69"/>
      <c r="AS17" s="69"/>
    </row>
    <row r="18" spans="1:45" x14ac:dyDescent="0.2">
      <c r="A18" s="9">
        <f>'cieki 2020'!B18</f>
        <v>13</v>
      </c>
      <c r="B18" s="15" t="str">
        <f>'cieki 2020'!C18</f>
        <v>PL01S1101_1525</v>
      </c>
      <c r="C18" s="53">
        <f>'cieki 2020'!I18</f>
        <v>0.05</v>
      </c>
      <c r="D18" s="53">
        <f>'cieki 2020'!J18</f>
        <v>1.5</v>
      </c>
      <c r="E18" s="53">
        <f>'cieki 2020'!L18</f>
        <v>0.67800000000000005</v>
      </c>
      <c r="F18" s="53">
        <f>'cieki 2020'!N18</f>
        <v>5.22</v>
      </c>
      <c r="G18" s="53">
        <f>'cieki 2020'!O18</f>
        <v>16</v>
      </c>
      <c r="H18" s="53">
        <f>'cieki 2020'!S18</f>
        <v>5.32</v>
      </c>
      <c r="I18" s="53">
        <f>'cieki 2020'!T18</f>
        <v>6.69</v>
      </c>
      <c r="J18" s="53">
        <f>'cieki 2020'!Y18</f>
        <v>36.700000000000003</v>
      </c>
      <c r="K18" s="53">
        <f>'cieki 2020'!AI18</f>
        <v>2.5</v>
      </c>
      <c r="L18" s="53">
        <f>'cieki 2020'!AK18</f>
        <v>2.5</v>
      </c>
      <c r="M18" s="53">
        <f>'cieki 2020'!BB18</f>
        <v>49.5</v>
      </c>
      <c r="N18" s="53">
        <f>'cieki 2020'!BJ18</f>
        <v>0.5</v>
      </c>
      <c r="O18" s="53">
        <f>'cieki 2020'!BK18</f>
        <v>5.0000000000000001E-3</v>
      </c>
      <c r="P18" s="53">
        <f>'cieki 2020'!BQ18</f>
        <v>0.05</v>
      </c>
      <c r="Q18" s="53">
        <f>'cieki 2020'!BS18</f>
        <v>0.05</v>
      </c>
      <c r="R18" s="53">
        <f>'cieki 2020'!BT18</f>
        <v>0.05</v>
      </c>
      <c r="S18" s="78">
        <f>'cieki 2020'!BU18</f>
        <v>0.05</v>
      </c>
      <c r="T18" s="78">
        <f>'cieki 2020'!BY18</f>
        <v>0.15</v>
      </c>
      <c r="U18" s="204">
        <f>'cieki 2020'!CA18</f>
        <v>0</v>
      </c>
      <c r="V18" s="204">
        <f>'cieki 2020'!CC18</f>
        <v>0</v>
      </c>
      <c r="W18" s="225">
        <f>'cieki 2020'!CK18</f>
        <v>0</v>
      </c>
      <c r="X18" s="204">
        <f>'cieki 2020'!CP18</f>
        <v>0</v>
      </c>
      <c r="Y18" s="204">
        <f>'cieki 2020'!CQ18</f>
        <v>0</v>
      </c>
      <c r="Z18" s="204">
        <f>'cieki 2020'!CR18</f>
        <v>0</v>
      </c>
      <c r="AA18" s="204">
        <f>'cieki 2020'!CS18</f>
        <v>0</v>
      </c>
      <c r="AB18" s="204">
        <f>'cieki 2020'!CT18</f>
        <v>0</v>
      </c>
      <c r="AC18" s="204">
        <f>'cieki 2020'!CW18</f>
        <v>0</v>
      </c>
      <c r="AD18" s="204">
        <f>'cieki 2020'!CZ18</f>
        <v>0</v>
      </c>
      <c r="AE18" s="204">
        <f>'cieki 2020'!DB18</f>
        <v>0</v>
      </c>
      <c r="AF18" s="204">
        <f>'cieki 2020'!DC18</f>
        <v>0</v>
      </c>
      <c r="AG18" s="204">
        <f>'cieki 2020'!DD18</f>
        <v>0</v>
      </c>
      <c r="AH18" s="78">
        <f>'cieki 2020'!DE18</f>
        <v>0.05</v>
      </c>
      <c r="AI18" s="78">
        <f>'cieki 2020'!DF18</f>
        <v>0.05</v>
      </c>
      <c r="AJ18" s="204">
        <f>'cieki 2020'!DH18</f>
        <v>0</v>
      </c>
      <c r="AK18" s="204">
        <f>'cieki 2020'!DI18</f>
        <v>0</v>
      </c>
      <c r="AL18" s="204">
        <f>'cieki 2020'!DJ18</f>
        <v>0</v>
      </c>
      <c r="AM18" s="204">
        <f>'cieki 2020'!DK18</f>
        <v>0</v>
      </c>
      <c r="AN18" s="205">
        <f>'cieki 2020'!DL18</f>
        <v>0</v>
      </c>
      <c r="AO18" s="137" t="s">
        <v>178</v>
      </c>
      <c r="AP18" s="69"/>
      <c r="AQ18" s="69"/>
      <c r="AR18" s="69"/>
      <c r="AS18" s="69"/>
    </row>
    <row r="19" spans="1:45" x14ac:dyDescent="0.2">
      <c r="A19" s="9">
        <f>'cieki 2020'!B19</f>
        <v>14</v>
      </c>
      <c r="B19" s="15" t="str">
        <f>'cieki 2020'!C19</f>
        <v>PL01S0701_1219</v>
      </c>
      <c r="C19" s="53">
        <f>'cieki 2020'!I19</f>
        <v>0.05</v>
      </c>
      <c r="D19" s="53">
        <f>'cieki 2020'!J19</f>
        <v>1.5</v>
      </c>
      <c r="E19" s="53">
        <f>'cieki 2020'!L19</f>
        <v>2.5000000000000001E-2</v>
      </c>
      <c r="F19" s="53">
        <f>'cieki 2020'!N19</f>
        <v>5.8</v>
      </c>
      <c r="G19" s="53">
        <f>'cieki 2020'!O19</f>
        <v>16</v>
      </c>
      <c r="H19" s="53">
        <f>'cieki 2020'!S19</f>
        <v>3.75</v>
      </c>
      <c r="I19" s="53">
        <f>'cieki 2020'!T19</f>
        <v>5.24</v>
      </c>
      <c r="J19" s="53">
        <f>'cieki 2020'!Y19</f>
        <v>26.4</v>
      </c>
      <c r="K19" s="53">
        <f>'cieki 2020'!AI19</f>
        <v>2.5</v>
      </c>
      <c r="L19" s="53">
        <f>'cieki 2020'!AK19</f>
        <v>2.5</v>
      </c>
      <c r="M19" s="53">
        <f>'cieki 2020'!BB19</f>
        <v>31.5</v>
      </c>
      <c r="N19" s="53">
        <f>'cieki 2020'!BJ19</f>
        <v>0.5</v>
      </c>
      <c r="O19" s="53">
        <f>'cieki 2020'!BK19</f>
        <v>5.0000000000000001E-3</v>
      </c>
      <c r="P19" s="53">
        <f>'cieki 2020'!BQ19</f>
        <v>0.05</v>
      </c>
      <c r="Q19" s="53">
        <f>'cieki 2020'!BS19</f>
        <v>0.05</v>
      </c>
      <c r="R19" s="53">
        <f>'cieki 2020'!BT19</f>
        <v>0.05</v>
      </c>
      <c r="S19" s="78">
        <f>'cieki 2020'!BU19</f>
        <v>0.05</v>
      </c>
      <c r="T19" s="78">
        <f>'cieki 2020'!BY19</f>
        <v>0.15</v>
      </c>
      <c r="U19" s="204">
        <f>'cieki 2020'!CA19</f>
        <v>0</v>
      </c>
      <c r="V19" s="204">
        <f>'cieki 2020'!CC19</f>
        <v>0</v>
      </c>
      <c r="W19" s="225">
        <f>'cieki 2020'!CK19</f>
        <v>0</v>
      </c>
      <c r="X19" s="204">
        <f>'cieki 2020'!CP19</f>
        <v>0</v>
      </c>
      <c r="Y19" s="204">
        <f>'cieki 2020'!CQ19</f>
        <v>0</v>
      </c>
      <c r="Z19" s="204">
        <f>'cieki 2020'!CR19</f>
        <v>0</v>
      </c>
      <c r="AA19" s="204">
        <f>'cieki 2020'!CS19</f>
        <v>0</v>
      </c>
      <c r="AB19" s="204">
        <f>'cieki 2020'!CT19</f>
        <v>0</v>
      </c>
      <c r="AC19" s="204">
        <f>'cieki 2020'!CW19</f>
        <v>0</v>
      </c>
      <c r="AD19" s="204">
        <f>'cieki 2020'!CZ19</f>
        <v>0</v>
      </c>
      <c r="AE19" s="204">
        <f>'cieki 2020'!DB19</f>
        <v>0</v>
      </c>
      <c r="AF19" s="204">
        <f>'cieki 2020'!DC19</f>
        <v>0</v>
      </c>
      <c r="AG19" s="204">
        <f>'cieki 2020'!DD19</f>
        <v>0</v>
      </c>
      <c r="AH19" s="78">
        <f>'cieki 2020'!DE19</f>
        <v>0.05</v>
      </c>
      <c r="AI19" s="78">
        <f>'cieki 2020'!DF19</f>
        <v>0.05</v>
      </c>
      <c r="AJ19" s="204">
        <f>'cieki 2020'!DH19</f>
        <v>0</v>
      </c>
      <c r="AK19" s="204">
        <f>'cieki 2020'!DI19</f>
        <v>0</v>
      </c>
      <c r="AL19" s="204">
        <f>'cieki 2020'!DJ19</f>
        <v>0</v>
      </c>
      <c r="AM19" s="204">
        <f>'cieki 2020'!DK19</f>
        <v>0</v>
      </c>
      <c r="AN19" s="205">
        <f>'cieki 2020'!DL19</f>
        <v>0</v>
      </c>
      <c r="AO19" s="137" t="s">
        <v>178</v>
      </c>
      <c r="AP19" s="69"/>
      <c r="AQ19" s="69"/>
      <c r="AR19" s="69"/>
      <c r="AS19" s="69"/>
    </row>
    <row r="20" spans="1:45" x14ac:dyDescent="0.2">
      <c r="A20" s="9">
        <f>'cieki 2020'!B20</f>
        <v>15</v>
      </c>
      <c r="B20" s="15" t="str">
        <f>'cieki 2020'!C20</f>
        <v>PL01S1101_1524</v>
      </c>
      <c r="C20" s="53">
        <f>'cieki 2020'!I20</f>
        <v>0.05</v>
      </c>
      <c r="D20" s="53">
        <f>'cieki 2020'!J20</f>
        <v>1.5</v>
      </c>
      <c r="E20" s="53">
        <f>'cieki 2020'!L20</f>
        <v>0.35899999999999999</v>
      </c>
      <c r="F20" s="53">
        <f>'cieki 2020'!N20</f>
        <v>5.93</v>
      </c>
      <c r="G20" s="53">
        <f>'cieki 2020'!O20</f>
        <v>17.899999999999999</v>
      </c>
      <c r="H20" s="53">
        <f>'cieki 2020'!S20</f>
        <v>5.52</v>
      </c>
      <c r="I20" s="53">
        <f>'cieki 2020'!T20</f>
        <v>6.68</v>
      </c>
      <c r="J20" s="53">
        <f>'cieki 2020'!Y20</f>
        <v>29.2</v>
      </c>
      <c r="K20" s="53">
        <f>'cieki 2020'!AI20</f>
        <v>2.5</v>
      </c>
      <c r="L20" s="53">
        <f>'cieki 2020'!AK20</f>
        <v>2.5</v>
      </c>
      <c r="M20" s="53">
        <f>'cieki 2020'!BB20</f>
        <v>62</v>
      </c>
      <c r="N20" s="53">
        <f>'cieki 2020'!BJ20</f>
        <v>0.5</v>
      </c>
      <c r="O20" s="53">
        <f>'cieki 2020'!BK20</f>
        <v>5.0000000000000001E-3</v>
      </c>
      <c r="P20" s="53">
        <f>'cieki 2020'!BQ20</f>
        <v>0.05</v>
      </c>
      <c r="Q20" s="53">
        <f>'cieki 2020'!BS20</f>
        <v>0.05</v>
      </c>
      <c r="R20" s="53">
        <f>'cieki 2020'!BT20</f>
        <v>0.05</v>
      </c>
      <c r="S20" s="78">
        <f>'cieki 2020'!BU20</f>
        <v>0.05</v>
      </c>
      <c r="T20" s="78">
        <f>'cieki 2020'!BY20</f>
        <v>0.15</v>
      </c>
      <c r="U20" s="204">
        <f>'cieki 2020'!CA20</f>
        <v>0</v>
      </c>
      <c r="V20" s="204">
        <f>'cieki 2020'!CC20</f>
        <v>0</v>
      </c>
      <c r="W20" s="225">
        <f>'cieki 2020'!CK20</f>
        <v>0</v>
      </c>
      <c r="X20" s="204">
        <f>'cieki 2020'!CP20</f>
        <v>0</v>
      </c>
      <c r="Y20" s="204">
        <f>'cieki 2020'!CQ20</f>
        <v>0</v>
      </c>
      <c r="Z20" s="204">
        <f>'cieki 2020'!CR20</f>
        <v>0</v>
      </c>
      <c r="AA20" s="204">
        <f>'cieki 2020'!CS20</f>
        <v>0</v>
      </c>
      <c r="AB20" s="204">
        <f>'cieki 2020'!CT20</f>
        <v>0</v>
      </c>
      <c r="AC20" s="204">
        <f>'cieki 2020'!CW20</f>
        <v>0</v>
      </c>
      <c r="AD20" s="204">
        <f>'cieki 2020'!CZ20</f>
        <v>0</v>
      </c>
      <c r="AE20" s="204">
        <f>'cieki 2020'!DB20</f>
        <v>0</v>
      </c>
      <c r="AF20" s="204">
        <f>'cieki 2020'!DC20</f>
        <v>0</v>
      </c>
      <c r="AG20" s="204">
        <f>'cieki 2020'!DD20</f>
        <v>0</v>
      </c>
      <c r="AH20" s="78">
        <f>'cieki 2020'!DE20</f>
        <v>0.05</v>
      </c>
      <c r="AI20" s="78">
        <f>'cieki 2020'!DF20</f>
        <v>0.05</v>
      </c>
      <c r="AJ20" s="204">
        <f>'cieki 2020'!DH20</f>
        <v>0</v>
      </c>
      <c r="AK20" s="204">
        <f>'cieki 2020'!DI20</f>
        <v>0</v>
      </c>
      <c r="AL20" s="204">
        <f>'cieki 2020'!DJ20</f>
        <v>0</v>
      </c>
      <c r="AM20" s="204">
        <f>'cieki 2020'!DK20</f>
        <v>0</v>
      </c>
      <c r="AN20" s="205">
        <f>'cieki 2020'!DL20</f>
        <v>0</v>
      </c>
      <c r="AO20" s="137" t="s">
        <v>178</v>
      </c>
      <c r="AP20" s="69"/>
      <c r="AQ20" s="69"/>
      <c r="AR20" s="69"/>
      <c r="AS20" s="69"/>
    </row>
    <row r="21" spans="1:45" x14ac:dyDescent="0.2">
      <c r="A21" s="9">
        <f>'cieki 2020'!B21</f>
        <v>16</v>
      </c>
      <c r="B21" s="15" t="str">
        <f>'cieki 2020'!C21</f>
        <v>PL01S0701_1217</v>
      </c>
      <c r="C21" s="53">
        <f>'cieki 2020'!I21</f>
        <v>0.05</v>
      </c>
      <c r="D21" s="53">
        <f>'cieki 2020'!J21</f>
        <v>1.5</v>
      </c>
      <c r="E21" s="53">
        <f>'cieki 2020'!L21</f>
        <v>2.5000000000000001E-2</v>
      </c>
      <c r="F21" s="53">
        <f>'cieki 2020'!N21</f>
        <v>6.02</v>
      </c>
      <c r="G21" s="53">
        <f>'cieki 2020'!O21</f>
        <v>8.24</v>
      </c>
      <c r="H21" s="53">
        <f>'cieki 2020'!S21</f>
        <v>3.53</v>
      </c>
      <c r="I21" s="53">
        <f>'cieki 2020'!T21</f>
        <v>6.76</v>
      </c>
      <c r="J21" s="53">
        <f>'cieki 2020'!Y21</f>
        <v>28.5</v>
      </c>
      <c r="K21" s="53">
        <f>'cieki 2020'!AI21</f>
        <v>2.5</v>
      </c>
      <c r="L21" s="53">
        <f>'cieki 2020'!AK21</f>
        <v>2.5</v>
      </c>
      <c r="M21" s="53">
        <f>'cieki 2020'!BB21</f>
        <v>38</v>
      </c>
      <c r="N21" s="53">
        <f>'cieki 2020'!BJ21</f>
        <v>0.5</v>
      </c>
      <c r="O21" s="53">
        <f>'cieki 2020'!BK21</f>
        <v>5.0000000000000001E-3</v>
      </c>
      <c r="P21" s="53">
        <f>'cieki 2020'!BQ21</f>
        <v>0.05</v>
      </c>
      <c r="Q21" s="53">
        <f>'cieki 2020'!BS21</f>
        <v>0.05</v>
      </c>
      <c r="R21" s="53">
        <f>'cieki 2020'!BT21</f>
        <v>0.05</v>
      </c>
      <c r="S21" s="78">
        <f>'cieki 2020'!BU21</f>
        <v>0.05</v>
      </c>
      <c r="T21" s="78">
        <f>'cieki 2020'!BY21</f>
        <v>0.15</v>
      </c>
      <c r="U21" s="204">
        <f>'cieki 2020'!CA21</f>
        <v>0</v>
      </c>
      <c r="V21" s="204">
        <f>'cieki 2020'!CC21</f>
        <v>0</v>
      </c>
      <c r="W21" s="225">
        <f>'cieki 2020'!CK21</f>
        <v>0</v>
      </c>
      <c r="X21" s="204">
        <f>'cieki 2020'!CP21</f>
        <v>0</v>
      </c>
      <c r="Y21" s="204">
        <f>'cieki 2020'!CQ21</f>
        <v>0</v>
      </c>
      <c r="Z21" s="204">
        <f>'cieki 2020'!CR21</f>
        <v>0</v>
      </c>
      <c r="AA21" s="204">
        <f>'cieki 2020'!CS21</f>
        <v>0</v>
      </c>
      <c r="AB21" s="204">
        <f>'cieki 2020'!CT21</f>
        <v>0</v>
      </c>
      <c r="AC21" s="204">
        <f>'cieki 2020'!CW21</f>
        <v>0</v>
      </c>
      <c r="AD21" s="204">
        <f>'cieki 2020'!CZ21</f>
        <v>0</v>
      </c>
      <c r="AE21" s="204">
        <f>'cieki 2020'!DB21</f>
        <v>0</v>
      </c>
      <c r="AF21" s="204">
        <f>'cieki 2020'!DC21</f>
        <v>0</v>
      </c>
      <c r="AG21" s="204">
        <f>'cieki 2020'!DD21</f>
        <v>0</v>
      </c>
      <c r="AH21" s="78">
        <f>'cieki 2020'!DE21</f>
        <v>0.05</v>
      </c>
      <c r="AI21" s="78">
        <f>'cieki 2020'!DF21</f>
        <v>0.05</v>
      </c>
      <c r="AJ21" s="204">
        <f>'cieki 2020'!DH21</f>
        <v>0</v>
      </c>
      <c r="AK21" s="204">
        <f>'cieki 2020'!DI21</f>
        <v>0</v>
      </c>
      <c r="AL21" s="204">
        <f>'cieki 2020'!DJ21</f>
        <v>0</v>
      </c>
      <c r="AM21" s="204">
        <f>'cieki 2020'!DK21</f>
        <v>0</v>
      </c>
      <c r="AN21" s="205">
        <f>'cieki 2020'!DL21</f>
        <v>0</v>
      </c>
      <c r="AO21" s="137" t="s">
        <v>178</v>
      </c>
      <c r="AP21" s="69"/>
      <c r="AQ21" s="69"/>
      <c r="AR21" s="69"/>
      <c r="AS21" s="69"/>
    </row>
    <row r="22" spans="1:45" x14ac:dyDescent="0.2">
      <c r="A22" s="9">
        <f>'cieki 2020'!B22</f>
        <v>17</v>
      </c>
      <c r="B22" s="15" t="str">
        <f>'cieki 2020'!C22</f>
        <v>PL01S1101_1521</v>
      </c>
      <c r="C22" s="53">
        <f>'cieki 2020'!I22</f>
        <v>0.05</v>
      </c>
      <c r="D22" s="53">
        <f>'cieki 2020'!J22</f>
        <v>1.5</v>
      </c>
      <c r="E22" s="53">
        <f>'cieki 2020'!L22</f>
        <v>2.5000000000000001E-2</v>
      </c>
      <c r="F22" s="53">
        <f>'cieki 2020'!N22</f>
        <v>15.3</v>
      </c>
      <c r="G22" s="53">
        <f>'cieki 2020'!O22</f>
        <v>12.4</v>
      </c>
      <c r="H22" s="53">
        <f>'cieki 2020'!S22</f>
        <v>11.6</v>
      </c>
      <c r="I22" s="53">
        <f>'cieki 2020'!T22</f>
        <v>9.92</v>
      </c>
      <c r="J22" s="53">
        <f>'cieki 2020'!Y22</f>
        <v>44.3</v>
      </c>
      <c r="K22" s="53">
        <f>'cieki 2020'!AI22</f>
        <v>2.5</v>
      </c>
      <c r="L22" s="53">
        <f>'cieki 2020'!AK22</f>
        <v>2.5</v>
      </c>
      <c r="M22" s="53">
        <f>'cieki 2020'!BB22</f>
        <v>165.5</v>
      </c>
      <c r="N22" s="53">
        <f>'cieki 2020'!BJ22</f>
        <v>0.5</v>
      </c>
      <c r="O22" s="53">
        <f>'cieki 2020'!BK22</f>
        <v>5.0000000000000001E-3</v>
      </c>
      <c r="P22" s="53">
        <f>'cieki 2020'!BQ22</f>
        <v>0.05</v>
      </c>
      <c r="Q22" s="53">
        <f>'cieki 2020'!BS22</f>
        <v>0.05</v>
      </c>
      <c r="R22" s="53">
        <f>'cieki 2020'!BT22</f>
        <v>0.05</v>
      </c>
      <c r="S22" s="78">
        <f>'cieki 2020'!BU22</f>
        <v>0.05</v>
      </c>
      <c r="T22" s="78">
        <f>'cieki 2020'!BY22</f>
        <v>0.15</v>
      </c>
      <c r="U22" s="204">
        <f>'cieki 2020'!CA22</f>
        <v>0</v>
      </c>
      <c r="V22" s="204">
        <f>'cieki 2020'!CC22</f>
        <v>0</v>
      </c>
      <c r="W22" s="225">
        <f>'cieki 2020'!CK22</f>
        <v>0</v>
      </c>
      <c r="X22" s="204">
        <f>'cieki 2020'!CP22</f>
        <v>0</v>
      </c>
      <c r="Y22" s="204">
        <f>'cieki 2020'!CQ22</f>
        <v>0</v>
      </c>
      <c r="Z22" s="204">
        <f>'cieki 2020'!CR22</f>
        <v>0</v>
      </c>
      <c r="AA22" s="204">
        <f>'cieki 2020'!CS22</f>
        <v>0</v>
      </c>
      <c r="AB22" s="204">
        <f>'cieki 2020'!CT22</f>
        <v>0</v>
      </c>
      <c r="AC22" s="204">
        <f>'cieki 2020'!CW22</f>
        <v>0</v>
      </c>
      <c r="AD22" s="204">
        <f>'cieki 2020'!CZ22</f>
        <v>0</v>
      </c>
      <c r="AE22" s="204">
        <f>'cieki 2020'!DB22</f>
        <v>0</v>
      </c>
      <c r="AF22" s="204">
        <f>'cieki 2020'!DC22</f>
        <v>0</v>
      </c>
      <c r="AG22" s="204">
        <f>'cieki 2020'!DD22</f>
        <v>0</v>
      </c>
      <c r="AH22" s="78">
        <f>'cieki 2020'!DE22</f>
        <v>0.05</v>
      </c>
      <c r="AI22" s="78">
        <f>'cieki 2020'!DF22</f>
        <v>0.05</v>
      </c>
      <c r="AJ22" s="204">
        <f>'cieki 2020'!DH22</f>
        <v>0</v>
      </c>
      <c r="AK22" s="204">
        <f>'cieki 2020'!DI22</f>
        <v>0</v>
      </c>
      <c r="AL22" s="204">
        <f>'cieki 2020'!DJ22</f>
        <v>0</v>
      </c>
      <c r="AM22" s="204">
        <f>'cieki 2020'!DK22</f>
        <v>0</v>
      </c>
      <c r="AN22" s="205">
        <f>'cieki 2020'!DL22</f>
        <v>0</v>
      </c>
      <c r="AO22" s="137" t="s">
        <v>178</v>
      </c>
      <c r="AP22" s="69"/>
      <c r="AQ22" s="69"/>
      <c r="AR22" s="69"/>
      <c r="AS22" s="69"/>
    </row>
    <row r="23" spans="1:45" x14ac:dyDescent="0.2">
      <c r="A23" s="9">
        <f>'cieki 2020'!B23</f>
        <v>18</v>
      </c>
      <c r="B23" s="15" t="str">
        <f>'cieki 2020'!C23</f>
        <v>PL01S1101_1529</v>
      </c>
      <c r="C23" s="53">
        <f>'cieki 2020'!I23</f>
        <v>0.05</v>
      </c>
      <c r="D23" s="53">
        <f>'cieki 2020'!J23</f>
        <v>1.5</v>
      </c>
      <c r="E23" s="53">
        <f>'cieki 2020'!L23</f>
        <v>2.5000000000000001E-2</v>
      </c>
      <c r="F23" s="53">
        <f>'cieki 2020'!N23</f>
        <v>10.9</v>
      </c>
      <c r="G23" s="53">
        <f>'cieki 2020'!O23</f>
        <v>8.23</v>
      </c>
      <c r="H23" s="53">
        <f>'cieki 2020'!S23</f>
        <v>6.5</v>
      </c>
      <c r="I23" s="53">
        <f>'cieki 2020'!T23</f>
        <v>6.32</v>
      </c>
      <c r="J23" s="53">
        <f>'cieki 2020'!Y23</f>
        <v>29.2</v>
      </c>
      <c r="K23" s="53">
        <f>'cieki 2020'!AI23</f>
        <v>2.5</v>
      </c>
      <c r="L23" s="53">
        <f>'cieki 2020'!AK23</f>
        <v>2.5</v>
      </c>
      <c r="M23" s="53">
        <f>'cieki 2020'!BB23</f>
        <v>45.5</v>
      </c>
      <c r="N23" s="53">
        <f>'cieki 2020'!BJ23</f>
        <v>0.5</v>
      </c>
      <c r="O23" s="53">
        <f>'cieki 2020'!BK23</f>
        <v>5.0000000000000001E-3</v>
      </c>
      <c r="P23" s="53">
        <f>'cieki 2020'!BQ23</f>
        <v>0.05</v>
      </c>
      <c r="Q23" s="53">
        <f>'cieki 2020'!BS23</f>
        <v>0.05</v>
      </c>
      <c r="R23" s="53">
        <f>'cieki 2020'!BT23</f>
        <v>0.05</v>
      </c>
      <c r="S23" s="78">
        <f>'cieki 2020'!BU23</f>
        <v>0.05</v>
      </c>
      <c r="T23" s="78">
        <f>'cieki 2020'!BY23</f>
        <v>0.15</v>
      </c>
      <c r="U23" s="204">
        <f>'cieki 2020'!CA23</f>
        <v>0</v>
      </c>
      <c r="V23" s="204">
        <f>'cieki 2020'!CC23</f>
        <v>0</v>
      </c>
      <c r="W23" s="225">
        <f>'cieki 2020'!CK23</f>
        <v>0</v>
      </c>
      <c r="X23" s="204">
        <f>'cieki 2020'!CP23</f>
        <v>0</v>
      </c>
      <c r="Y23" s="204">
        <f>'cieki 2020'!CQ23</f>
        <v>0</v>
      </c>
      <c r="Z23" s="204">
        <f>'cieki 2020'!CR23</f>
        <v>0</v>
      </c>
      <c r="AA23" s="204">
        <f>'cieki 2020'!CS23</f>
        <v>0</v>
      </c>
      <c r="AB23" s="204">
        <f>'cieki 2020'!CT23</f>
        <v>0</v>
      </c>
      <c r="AC23" s="204">
        <f>'cieki 2020'!CW23</f>
        <v>0</v>
      </c>
      <c r="AD23" s="204">
        <f>'cieki 2020'!CZ23</f>
        <v>0</v>
      </c>
      <c r="AE23" s="204">
        <f>'cieki 2020'!DB23</f>
        <v>0</v>
      </c>
      <c r="AF23" s="204">
        <f>'cieki 2020'!DC23</f>
        <v>0</v>
      </c>
      <c r="AG23" s="204">
        <f>'cieki 2020'!DD23</f>
        <v>0</v>
      </c>
      <c r="AH23" s="78">
        <f>'cieki 2020'!DE23</f>
        <v>0.05</v>
      </c>
      <c r="AI23" s="78">
        <f>'cieki 2020'!DF23</f>
        <v>0.05</v>
      </c>
      <c r="AJ23" s="204">
        <f>'cieki 2020'!DH23</f>
        <v>0</v>
      </c>
      <c r="AK23" s="204">
        <f>'cieki 2020'!DI23</f>
        <v>0</v>
      </c>
      <c r="AL23" s="204">
        <f>'cieki 2020'!DJ23</f>
        <v>0</v>
      </c>
      <c r="AM23" s="204">
        <f>'cieki 2020'!DK23</f>
        <v>0</v>
      </c>
      <c r="AN23" s="205">
        <f>'cieki 2020'!DL23</f>
        <v>0</v>
      </c>
      <c r="AO23" s="137" t="s">
        <v>178</v>
      </c>
      <c r="AP23" s="69"/>
      <c r="AQ23" s="69"/>
      <c r="AR23" s="69"/>
      <c r="AS23" s="69"/>
    </row>
    <row r="24" spans="1:45" x14ac:dyDescent="0.2">
      <c r="A24" s="9">
        <f>'cieki 2020'!B24</f>
        <v>19</v>
      </c>
      <c r="B24" s="15" t="str">
        <f>'cieki 2020'!C24</f>
        <v>PL01S1101_3508</v>
      </c>
      <c r="C24" s="53">
        <f>'cieki 2020'!I24</f>
        <v>0.05</v>
      </c>
      <c r="D24" s="53">
        <f>'cieki 2020'!J24</f>
        <v>1.5</v>
      </c>
      <c r="E24" s="53">
        <f>'cieki 2020'!L24</f>
        <v>0.27700000000000002</v>
      </c>
      <c r="F24" s="53">
        <f>'cieki 2020'!N24</f>
        <v>8.41</v>
      </c>
      <c r="G24" s="53">
        <f>'cieki 2020'!O24</f>
        <v>13.7</v>
      </c>
      <c r="H24" s="53">
        <f>'cieki 2020'!S24</f>
        <v>7</v>
      </c>
      <c r="I24" s="53">
        <f>'cieki 2020'!T24</f>
        <v>6.09</v>
      </c>
      <c r="J24" s="53">
        <f>'cieki 2020'!Y24</f>
        <v>25.6</v>
      </c>
      <c r="K24" s="53">
        <f>'cieki 2020'!AI24</f>
        <v>2.5</v>
      </c>
      <c r="L24" s="53">
        <f>'cieki 2020'!AK24</f>
        <v>2.5</v>
      </c>
      <c r="M24" s="53">
        <f>'cieki 2020'!BB24</f>
        <v>48</v>
      </c>
      <c r="N24" s="53">
        <f>'cieki 2020'!BJ24</f>
        <v>0.5</v>
      </c>
      <c r="O24" s="53">
        <f>'cieki 2020'!BK24</f>
        <v>5.0000000000000001E-3</v>
      </c>
      <c r="P24" s="53">
        <f>'cieki 2020'!BQ24</f>
        <v>0.05</v>
      </c>
      <c r="Q24" s="53">
        <f>'cieki 2020'!BS24</f>
        <v>0.05</v>
      </c>
      <c r="R24" s="53">
        <f>'cieki 2020'!BT24</f>
        <v>0.05</v>
      </c>
      <c r="S24" s="78">
        <f>'cieki 2020'!BU24</f>
        <v>0.05</v>
      </c>
      <c r="T24" s="78">
        <f>'cieki 2020'!BY24</f>
        <v>0.15</v>
      </c>
      <c r="U24" s="204">
        <f>'cieki 2020'!CA24</f>
        <v>0</v>
      </c>
      <c r="V24" s="204">
        <f>'cieki 2020'!CC24</f>
        <v>0</v>
      </c>
      <c r="W24" s="225">
        <f>'cieki 2020'!CK24</f>
        <v>0</v>
      </c>
      <c r="X24" s="204">
        <f>'cieki 2020'!CP24</f>
        <v>0</v>
      </c>
      <c r="Y24" s="204">
        <f>'cieki 2020'!CQ24</f>
        <v>0</v>
      </c>
      <c r="Z24" s="204">
        <f>'cieki 2020'!CR24</f>
        <v>0</v>
      </c>
      <c r="AA24" s="204">
        <f>'cieki 2020'!CS24</f>
        <v>0</v>
      </c>
      <c r="AB24" s="204">
        <f>'cieki 2020'!CT24</f>
        <v>0</v>
      </c>
      <c r="AC24" s="204">
        <f>'cieki 2020'!CW24</f>
        <v>0</v>
      </c>
      <c r="AD24" s="204">
        <f>'cieki 2020'!CZ24</f>
        <v>0</v>
      </c>
      <c r="AE24" s="204">
        <f>'cieki 2020'!DB24</f>
        <v>0</v>
      </c>
      <c r="AF24" s="204">
        <f>'cieki 2020'!DC24</f>
        <v>0</v>
      </c>
      <c r="AG24" s="204">
        <f>'cieki 2020'!DD24</f>
        <v>0</v>
      </c>
      <c r="AH24" s="78">
        <f>'cieki 2020'!DE24</f>
        <v>0.05</v>
      </c>
      <c r="AI24" s="78">
        <f>'cieki 2020'!DF24</f>
        <v>0.05</v>
      </c>
      <c r="AJ24" s="204">
        <f>'cieki 2020'!DH24</f>
        <v>0</v>
      </c>
      <c r="AK24" s="204">
        <f>'cieki 2020'!DI24</f>
        <v>0</v>
      </c>
      <c r="AL24" s="204">
        <f>'cieki 2020'!DJ24</f>
        <v>0</v>
      </c>
      <c r="AM24" s="204">
        <f>'cieki 2020'!DK24</f>
        <v>0</v>
      </c>
      <c r="AN24" s="205">
        <f>'cieki 2020'!DL24</f>
        <v>0</v>
      </c>
      <c r="AO24" s="137" t="s">
        <v>178</v>
      </c>
      <c r="AP24" s="69"/>
      <c r="AQ24" s="69"/>
      <c r="AR24" s="69"/>
      <c r="AS24" s="69"/>
    </row>
    <row r="25" spans="1:45" x14ac:dyDescent="0.2">
      <c r="A25" s="9">
        <f>'cieki 2020'!B25</f>
        <v>20</v>
      </c>
      <c r="B25" s="15" t="str">
        <f>'cieki 2020'!C25</f>
        <v>PL01S1101_3509</v>
      </c>
      <c r="C25" s="53">
        <f>'cieki 2020'!I25</f>
        <v>0.05</v>
      </c>
      <c r="D25" s="53">
        <f>'cieki 2020'!J25</f>
        <v>1.5</v>
      </c>
      <c r="E25" s="53">
        <f>'cieki 2020'!L25</f>
        <v>0.28899999999999998</v>
      </c>
      <c r="F25" s="53">
        <f>'cieki 2020'!N25</f>
        <v>1.71</v>
      </c>
      <c r="G25" s="53">
        <f>'cieki 2020'!O25</f>
        <v>10.5</v>
      </c>
      <c r="H25" s="53">
        <f>'cieki 2020'!S25</f>
        <v>1.81</v>
      </c>
      <c r="I25" s="53">
        <f>'cieki 2020'!T25</f>
        <v>0.5</v>
      </c>
      <c r="J25" s="53">
        <f>'cieki 2020'!Y25</f>
        <v>0.25</v>
      </c>
      <c r="K25" s="53">
        <f>'cieki 2020'!AI25</f>
        <v>2.5</v>
      </c>
      <c r="L25" s="53">
        <f>'cieki 2020'!AK25</f>
        <v>2.5</v>
      </c>
      <c r="M25" s="53">
        <f>'cieki 2020'!BB25</f>
        <v>31.5</v>
      </c>
      <c r="N25" s="53">
        <f>'cieki 2020'!BJ25</f>
        <v>0.5</v>
      </c>
      <c r="O25" s="53">
        <f>'cieki 2020'!BK25</f>
        <v>5.0000000000000001E-3</v>
      </c>
      <c r="P25" s="53">
        <f>'cieki 2020'!BQ25</f>
        <v>0.05</v>
      </c>
      <c r="Q25" s="53">
        <f>'cieki 2020'!BS25</f>
        <v>0.05</v>
      </c>
      <c r="R25" s="53">
        <f>'cieki 2020'!BT25</f>
        <v>0.05</v>
      </c>
      <c r="S25" s="78">
        <f>'cieki 2020'!BU25</f>
        <v>0.05</v>
      </c>
      <c r="T25" s="78">
        <f>'cieki 2020'!BY25</f>
        <v>0.15</v>
      </c>
      <c r="U25" s="204">
        <f>'cieki 2020'!CA25</f>
        <v>0</v>
      </c>
      <c r="V25" s="204">
        <f>'cieki 2020'!CC25</f>
        <v>0</v>
      </c>
      <c r="W25" s="225">
        <f>'cieki 2020'!CK25</f>
        <v>0</v>
      </c>
      <c r="X25" s="204">
        <f>'cieki 2020'!CP25</f>
        <v>0</v>
      </c>
      <c r="Y25" s="204">
        <f>'cieki 2020'!CQ25</f>
        <v>0</v>
      </c>
      <c r="Z25" s="204">
        <f>'cieki 2020'!CR25</f>
        <v>0</v>
      </c>
      <c r="AA25" s="204">
        <f>'cieki 2020'!CS25</f>
        <v>0</v>
      </c>
      <c r="AB25" s="204">
        <f>'cieki 2020'!CT25</f>
        <v>0</v>
      </c>
      <c r="AC25" s="204">
        <f>'cieki 2020'!CW25</f>
        <v>0</v>
      </c>
      <c r="AD25" s="204">
        <f>'cieki 2020'!CZ25</f>
        <v>0</v>
      </c>
      <c r="AE25" s="204">
        <f>'cieki 2020'!DB25</f>
        <v>0</v>
      </c>
      <c r="AF25" s="204">
        <f>'cieki 2020'!DC25</f>
        <v>0</v>
      </c>
      <c r="AG25" s="204">
        <f>'cieki 2020'!DD25</f>
        <v>0</v>
      </c>
      <c r="AH25" s="78">
        <f>'cieki 2020'!DE25</f>
        <v>0.05</v>
      </c>
      <c r="AI25" s="78">
        <f>'cieki 2020'!DF25</f>
        <v>0.05</v>
      </c>
      <c r="AJ25" s="204">
        <f>'cieki 2020'!DH25</f>
        <v>0</v>
      </c>
      <c r="AK25" s="204">
        <f>'cieki 2020'!DI25</f>
        <v>0</v>
      </c>
      <c r="AL25" s="204">
        <f>'cieki 2020'!DJ25</f>
        <v>0</v>
      </c>
      <c r="AM25" s="204">
        <f>'cieki 2020'!DK25</f>
        <v>0</v>
      </c>
      <c r="AN25" s="205">
        <f>'cieki 2020'!DL25</f>
        <v>0</v>
      </c>
      <c r="AO25" s="137" t="s">
        <v>178</v>
      </c>
      <c r="AP25" s="69"/>
      <c r="AQ25" s="69"/>
      <c r="AR25" s="69"/>
      <c r="AS25" s="69"/>
    </row>
    <row r="26" spans="1:45" x14ac:dyDescent="0.2">
      <c r="A26" s="9">
        <f>'cieki 2020'!B26</f>
        <v>21</v>
      </c>
      <c r="B26" s="15" t="str">
        <f>'cieki 2020'!C26</f>
        <v>PL01S1101_1526</v>
      </c>
      <c r="C26" s="53">
        <f>'cieki 2020'!I26</f>
        <v>0.05</v>
      </c>
      <c r="D26" s="53">
        <f>'cieki 2020'!J26</f>
        <v>1.5</v>
      </c>
      <c r="E26" s="53">
        <f>'cieki 2020'!L26</f>
        <v>0.109</v>
      </c>
      <c r="F26" s="53">
        <f>'cieki 2020'!N26</f>
        <v>21.9</v>
      </c>
      <c r="G26" s="53">
        <f>'cieki 2020'!O26</f>
        <v>7.43</v>
      </c>
      <c r="H26" s="53">
        <f>'cieki 2020'!S26</f>
        <v>27.1</v>
      </c>
      <c r="I26" s="53">
        <f>'cieki 2020'!T26</f>
        <v>2.98</v>
      </c>
      <c r="J26" s="53">
        <f>'cieki 2020'!Y26</f>
        <v>25.1</v>
      </c>
      <c r="K26" s="53">
        <f>'cieki 2020'!AI26</f>
        <v>2.5</v>
      </c>
      <c r="L26" s="53">
        <f>'cieki 2020'!AK26</f>
        <v>2.5</v>
      </c>
      <c r="M26" s="53">
        <f>'cieki 2020'!BB26</f>
        <v>34</v>
      </c>
      <c r="N26" s="53">
        <f>'cieki 2020'!BJ26</f>
        <v>0.5</v>
      </c>
      <c r="O26" s="53">
        <f>'cieki 2020'!BK26</f>
        <v>5.0000000000000001E-3</v>
      </c>
      <c r="P26" s="53">
        <f>'cieki 2020'!BQ26</f>
        <v>0.05</v>
      </c>
      <c r="Q26" s="53">
        <f>'cieki 2020'!BS26</f>
        <v>0.05</v>
      </c>
      <c r="R26" s="53">
        <f>'cieki 2020'!BT26</f>
        <v>0.05</v>
      </c>
      <c r="S26" s="78">
        <f>'cieki 2020'!BU26</f>
        <v>0.05</v>
      </c>
      <c r="T26" s="78">
        <f>'cieki 2020'!BY26</f>
        <v>0.15</v>
      </c>
      <c r="U26" s="204">
        <f>'cieki 2020'!CA26</f>
        <v>0</v>
      </c>
      <c r="V26" s="204">
        <f>'cieki 2020'!CC26</f>
        <v>0</v>
      </c>
      <c r="W26" s="225">
        <f>'cieki 2020'!CK26</f>
        <v>0</v>
      </c>
      <c r="X26" s="204">
        <f>'cieki 2020'!CP26</f>
        <v>0</v>
      </c>
      <c r="Y26" s="204">
        <f>'cieki 2020'!CQ26</f>
        <v>0</v>
      </c>
      <c r="Z26" s="204">
        <f>'cieki 2020'!CR26</f>
        <v>0</v>
      </c>
      <c r="AA26" s="204">
        <f>'cieki 2020'!CS26</f>
        <v>0</v>
      </c>
      <c r="AB26" s="204">
        <f>'cieki 2020'!CT26</f>
        <v>0</v>
      </c>
      <c r="AC26" s="204">
        <f>'cieki 2020'!CW26</f>
        <v>0</v>
      </c>
      <c r="AD26" s="204">
        <f>'cieki 2020'!CZ26</f>
        <v>0</v>
      </c>
      <c r="AE26" s="204">
        <f>'cieki 2020'!DB26</f>
        <v>0</v>
      </c>
      <c r="AF26" s="204">
        <f>'cieki 2020'!DC26</f>
        <v>0</v>
      </c>
      <c r="AG26" s="204">
        <f>'cieki 2020'!DD26</f>
        <v>0</v>
      </c>
      <c r="AH26" s="78">
        <f>'cieki 2020'!DE26</f>
        <v>0.05</v>
      </c>
      <c r="AI26" s="78">
        <f>'cieki 2020'!DF26</f>
        <v>0.05</v>
      </c>
      <c r="AJ26" s="204">
        <f>'cieki 2020'!DH26</f>
        <v>0</v>
      </c>
      <c r="AK26" s="204">
        <f>'cieki 2020'!DI26</f>
        <v>0</v>
      </c>
      <c r="AL26" s="204">
        <f>'cieki 2020'!DJ26</f>
        <v>0</v>
      </c>
      <c r="AM26" s="204">
        <f>'cieki 2020'!DK26</f>
        <v>0</v>
      </c>
      <c r="AN26" s="205">
        <f>'cieki 2020'!DL26</f>
        <v>0</v>
      </c>
      <c r="AO26" s="137" t="s">
        <v>178</v>
      </c>
      <c r="AP26" s="69"/>
      <c r="AQ26" s="69"/>
      <c r="AR26" s="69"/>
      <c r="AS26" s="69"/>
    </row>
    <row r="27" spans="1:45" x14ac:dyDescent="0.2">
      <c r="A27" s="9">
        <f>'cieki 2020'!B27</f>
        <v>22</v>
      </c>
      <c r="B27" s="15" t="str">
        <f>'cieki 2020'!C27</f>
        <v>PL01S0701_1220</v>
      </c>
      <c r="C27" s="53">
        <f>'cieki 2020'!I27</f>
        <v>0.05</v>
      </c>
      <c r="D27" s="53">
        <f>'cieki 2020'!J27</f>
        <v>1.5</v>
      </c>
      <c r="E27" s="53">
        <f>'cieki 2020'!L27</f>
        <v>2.5000000000000001E-2</v>
      </c>
      <c r="F27" s="53">
        <f>'cieki 2020'!N27</f>
        <v>2.4900000000000002</v>
      </c>
      <c r="G27" s="53">
        <f>'cieki 2020'!O27</f>
        <v>8.93</v>
      </c>
      <c r="H27" s="53">
        <f>'cieki 2020'!S27</f>
        <v>1.66</v>
      </c>
      <c r="I27" s="53">
        <f>'cieki 2020'!T27</f>
        <v>3.57</v>
      </c>
      <c r="J27" s="53">
        <f>'cieki 2020'!Y27</f>
        <v>32.5</v>
      </c>
      <c r="K27" s="53">
        <f>'cieki 2020'!AI27</f>
        <v>2.5</v>
      </c>
      <c r="L27" s="53">
        <f>'cieki 2020'!AK27</f>
        <v>2.5</v>
      </c>
      <c r="M27" s="53">
        <f>'cieki 2020'!BB27</f>
        <v>231.5</v>
      </c>
      <c r="N27" s="53">
        <f>'cieki 2020'!BJ27</f>
        <v>0.5</v>
      </c>
      <c r="O27" s="53">
        <f>'cieki 2020'!BK27</f>
        <v>5.0000000000000001E-3</v>
      </c>
      <c r="P27" s="53">
        <f>'cieki 2020'!BQ27</f>
        <v>0.05</v>
      </c>
      <c r="Q27" s="53">
        <f>'cieki 2020'!BS27</f>
        <v>0.05</v>
      </c>
      <c r="R27" s="53">
        <f>'cieki 2020'!BT27</f>
        <v>0.05</v>
      </c>
      <c r="S27" s="78">
        <f>'cieki 2020'!BU27</f>
        <v>0.05</v>
      </c>
      <c r="T27" s="78">
        <f>'cieki 2020'!BY27</f>
        <v>0.15</v>
      </c>
      <c r="U27" s="78">
        <f>'cieki 2020'!CA27</f>
        <v>50</v>
      </c>
      <c r="V27" s="78">
        <f>'cieki 2020'!CC27</f>
        <v>0.01</v>
      </c>
      <c r="W27" s="226">
        <f>'cieki 2020'!CK27</f>
        <v>5.0000000000000001E-3</v>
      </c>
      <c r="X27" s="78">
        <f>'cieki 2020'!CP27</f>
        <v>1.5</v>
      </c>
      <c r="Y27" s="78">
        <f>'cieki 2020'!CQ27</f>
        <v>0.3</v>
      </c>
      <c r="Z27" s="78">
        <f>'cieki 2020'!CR27</f>
        <v>5</v>
      </c>
      <c r="AA27" s="78">
        <f>'cieki 2020'!CS27</f>
        <v>0.5</v>
      </c>
      <c r="AB27" s="78">
        <f>'cieki 2020'!CT27</f>
        <v>0.5</v>
      </c>
      <c r="AC27" s="78">
        <f>'cieki 2020'!CW27</f>
        <v>0.05</v>
      </c>
      <c r="AD27" s="78">
        <f>'cieki 2020'!CZ27</f>
        <v>0.05</v>
      </c>
      <c r="AE27" s="78">
        <f>'cieki 2020'!DB27</f>
        <v>0.05</v>
      </c>
      <c r="AF27" s="78">
        <f>'cieki 2020'!DC27</f>
        <v>0.05</v>
      </c>
      <c r="AG27" s="78">
        <f>'cieki 2020'!DD27</f>
        <v>0.05</v>
      </c>
      <c r="AH27" s="78">
        <f>'cieki 2020'!DE27</f>
        <v>0.05</v>
      </c>
      <c r="AI27" s="78">
        <f>'cieki 2020'!DF27</f>
        <v>0.05</v>
      </c>
      <c r="AJ27" s="78">
        <f>'cieki 2020'!DH27</f>
        <v>0.5</v>
      </c>
      <c r="AK27" s="78">
        <f>'cieki 2020'!DI27</f>
        <v>0.05</v>
      </c>
      <c r="AL27" s="78">
        <f>'cieki 2020'!DJ27</f>
        <v>0.25</v>
      </c>
      <c r="AM27" s="78">
        <f>'cieki 2020'!DK27</f>
        <v>0.25</v>
      </c>
      <c r="AN27" s="131">
        <f>'cieki 2020'!DL27</f>
        <v>0.05</v>
      </c>
      <c r="AO27" s="137" t="s">
        <v>178</v>
      </c>
      <c r="AP27" s="69"/>
      <c r="AQ27" s="69"/>
      <c r="AR27" s="69"/>
      <c r="AS27" s="69"/>
    </row>
    <row r="28" spans="1:45" x14ac:dyDescent="0.2">
      <c r="A28" s="9">
        <f>'cieki 2020'!B28</f>
        <v>23</v>
      </c>
      <c r="B28" s="15" t="str">
        <f>'cieki 2020'!C28</f>
        <v>PL01S1101_1523</v>
      </c>
      <c r="C28" s="53">
        <f>'cieki 2020'!I28</f>
        <v>0.05</v>
      </c>
      <c r="D28" s="53">
        <f>'cieki 2020'!J28</f>
        <v>1.5</v>
      </c>
      <c r="E28" s="53">
        <f>'cieki 2020'!L28</f>
        <v>0.47599999999999998</v>
      </c>
      <c r="F28" s="53">
        <f>'cieki 2020'!N28</f>
        <v>18.3</v>
      </c>
      <c r="G28" s="53">
        <f>'cieki 2020'!O28</f>
        <v>19.399999999999999</v>
      </c>
      <c r="H28" s="53">
        <f>'cieki 2020'!S28</f>
        <v>14.2</v>
      </c>
      <c r="I28" s="53">
        <f>'cieki 2020'!T28</f>
        <v>10.3</v>
      </c>
      <c r="J28" s="53">
        <f>'cieki 2020'!Y28</f>
        <v>57.4</v>
      </c>
      <c r="K28" s="53">
        <f>'cieki 2020'!AI28</f>
        <v>2.5</v>
      </c>
      <c r="L28" s="53">
        <f>'cieki 2020'!AK28</f>
        <v>2.5</v>
      </c>
      <c r="M28" s="53">
        <f>'cieki 2020'!BB28</f>
        <v>183</v>
      </c>
      <c r="N28" s="53">
        <f>'cieki 2020'!BJ28</f>
        <v>0.5</v>
      </c>
      <c r="O28" s="53">
        <f>'cieki 2020'!BK28</f>
        <v>5.0000000000000001E-3</v>
      </c>
      <c r="P28" s="53">
        <f>'cieki 2020'!BQ28</f>
        <v>0.05</v>
      </c>
      <c r="Q28" s="53">
        <f>'cieki 2020'!BS28</f>
        <v>0.05</v>
      </c>
      <c r="R28" s="53">
        <f>'cieki 2020'!BT28</f>
        <v>0.05</v>
      </c>
      <c r="S28" s="78">
        <f>'cieki 2020'!BU28</f>
        <v>0.05</v>
      </c>
      <c r="T28" s="78">
        <f>'cieki 2020'!BY28</f>
        <v>0.15</v>
      </c>
      <c r="U28" s="204">
        <f>'cieki 2020'!CA28</f>
        <v>0</v>
      </c>
      <c r="V28" s="204">
        <f>'cieki 2020'!CC28</f>
        <v>0</v>
      </c>
      <c r="W28" s="225">
        <f>'cieki 2020'!CK28</f>
        <v>0</v>
      </c>
      <c r="X28" s="204">
        <f>'cieki 2020'!CP28</f>
        <v>0</v>
      </c>
      <c r="Y28" s="204">
        <f>'cieki 2020'!CQ28</f>
        <v>0</v>
      </c>
      <c r="Z28" s="204">
        <f>'cieki 2020'!CR28</f>
        <v>0</v>
      </c>
      <c r="AA28" s="204">
        <f>'cieki 2020'!CS28</f>
        <v>0</v>
      </c>
      <c r="AB28" s="204">
        <f>'cieki 2020'!CT28</f>
        <v>0</v>
      </c>
      <c r="AC28" s="204">
        <f>'cieki 2020'!CW28</f>
        <v>0</v>
      </c>
      <c r="AD28" s="204">
        <f>'cieki 2020'!CZ28</f>
        <v>0</v>
      </c>
      <c r="AE28" s="204">
        <f>'cieki 2020'!DB28</f>
        <v>0</v>
      </c>
      <c r="AF28" s="204">
        <f>'cieki 2020'!DC28</f>
        <v>0</v>
      </c>
      <c r="AG28" s="204">
        <f>'cieki 2020'!DD28</f>
        <v>0</v>
      </c>
      <c r="AH28" s="78">
        <f>'cieki 2020'!DE28</f>
        <v>0.05</v>
      </c>
      <c r="AI28" s="78">
        <f>'cieki 2020'!DF28</f>
        <v>0.05</v>
      </c>
      <c r="AJ28" s="204">
        <f>'cieki 2020'!DH28</f>
        <v>0</v>
      </c>
      <c r="AK28" s="204">
        <f>'cieki 2020'!DI28</f>
        <v>0</v>
      </c>
      <c r="AL28" s="204">
        <f>'cieki 2020'!DJ28</f>
        <v>0</v>
      </c>
      <c r="AM28" s="204">
        <f>'cieki 2020'!DK28</f>
        <v>0</v>
      </c>
      <c r="AN28" s="205">
        <f>'cieki 2020'!DL28</f>
        <v>0</v>
      </c>
      <c r="AO28" s="137" t="s">
        <v>178</v>
      </c>
      <c r="AP28" s="69"/>
      <c r="AQ28" s="69"/>
      <c r="AR28" s="69"/>
      <c r="AS28" s="69"/>
    </row>
    <row r="29" spans="1:45" x14ac:dyDescent="0.2">
      <c r="A29" s="9">
        <f>'cieki 2020'!B29</f>
        <v>24</v>
      </c>
      <c r="B29" s="15" t="str">
        <f>'cieki 2020'!C29</f>
        <v>PL01S1101_3852</v>
      </c>
      <c r="C29" s="53">
        <f>'cieki 2020'!I29</f>
        <v>0.05</v>
      </c>
      <c r="D29" s="53">
        <f>'cieki 2020'!J29</f>
        <v>1.5</v>
      </c>
      <c r="E29" s="53">
        <f>'cieki 2020'!L29</f>
        <v>4.95</v>
      </c>
      <c r="F29" s="53">
        <f>'cieki 2020'!N29</f>
        <v>14.3</v>
      </c>
      <c r="G29" s="53">
        <f>'cieki 2020'!O29</f>
        <v>27.2</v>
      </c>
      <c r="H29" s="53">
        <f>'cieki 2020'!S29</f>
        <v>11</v>
      </c>
      <c r="I29" s="53">
        <f>'cieki 2020'!T29</f>
        <v>14</v>
      </c>
      <c r="J29" s="53">
        <f>'cieki 2020'!Y29</f>
        <v>128</v>
      </c>
      <c r="K29" s="53">
        <f>'cieki 2020'!AI29</f>
        <v>80</v>
      </c>
      <c r="L29" s="53">
        <f>'cieki 2020'!AK29</f>
        <v>40</v>
      </c>
      <c r="M29" s="53">
        <f>'cieki 2020'!BB29</f>
        <v>1598</v>
      </c>
      <c r="N29" s="53">
        <f>'cieki 2020'!BJ29</f>
        <v>0.5</v>
      </c>
      <c r="O29" s="53">
        <f>'cieki 2020'!BK29</f>
        <v>5.0000000000000001E-3</v>
      </c>
      <c r="P29" s="53">
        <f>'cieki 2020'!BQ29</f>
        <v>0.05</v>
      </c>
      <c r="Q29" s="53">
        <f>'cieki 2020'!BS29</f>
        <v>0.05</v>
      </c>
      <c r="R29" s="53">
        <f>'cieki 2020'!BT29</f>
        <v>0.05</v>
      </c>
      <c r="S29" s="78">
        <f>'cieki 2020'!BU29</f>
        <v>0.05</v>
      </c>
      <c r="T29" s="78">
        <f>'cieki 2020'!BY29</f>
        <v>0.15</v>
      </c>
      <c r="U29" s="204">
        <f>'cieki 2020'!CA29</f>
        <v>0</v>
      </c>
      <c r="V29" s="204">
        <f>'cieki 2020'!CC29</f>
        <v>0</v>
      </c>
      <c r="W29" s="225">
        <f>'cieki 2020'!CK29</f>
        <v>0</v>
      </c>
      <c r="X29" s="204">
        <f>'cieki 2020'!CP29</f>
        <v>0</v>
      </c>
      <c r="Y29" s="204">
        <f>'cieki 2020'!CQ29</f>
        <v>0</v>
      </c>
      <c r="Z29" s="204">
        <f>'cieki 2020'!CR29</f>
        <v>0</v>
      </c>
      <c r="AA29" s="204">
        <f>'cieki 2020'!CS29</f>
        <v>0</v>
      </c>
      <c r="AB29" s="204">
        <f>'cieki 2020'!CT29</f>
        <v>0</v>
      </c>
      <c r="AC29" s="204">
        <f>'cieki 2020'!CW29</f>
        <v>0</v>
      </c>
      <c r="AD29" s="204">
        <f>'cieki 2020'!CZ29</f>
        <v>0</v>
      </c>
      <c r="AE29" s="204">
        <f>'cieki 2020'!DB29</f>
        <v>0</v>
      </c>
      <c r="AF29" s="204">
        <f>'cieki 2020'!DC29</f>
        <v>0</v>
      </c>
      <c r="AG29" s="204">
        <f>'cieki 2020'!DD29</f>
        <v>0</v>
      </c>
      <c r="AH29" s="78">
        <f>'cieki 2020'!DE29</f>
        <v>0.05</v>
      </c>
      <c r="AI29" s="78">
        <f>'cieki 2020'!DF29</f>
        <v>0.05</v>
      </c>
      <c r="AJ29" s="204">
        <f>'cieki 2020'!DH29</f>
        <v>0</v>
      </c>
      <c r="AK29" s="204">
        <f>'cieki 2020'!DI29</f>
        <v>0</v>
      </c>
      <c r="AL29" s="204">
        <f>'cieki 2020'!DJ29</f>
        <v>0</v>
      </c>
      <c r="AM29" s="204">
        <f>'cieki 2020'!DK29</f>
        <v>0</v>
      </c>
      <c r="AN29" s="205">
        <f>'cieki 2020'!DL29</f>
        <v>0</v>
      </c>
      <c r="AO29" s="136" t="s">
        <v>177</v>
      </c>
      <c r="AP29" s="69"/>
      <c r="AQ29" s="69"/>
      <c r="AR29" s="69"/>
      <c r="AS29" s="69"/>
    </row>
    <row r="30" spans="1:45" x14ac:dyDescent="0.2">
      <c r="A30" s="9">
        <f>'cieki 2020'!B30</f>
        <v>25</v>
      </c>
      <c r="B30" s="15" t="str">
        <f>'cieki 2020'!C30</f>
        <v>PL02S1401_1266</v>
      </c>
      <c r="C30" s="53">
        <f>'cieki 2020'!I30</f>
        <v>0.40100000000000002</v>
      </c>
      <c r="D30" s="53">
        <f>'cieki 2020'!J30</f>
        <v>8.9</v>
      </c>
      <c r="E30" s="53">
        <f>'cieki 2020'!L30</f>
        <v>0.999</v>
      </c>
      <c r="F30" s="53">
        <f>'cieki 2020'!N30</f>
        <v>64.400000000000006</v>
      </c>
      <c r="G30" s="53">
        <f>'cieki 2020'!O30</f>
        <v>68.8</v>
      </c>
      <c r="H30" s="53">
        <f>'cieki 2020'!S30</f>
        <v>33.9</v>
      </c>
      <c r="I30" s="53">
        <f>'cieki 2020'!T30</f>
        <v>72.900000000000006</v>
      </c>
      <c r="J30" s="53">
        <f>'cieki 2020'!Y30</f>
        <v>277</v>
      </c>
      <c r="K30" s="53">
        <f>'cieki 2020'!AI30</f>
        <v>1400</v>
      </c>
      <c r="L30" s="53">
        <f>'cieki 2020'!AK30</f>
        <v>426</v>
      </c>
      <c r="M30" s="53">
        <f>'cieki 2020'!BB30</f>
        <v>14355.5</v>
      </c>
      <c r="N30" s="53">
        <f>'cieki 2020'!BJ30</f>
        <v>0.5</v>
      </c>
      <c r="O30" s="53">
        <f>'cieki 2020'!BK30</f>
        <v>5.0000000000000001E-3</v>
      </c>
      <c r="P30" s="53">
        <f>'cieki 2020'!BQ30</f>
        <v>0.05</v>
      </c>
      <c r="Q30" s="53">
        <f>'cieki 2020'!BS30</f>
        <v>0.05</v>
      </c>
      <c r="R30" s="53">
        <f>'cieki 2020'!BT30</f>
        <v>0.05</v>
      </c>
      <c r="S30" s="78">
        <f>'cieki 2020'!BU30</f>
        <v>0.05</v>
      </c>
      <c r="T30" s="78">
        <f>'cieki 2020'!BY30</f>
        <v>0.15</v>
      </c>
      <c r="U30" s="204">
        <f>'cieki 2020'!CA30</f>
        <v>0</v>
      </c>
      <c r="V30" s="204">
        <f>'cieki 2020'!CC30</f>
        <v>0</v>
      </c>
      <c r="W30" s="225">
        <f>'cieki 2020'!CK30</f>
        <v>0</v>
      </c>
      <c r="X30" s="204">
        <f>'cieki 2020'!CP30</f>
        <v>0</v>
      </c>
      <c r="Y30" s="204">
        <f>'cieki 2020'!CQ30</f>
        <v>0</v>
      </c>
      <c r="Z30" s="204">
        <f>'cieki 2020'!CR30</f>
        <v>0</v>
      </c>
      <c r="AA30" s="204">
        <f>'cieki 2020'!CS30</f>
        <v>0</v>
      </c>
      <c r="AB30" s="204">
        <f>'cieki 2020'!CT30</f>
        <v>0</v>
      </c>
      <c r="AC30" s="204">
        <f>'cieki 2020'!CW30</f>
        <v>0</v>
      </c>
      <c r="AD30" s="204">
        <f>'cieki 2020'!CZ30</f>
        <v>0</v>
      </c>
      <c r="AE30" s="204">
        <f>'cieki 2020'!DB30</f>
        <v>0</v>
      </c>
      <c r="AF30" s="204">
        <f>'cieki 2020'!DC30</f>
        <v>0</v>
      </c>
      <c r="AG30" s="204">
        <f>'cieki 2020'!DD30</f>
        <v>0</v>
      </c>
      <c r="AH30" s="78">
        <f>'cieki 2020'!DE30</f>
        <v>0.05</v>
      </c>
      <c r="AI30" s="78">
        <f>'cieki 2020'!DF30</f>
        <v>0.05</v>
      </c>
      <c r="AJ30" s="204">
        <f>'cieki 2020'!DH30</f>
        <v>0</v>
      </c>
      <c r="AK30" s="204">
        <f>'cieki 2020'!DI30</f>
        <v>0</v>
      </c>
      <c r="AL30" s="204">
        <f>'cieki 2020'!DJ30</f>
        <v>0</v>
      </c>
      <c r="AM30" s="204">
        <f>'cieki 2020'!DK30</f>
        <v>0</v>
      </c>
      <c r="AN30" s="205">
        <f>'cieki 2020'!DL30</f>
        <v>0</v>
      </c>
      <c r="AO30" s="136" t="s">
        <v>177</v>
      </c>
      <c r="AP30" s="69"/>
      <c r="AQ30" s="69"/>
      <c r="AR30" s="69"/>
      <c r="AS30" s="69"/>
    </row>
    <row r="31" spans="1:45" x14ac:dyDescent="0.2">
      <c r="A31" s="9">
        <f>'cieki 2020'!B31</f>
        <v>26</v>
      </c>
      <c r="B31" s="15" t="str">
        <f>'cieki 2020'!C31</f>
        <v>PL02S1401_3141</v>
      </c>
      <c r="C31" s="53">
        <f>'cieki 2020'!I31</f>
        <v>0.05</v>
      </c>
      <c r="D31" s="53">
        <f>'cieki 2020'!J31</f>
        <v>9.35</v>
      </c>
      <c r="E31" s="53">
        <f>'cieki 2020'!L31</f>
        <v>0.83799999999999997</v>
      </c>
      <c r="F31" s="53">
        <f>'cieki 2020'!N31</f>
        <v>13.6</v>
      </c>
      <c r="G31" s="53">
        <f>'cieki 2020'!O31</f>
        <v>7.99</v>
      </c>
      <c r="H31" s="53">
        <f>'cieki 2020'!S31</f>
        <v>14.9</v>
      </c>
      <c r="I31" s="53">
        <f>'cieki 2020'!T31</f>
        <v>30.3</v>
      </c>
      <c r="J31" s="53">
        <f>'cieki 2020'!Y31</f>
        <v>103</v>
      </c>
      <c r="K31" s="53">
        <f>'cieki 2020'!AI31</f>
        <v>2.5</v>
      </c>
      <c r="L31" s="53">
        <f>'cieki 2020'!AK31</f>
        <v>8</v>
      </c>
      <c r="M31" s="53">
        <f>'cieki 2020'!BB31</f>
        <v>513</v>
      </c>
      <c r="N31" s="53">
        <f>'cieki 2020'!BJ31</f>
        <v>0.5</v>
      </c>
      <c r="O31" s="53">
        <f>'cieki 2020'!BK31</f>
        <v>5.0000000000000001E-3</v>
      </c>
      <c r="P31" s="53">
        <f>'cieki 2020'!BQ31</f>
        <v>0.05</v>
      </c>
      <c r="Q31" s="53">
        <f>'cieki 2020'!BS31</f>
        <v>0.05</v>
      </c>
      <c r="R31" s="53">
        <f>'cieki 2020'!BT31</f>
        <v>0.05</v>
      </c>
      <c r="S31" s="78">
        <f>'cieki 2020'!BU31</f>
        <v>0.05</v>
      </c>
      <c r="T31" s="78">
        <f>'cieki 2020'!BY31</f>
        <v>0.15</v>
      </c>
      <c r="U31" s="204">
        <f>'cieki 2020'!CA31</f>
        <v>0</v>
      </c>
      <c r="V31" s="204">
        <f>'cieki 2020'!CC31</f>
        <v>0</v>
      </c>
      <c r="W31" s="225">
        <f>'cieki 2020'!CK31</f>
        <v>0</v>
      </c>
      <c r="X31" s="204">
        <f>'cieki 2020'!CP31</f>
        <v>0</v>
      </c>
      <c r="Y31" s="204">
        <f>'cieki 2020'!CQ31</f>
        <v>0</v>
      </c>
      <c r="Z31" s="204">
        <f>'cieki 2020'!CR31</f>
        <v>0</v>
      </c>
      <c r="AA31" s="204">
        <f>'cieki 2020'!CS31</f>
        <v>0</v>
      </c>
      <c r="AB31" s="204">
        <f>'cieki 2020'!CT31</f>
        <v>0</v>
      </c>
      <c r="AC31" s="204">
        <f>'cieki 2020'!CW31</f>
        <v>0</v>
      </c>
      <c r="AD31" s="204">
        <f>'cieki 2020'!CZ31</f>
        <v>0</v>
      </c>
      <c r="AE31" s="204">
        <f>'cieki 2020'!DB31</f>
        <v>0</v>
      </c>
      <c r="AF31" s="204">
        <f>'cieki 2020'!DC31</f>
        <v>0</v>
      </c>
      <c r="AG31" s="204">
        <f>'cieki 2020'!DD31</f>
        <v>0</v>
      </c>
      <c r="AH31" s="78">
        <f>'cieki 2020'!DE31</f>
        <v>0.05</v>
      </c>
      <c r="AI31" s="78">
        <f>'cieki 2020'!DF31</f>
        <v>0.05</v>
      </c>
      <c r="AJ31" s="204">
        <f>'cieki 2020'!DH31</f>
        <v>0</v>
      </c>
      <c r="AK31" s="204">
        <f>'cieki 2020'!DI31</f>
        <v>0</v>
      </c>
      <c r="AL31" s="204">
        <f>'cieki 2020'!DJ31</f>
        <v>0</v>
      </c>
      <c r="AM31" s="204">
        <f>'cieki 2020'!DK31</f>
        <v>0</v>
      </c>
      <c r="AN31" s="205">
        <f>'cieki 2020'!DL31</f>
        <v>0</v>
      </c>
      <c r="AO31" s="137" t="s">
        <v>178</v>
      </c>
      <c r="AP31" s="69"/>
      <c r="AQ31" s="69"/>
      <c r="AR31" s="69"/>
      <c r="AS31" s="69"/>
    </row>
    <row r="32" spans="1:45" x14ac:dyDescent="0.2">
      <c r="A32" s="9">
        <f>'cieki 2020'!B32</f>
        <v>27</v>
      </c>
      <c r="B32" s="15" t="str">
        <f>'cieki 2020'!C32</f>
        <v>PL02S1401_1233</v>
      </c>
      <c r="C32" s="53">
        <f>'cieki 2020'!I32</f>
        <v>0.05</v>
      </c>
      <c r="D32" s="53">
        <f>'cieki 2020'!J32</f>
        <v>5.01</v>
      </c>
      <c r="E32" s="53">
        <f>'cieki 2020'!L32</f>
        <v>0.438</v>
      </c>
      <c r="F32" s="53">
        <f>'cieki 2020'!N32</f>
        <v>8.08</v>
      </c>
      <c r="G32" s="53">
        <f>'cieki 2020'!O32</f>
        <v>5.03</v>
      </c>
      <c r="H32" s="53">
        <f>'cieki 2020'!S32</f>
        <v>8.7200000000000006</v>
      </c>
      <c r="I32" s="53">
        <f>'cieki 2020'!T32</f>
        <v>24.1</v>
      </c>
      <c r="J32" s="53">
        <f>'cieki 2020'!Y32</f>
        <v>52</v>
      </c>
      <c r="K32" s="53">
        <f>'cieki 2020'!AI32</f>
        <v>2.5</v>
      </c>
      <c r="L32" s="53">
        <f>'cieki 2020'!AK32</f>
        <v>19</v>
      </c>
      <c r="M32" s="53">
        <f>'cieki 2020'!BB32</f>
        <v>918.5</v>
      </c>
      <c r="N32" s="53">
        <f>'cieki 2020'!BJ32</f>
        <v>0.5</v>
      </c>
      <c r="O32" s="53">
        <f>'cieki 2020'!BK32</f>
        <v>5.0000000000000001E-3</v>
      </c>
      <c r="P32" s="53">
        <f>'cieki 2020'!BQ32</f>
        <v>0.05</v>
      </c>
      <c r="Q32" s="53">
        <f>'cieki 2020'!BS32</f>
        <v>0.05</v>
      </c>
      <c r="R32" s="53">
        <f>'cieki 2020'!BT32</f>
        <v>0.05</v>
      </c>
      <c r="S32" s="78">
        <f>'cieki 2020'!BU32</f>
        <v>0.05</v>
      </c>
      <c r="T32" s="78">
        <f>'cieki 2020'!BY32</f>
        <v>0.15</v>
      </c>
      <c r="U32" s="204">
        <f>'cieki 2020'!CA32</f>
        <v>0</v>
      </c>
      <c r="V32" s="204">
        <f>'cieki 2020'!CC32</f>
        <v>0</v>
      </c>
      <c r="W32" s="225">
        <f>'cieki 2020'!CK32</f>
        <v>0</v>
      </c>
      <c r="X32" s="204">
        <f>'cieki 2020'!CP32</f>
        <v>0</v>
      </c>
      <c r="Y32" s="204">
        <f>'cieki 2020'!CQ32</f>
        <v>0</v>
      </c>
      <c r="Z32" s="204">
        <f>'cieki 2020'!CR32</f>
        <v>0</v>
      </c>
      <c r="AA32" s="204">
        <f>'cieki 2020'!CS32</f>
        <v>0</v>
      </c>
      <c r="AB32" s="204">
        <f>'cieki 2020'!CT32</f>
        <v>0</v>
      </c>
      <c r="AC32" s="204">
        <f>'cieki 2020'!CW32</f>
        <v>0</v>
      </c>
      <c r="AD32" s="204">
        <f>'cieki 2020'!CZ32</f>
        <v>0</v>
      </c>
      <c r="AE32" s="204">
        <f>'cieki 2020'!DB32</f>
        <v>0</v>
      </c>
      <c r="AF32" s="204">
        <f>'cieki 2020'!DC32</f>
        <v>0</v>
      </c>
      <c r="AG32" s="204">
        <f>'cieki 2020'!DD32</f>
        <v>0</v>
      </c>
      <c r="AH32" s="78">
        <f>'cieki 2020'!DE32</f>
        <v>0.05</v>
      </c>
      <c r="AI32" s="78">
        <f>'cieki 2020'!DF32</f>
        <v>0.05</v>
      </c>
      <c r="AJ32" s="204">
        <f>'cieki 2020'!DH32</f>
        <v>0</v>
      </c>
      <c r="AK32" s="204">
        <f>'cieki 2020'!DI32</f>
        <v>0</v>
      </c>
      <c r="AL32" s="204">
        <f>'cieki 2020'!DJ32</f>
        <v>0</v>
      </c>
      <c r="AM32" s="204">
        <f>'cieki 2020'!DK32</f>
        <v>0</v>
      </c>
      <c r="AN32" s="205">
        <f>'cieki 2020'!DL32</f>
        <v>0</v>
      </c>
      <c r="AO32" s="137" t="s">
        <v>178</v>
      </c>
      <c r="AP32" s="69"/>
      <c r="AQ32" s="69"/>
      <c r="AR32" s="69"/>
      <c r="AS32" s="69"/>
    </row>
    <row r="33" spans="1:45" x14ac:dyDescent="0.2">
      <c r="A33" s="9">
        <f>'cieki 2020'!B33</f>
        <v>28</v>
      </c>
      <c r="B33" s="15" t="str">
        <f>'cieki 2020'!C33</f>
        <v>PL01S0701_1133</v>
      </c>
      <c r="C33" s="53">
        <f>'cieki 2020'!I33</f>
        <v>0.05</v>
      </c>
      <c r="D33" s="53">
        <f>'cieki 2020'!J33</f>
        <v>1.5</v>
      </c>
      <c r="E33" s="53">
        <f>'cieki 2020'!L33</f>
        <v>2.5000000000000001E-2</v>
      </c>
      <c r="F33" s="53">
        <f>'cieki 2020'!N33</f>
        <v>8.35</v>
      </c>
      <c r="G33" s="53">
        <f>'cieki 2020'!O33</f>
        <v>13.5</v>
      </c>
      <c r="H33" s="53">
        <f>'cieki 2020'!S33</f>
        <v>1.98</v>
      </c>
      <c r="I33" s="53">
        <f>'cieki 2020'!T33</f>
        <v>8</v>
      </c>
      <c r="J33" s="53">
        <f>'cieki 2020'!Y33</f>
        <v>103</v>
      </c>
      <c r="K33" s="53">
        <f>'cieki 2020'!AI33</f>
        <v>2.5</v>
      </c>
      <c r="L33" s="53">
        <f>'cieki 2020'!AK33</f>
        <v>2.5</v>
      </c>
      <c r="M33" s="53">
        <f>'cieki 2020'!BB33</f>
        <v>141.5</v>
      </c>
      <c r="N33" s="53">
        <f>'cieki 2020'!BJ33</f>
        <v>0.5</v>
      </c>
      <c r="O33" s="53">
        <f>'cieki 2020'!BK33</f>
        <v>5.0000000000000001E-3</v>
      </c>
      <c r="P33" s="53">
        <f>'cieki 2020'!BQ33</f>
        <v>0.05</v>
      </c>
      <c r="Q33" s="53">
        <f>'cieki 2020'!BS33</f>
        <v>0.05</v>
      </c>
      <c r="R33" s="53">
        <f>'cieki 2020'!BT33</f>
        <v>0.05</v>
      </c>
      <c r="S33" s="78">
        <f>'cieki 2020'!BU33</f>
        <v>0.05</v>
      </c>
      <c r="T33" s="78">
        <f>'cieki 2020'!BY33</f>
        <v>0.15</v>
      </c>
      <c r="U33" s="204">
        <f>'cieki 2020'!CA33</f>
        <v>0</v>
      </c>
      <c r="V33" s="204">
        <f>'cieki 2020'!CC33</f>
        <v>0</v>
      </c>
      <c r="W33" s="225">
        <f>'cieki 2020'!CK33</f>
        <v>0</v>
      </c>
      <c r="X33" s="204">
        <f>'cieki 2020'!CP33</f>
        <v>0</v>
      </c>
      <c r="Y33" s="204">
        <f>'cieki 2020'!CQ33</f>
        <v>0</v>
      </c>
      <c r="Z33" s="204">
        <f>'cieki 2020'!CR33</f>
        <v>0</v>
      </c>
      <c r="AA33" s="204">
        <f>'cieki 2020'!CS33</f>
        <v>0</v>
      </c>
      <c r="AB33" s="204">
        <f>'cieki 2020'!CT33</f>
        <v>0</v>
      </c>
      <c r="AC33" s="204">
        <f>'cieki 2020'!CW33</f>
        <v>0</v>
      </c>
      <c r="AD33" s="204">
        <f>'cieki 2020'!CZ33</f>
        <v>0</v>
      </c>
      <c r="AE33" s="204">
        <f>'cieki 2020'!DB33</f>
        <v>0</v>
      </c>
      <c r="AF33" s="204">
        <f>'cieki 2020'!DC33</f>
        <v>0</v>
      </c>
      <c r="AG33" s="204">
        <f>'cieki 2020'!DD33</f>
        <v>0</v>
      </c>
      <c r="AH33" s="78">
        <f>'cieki 2020'!DE33</f>
        <v>0.05</v>
      </c>
      <c r="AI33" s="78">
        <f>'cieki 2020'!DF33</f>
        <v>0.05</v>
      </c>
      <c r="AJ33" s="204">
        <f>'cieki 2020'!DH33</f>
        <v>0</v>
      </c>
      <c r="AK33" s="204">
        <f>'cieki 2020'!DI33</f>
        <v>0</v>
      </c>
      <c r="AL33" s="204">
        <f>'cieki 2020'!DJ33</f>
        <v>0</v>
      </c>
      <c r="AM33" s="204">
        <f>'cieki 2020'!DK33</f>
        <v>0</v>
      </c>
      <c r="AN33" s="205">
        <f>'cieki 2020'!DL33</f>
        <v>0</v>
      </c>
      <c r="AO33" s="137" t="s">
        <v>178</v>
      </c>
      <c r="AP33" s="69"/>
      <c r="AQ33" s="69"/>
      <c r="AR33" s="69"/>
      <c r="AS33" s="69"/>
    </row>
    <row r="34" spans="1:45" x14ac:dyDescent="0.2">
      <c r="A34" s="9">
        <f>'cieki 2020'!B34</f>
        <v>29</v>
      </c>
      <c r="B34" s="15" t="str">
        <f>'cieki 2020'!C34</f>
        <v>PL01S1501_1747</v>
      </c>
      <c r="C34" s="53">
        <f>'cieki 2020'!I34</f>
        <v>0.05</v>
      </c>
      <c r="D34" s="53">
        <f>'cieki 2020'!J34</f>
        <v>1.5</v>
      </c>
      <c r="E34" s="53">
        <f>'cieki 2020'!L34</f>
        <v>2.7</v>
      </c>
      <c r="F34" s="53">
        <f>'cieki 2020'!N34</f>
        <v>5.71</v>
      </c>
      <c r="G34" s="53">
        <f>'cieki 2020'!O34</f>
        <v>25.1</v>
      </c>
      <c r="H34" s="53">
        <f>'cieki 2020'!S34</f>
        <v>12.1</v>
      </c>
      <c r="I34" s="53">
        <f>'cieki 2020'!T34</f>
        <v>117</v>
      </c>
      <c r="J34" s="53">
        <f>'cieki 2020'!Y34</f>
        <v>225</v>
      </c>
      <c r="K34" s="53">
        <f>'cieki 2020'!AI34</f>
        <v>2.5</v>
      </c>
      <c r="L34" s="53">
        <f>'cieki 2020'!AK34</f>
        <v>2.5</v>
      </c>
      <c r="M34" s="53">
        <f>'cieki 2020'!BB34</f>
        <v>36.5</v>
      </c>
      <c r="N34" s="53">
        <f>'cieki 2020'!BJ34</f>
        <v>0.5</v>
      </c>
      <c r="O34" s="53">
        <f>'cieki 2020'!BK34</f>
        <v>5.0000000000000001E-3</v>
      </c>
      <c r="P34" s="53">
        <f>'cieki 2020'!BQ34</f>
        <v>0.05</v>
      </c>
      <c r="Q34" s="53">
        <f>'cieki 2020'!BS34</f>
        <v>0.05</v>
      </c>
      <c r="R34" s="53">
        <f>'cieki 2020'!BT34</f>
        <v>0.05</v>
      </c>
      <c r="S34" s="78">
        <f>'cieki 2020'!BU34</f>
        <v>0.05</v>
      </c>
      <c r="T34" s="78">
        <f>'cieki 2020'!BY34</f>
        <v>0.15</v>
      </c>
      <c r="U34" s="204">
        <f>'cieki 2020'!CA34</f>
        <v>0</v>
      </c>
      <c r="V34" s="204">
        <f>'cieki 2020'!CC34</f>
        <v>0</v>
      </c>
      <c r="W34" s="225">
        <f>'cieki 2020'!CK34</f>
        <v>0</v>
      </c>
      <c r="X34" s="204">
        <f>'cieki 2020'!CP34</f>
        <v>0</v>
      </c>
      <c r="Y34" s="204">
        <f>'cieki 2020'!CQ34</f>
        <v>0</v>
      </c>
      <c r="Z34" s="204">
        <f>'cieki 2020'!CR34</f>
        <v>0</v>
      </c>
      <c r="AA34" s="204">
        <f>'cieki 2020'!CS34</f>
        <v>0</v>
      </c>
      <c r="AB34" s="204">
        <f>'cieki 2020'!CT34</f>
        <v>0</v>
      </c>
      <c r="AC34" s="204">
        <f>'cieki 2020'!CW34</f>
        <v>0</v>
      </c>
      <c r="AD34" s="204">
        <f>'cieki 2020'!CZ34</f>
        <v>0</v>
      </c>
      <c r="AE34" s="204">
        <f>'cieki 2020'!DB34</f>
        <v>0</v>
      </c>
      <c r="AF34" s="204">
        <f>'cieki 2020'!DC34</f>
        <v>0</v>
      </c>
      <c r="AG34" s="204">
        <f>'cieki 2020'!DD34</f>
        <v>0</v>
      </c>
      <c r="AH34" s="78">
        <f>'cieki 2020'!DE34</f>
        <v>0.05</v>
      </c>
      <c r="AI34" s="78">
        <f>'cieki 2020'!DF34</f>
        <v>0.05</v>
      </c>
      <c r="AJ34" s="204">
        <f>'cieki 2020'!DH34</f>
        <v>0</v>
      </c>
      <c r="AK34" s="204">
        <f>'cieki 2020'!DI34</f>
        <v>0</v>
      </c>
      <c r="AL34" s="204">
        <f>'cieki 2020'!DJ34</f>
        <v>0</v>
      </c>
      <c r="AM34" s="204">
        <f>'cieki 2020'!DK34</f>
        <v>0</v>
      </c>
      <c r="AN34" s="205">
        <f>'cieki 2020'!DL34</f>
        <v>0</v>
      </c>
      <c r="AO34" s="136" t="s">
        <v>177</v>
      </c>
      <c r="AP34" s="69"/>
      <c r="AQ34" s="69"/>
      <c r="AR34" s="69"/>
      <c r="AS34" s="69"/>
    </row>
    <row r="35" spans="1:45" x14ac:dyDescent="0.2">
      <c r="A35" s="9">
        <f>'cieki 2020'!B35</f>
        <v>30</v>
      </c>
      <c r="B35" s="15" t="str">
        <f>'cieki 2020'!C35</f>
        <v>PL01S1001_1496</v>
      </c>
      <c r="C35" s="53">
        <f>'cieki 2020'!I35</f>
        <v>0.05</v>
      </c>
      <c r="D35" s="53">
        <f>'cieki 2020'!J35</f>
        <v>1.5</v>
      </c>
      <c r="E35" s="53">
        <f>'cieki 2020'!L35</f>
        <v>2.5000000000000001E-2</v>
      </c>
      <c r="F35" s="53">
        <f>'cieki 2020'!N35</f>
        <v>4.96</v>
      </c>
      <c r="G35" s="53">
        <f>'cieki 2020'!O35</f>
        <v>1.99</v>
      </c>
      <c r="H35" s="53">
        <f>'cieki 2020'!S35</f>
        <v>2.44</v>
      </c>
      <c r="I35" s="53">
        <f>'cieki 2020'!T35</f>
        <v>2.48</v>
      </c>
      <c r="J35" s="53">
        <f>'cieki 2020'!Y35</f>
        <v>18.100000000000001</v>
      </c>
      <c r="K35" s="53">
        <f>'cieki 2020'!AI35</f>
        <v>2.5</v>
      </c>
      <c r="L35" s="53">
        <f>'cieki 2020'!AK35</f>
        <v>2.5</v>
      </c>
      <c r="M35" s="53">
        <f>'cieki 2020'!BB35</f>
        <v>57</v>
      </c>
      <c r="N35" s="53">
        <f>'cieki 2020'!BJ35</f>
        <v>0.5</v>
      </c>
      <c r="O35" s="53">
        <f>'cieki 2020'!BK35</f>
        <v>5.0000000000000001E-3</v>
      </c>
      <c r="P35" s="53">
        <f>'cieki 2020'!BQ35</f>
        <v>0.05</v>
      </c>
      <c r="Q35" s="53">
        <f>'cieki 2020'!BS35</f>
        <v>0.05</v>
      </c>
      <c r="R35" s="53">
        <f>'cieki 2020'!BT35</f>
        <v>0.05</v>
      </c>
      <c r="S35" s="78">
        <f>'cieki 2020'!BU35</f>
        <v>0.05</v>
      </c>
      <c r="T35" s="78">
        <f>'cieki 2020'!BY35</f>
        <v>0.15</v>
      </c>
      <c r="U35" s="204">
        <f>'cieki 2020'!CA35</f>
        <v>0</v>
      </c>
      <c r="V35" s="204">
        <f>'cieki 2020'!CC35</f>
        <v>0</v>
      </c>
      <c r="W35" s="225">
        <f>'cieki 2020'!CK35</f>
        <v>0</v>
      </c>
      <c r="X35" s="204">
        <f>'cieki 2020'!CP35</f>
        <v>0</v>
      </c>
      <c r="Y35" s="204">
        <f>'cieki 2020'!CQ35</f>
        <v>0</v>
      </c>
      <c r="Z35" s="204">
        <f>'cieki 2020'!CR35</f>
        <v>0</v>
      </c>
      <c r="AA35" s="204">
        <f>'cieki 2020'!CS35</f>
        <v>0</v>
      </c>
      <c r="AB35" s="204">
        <f>'cieki 2020'!CT35</f>
        <v>0</v>
      </c>
      <c r="AC35" s="204">
        <f>'cieki 2020'!CW35</f>
        <v>0</v>
      </c>
      <c r="AD35" s="204">
        <f>'cieki 2020'!CZ35</f>
        <v>0</v>
      </c>
      <c r="AE35" s="204">
        <f>'cieki 2020'!DB35</f>
        <v>0</v>
      </c>
      <c r="AF35" s="204">
        <f>'cieki 2020'!DC35</f>
        <v>0</v>
      </c>
      <c r="AG35" s="204">
        <f>'cieki 2020'!DD35</f>
        <v>0</v>
      </c>
      <c r="AH35" s="78">
        <f>'cieki 2020'!DE35</f>
        <v>0.05</v>
      </c>
      <c r="AI35" s="78">
        <f>'cieki 2020'!DF35</f>
        <v>0.05</v>
      </c>
      <c r="AJ35" s="204">
        <f>'cieki 2020'!DH35</f>
        <v>0</v>
      </c>
      <c r="AK35" s="204">
        <f>'cieki 2020'!DI35</f>
        <v>0</v>
      </c>
      <c r="AL35" s="204">
        <f>'cieki 2020'!DJ35</f>
        <v>0</v>
      </c>
      <c r="AM35" s="204">
        <f>'cieki 2020'!DK35</f>
        <v>0</v>
      </c>
      <c r="AN35" s="205">
        <f>'cieki 2020'!DL35</f>
        <v>0</v>
      </c>
      <c r="AO35" s="137" t="s">
        <v>178</v>
      </c>
      <c r="AP35" s="69"/>
      <c r="AQ35" s="69"/>
      <c r="AR35" s="69"/>
      <c r="AS35" s="69"/>
    </row>
    <row r="36" spans="1:45" x14ac:dyDescent="0.2">
      <c r="A36" s="9">
        <f>'cieki 2020'!B36</f>
        <v>31</v>
      </c>
      <c r="B36" s="15" t="str">
        <f>'cieki 2020'!C36</f>
        <v>PL07S0801_3032</v>
      </c>
      <c r="C36" s="53">
        <f>'cieki 2020'!I36</f>
        <v>0.05</v>
      </c>
      <c r="D36" s="53">
        <f>'cieki 2020'!J36</f>
        <v>1.5</v>
      </c>
      <c r="E36" s="53">
        <f>'cieki 2020'!L36</f>
        <v>2.5000000000000001E-2</v>
      </c>
      <c r="F36" s="53">
        <f>'cieki 2020'!N36</f>
        <v>7.09</v>
      </c>
      <c r="G36" s="53">
        <f>'cieki 2020'!O36</f>
        <v>21.3</v>
      </c>
      <c r="H36" s="53">
        <f>'cieki 2020'!S36</f>
        <v>5.04</v>
      </c>
      <c r="I36" s="53">
        <f>'cieki 2020'!T36</f>
        <v>6.47</v>
      </c>
      <c r="J36" s="53">
        <f>'cieki 2020'!Y36</f>
        <v>40.9</v>
      </c>
      <c r="K36" s="53">
        <f>'cieki 2020'!AI36</f>
        <v>2.5</v>
      </c>
      <c r="L36" s="53">
        <f>'cieki 2020'!AK36</f>
        <v>2.5</v>
      </c>
      <c r="M36" s="53">
        <f>'cieki 2020'!BB36</f>
        <v>73</v>
      </c>
      <c r="N36" s="53">
        <f>'cieki 2020'!BJ36</f>
        <v>0.5</v>
      </c>
      <c r="O36" s="53">
        <f>'cieki 2020'!BK36</f>
        <v>5.0000000000000001E-3</v>
      </c>
      <c r="P36" s="53">
        <f>'cieki 2020'!BQ36</f>
        <v>0.05</v>
      </c>
      <c r="Q36" s="53">
        <f>'cieki 2020'!BS36</f>
        <v>0.05</v>
      </c>
      <c r="R36" s="53">
        <f>'cieki 2020'!BT36</f>
        <v>0.05</v>
      </c>
      <c r="S36" s="78">
        <f>'cieki 2020'!BU36</f>
        <v>0.05</v>
      </c>
      <c r="T36" s="78">
        <f>'cieki 2020'!BY36</f>
        <v>0.15</v>
      </c>
      <c r="U36" s="204">
        <f>'cieki 2020'!CA36</f>
        <v>0</v>
      </c>
      <c r="V36" s="204">
        <f>'cieki 2020'!CC36</f>
        <v>0</v>
      </c>
      <c r="W36" s="225">
        <f>'cieki 2020'!CK36</f>
        <v>0</v>
      </c>
      <c r="X36" s="204">
        <f>'cieki 2020'!CP36</f>
        <v>0</v>
      </c>
      <c r="Y36" s="204">
        <f>'cieki 2020'!CQ36</f>
        <v>0</v>
      </c>
      <c r="Z36" s="204">
        <f>'cieki 2020'!CR36</f>
        <v>0</v>
      </c>
      <c r="AA36" s="204">
        <f>'cieki 2020'!CS36</f>
        <v>0</v>
      </c>
      <c r="AB36" s="204">
        <f>'cieki 2020'!CT36</f>
        <v>0</v>
      </c>
      <c r="AC36" s="204">
        <f>'cieki 2020'!CW36</f>
        <v>0</v>
      </c>
      <c r="AD36" s="204">
        <f>'cieki 2020'!CZ36</f>
        <v>0</v>
      </c>
      <c r="AE36" s="204">
        <f>'cieki 2020'!DB36</f>
        <v>0</v>
      </c>
      <c r="AF36" s="204">
        <f>'cieki 2020'!DC36</f>
        <v>0</v>
      </c>
      <c r="AG36" s="204">
        <f>'cieki 2020'!DD36</f>
        <v>0</v>
      </c>
      <c r="AH36" s="78">
        <f>'cieki 2020'!DE36</f>
        <v>0.05</v>
      </c>
      <c r="AI36" s="78">
        <f>'cieki 2020'!DF36</f>
        <v>0.05</v>
      </c>
      <c r="AJ36" s="204">
        <f>'cieki 2020'!DH36</f>
        <v>0</v>
      </c>
      <c r="AK36" s="204">
        <f>'cieki 2020'!DI36</f>
        <v>0</v>
      </c>
      <c r="AL36" s="204">
        <f>'cieki 2020'!DJ36</f>
        <v>0</v>
      </c>
      <c r="AM36" s="204">
        <f>'cieki 2020'!DK36</f>
        <v>0</v>
      </c>
      <c r="AN36" s="205">
        <f>'cieki 2020'!DL36</f>
        <v>0</v>
      </c>
      <c r="AO36" s="137" t="s">
        <v>178</v>
      </c>
      <c r="AP36" s="69"/>
      <c r="AQ36" s="69"/>
      <c r="AR36" s="69"/>
      <c r="AS36" s="69"/>
    </row>
    <row r="37" spans="1:45" x14ac:dyDescent="0.2">
      <c r="A37" s="9">
        <f>'cieki 2020'!B37</f>
        <v>32</v>
      </c>
      <c r="B37" s="15" t="str">
        <f>'cieki 2020'!C37</f>
        <v>PL07S0801_0080</v>
      </c>
      <c r="C37" s="53">
        <f>'cieki 2020'!I37</f>
        <v>0.05</v>
      </c>
      <c r="D37" s="53">
        <f>'cieki 2020'!J37</f>
        <v>4.25</v>
      </c>
      <c r="E37" s="53">
        <f>'cieki 2020'!L37</f>
        <v>2.5000000000000001E-2</v>
      </c>
      <c r="F37" s="53">
        <f>'cieki 2020'!N37</f>
        <v>4.3899999999999997</v>
      </c>
      <c r="G37" s="53">
        <f>'cieki 2020'!O37</f>
        <v>24</v>
      </c>
      <c r="H37" s="53">
        <f>'cieki 2020'!S37</f>
        <v>3.29</v>
      </c>
      <c r="I37" s="53">
        <f>'cieki 2020'!T37</f>
        <v>2.23</v>
      </c>
      <c r="J37" s="53">
        <f>'cieki 2020'!Y37</f>
        <v>26.7</v>
      </c>
      <c r="K37" s="53">
        <f>'cieki 2020'!AI37</f>
        <v>2.5</v>
      </c>
      <c r="L37" s="53">
        <f>'cieki 2020'!AK37</f>
        <v>2.5</v>
      </c>
      <c r="M37" s="53">
        <f>'cieki 2020'!BB37</f>
        <v>31.5</v>
      </c>
      <c r="N37" s="53">
        <f>'cieki 2020'!BJ37</f>
        <v>0.5</v>
      </c>
      <c r="O37" s="53">
        <f>'cieki 2020'!BK37</f>
        <v>5.0000000000000001E-3</v>
      </c>
      <c r="P37" s="53">
        <f>'cieki 2020'!BQ37</f>
        <v>0.05</v>
      </c>
      <c r="Q37" s="53">
        <f>'cieki 2020'!BS37</f>
        <v>0.05</v>
      </c>
      <c r="R37" s="53">
        <f>'cieki 2020'!BT37</f>
        <v>0.05</v>
      </c>
      <c r="S37" s="78">
        <f>'cieki 2020'!BU37</f>
        <v>0.05</v>
      </c>
      <c r="T37" s="78">
        <f>'cieki 2020'!BY37</f>
        <v>0.15</v>
      </c>
      <c r="U37" s="204">
        <f>'cieki 2020'!CA37</f>
        <v>0</v>
      </c>
      <c r="V37" s="204">
        <f>'cieki 2020'!CC37</f>
        <v>0</v>
      </c>
      <c r="W37" s="225">
        <f>'cieki 2020'!CK37</f>
        <v>0</v>
      </c>
      <c r="X37" s="204">
        <f>'cieki 2020'!CP37</f>
        <v>0</v>
      </c>
      <c r="Y37" s="204">
        <f>'cieki 2020'!CQ37</f>
        <v>0</v>
      </c>
      <c r="Z37" s="204">
        <f>'cieki 2020'!CR37</f>
        <v>0</v>
      </c>
      <c r="AA37" s="204">
        <f>'cieki 2020'!CS37</f>
        <v>0</v>
      </c>
      <c r="AB37" s="204">
        <f>'cieki 2020'!CT37</f>
        <v>0</v>
      </c>
      <c r="AC37" s="204">
        <f>'cieki 2020'!CW37</f>
        <v>0</v>
      </c>
      <c r="AD37" s="204">
        <f>'cieki 2020'!CZ37</f>
        <v>0</v>
      </c>
      <c r="AE37" s="204">
        <f>'cieki 2020'!DB37</f>
        <v>0</v>
      </c>
      <c r="AF37" s="204">
        <f>'cieki 2020'!DC37</f>
        <v>0</v>
      </c>
      <c r="AG37" s="204">
        <f>'cieki 2020'!DD37</f>
        <v>0</v>
      </c>
      <c r="AH37" s="78">
        <f>'cieki 2020'!DE37</f>
        <v>0.05</v>
      </c>
      <c r="AI37" s="78">
        <f>'cieki 2020'!DF37</f>
        <v>0.05</v>
      </c>
      <c r="AJ37" s="204">
        <f>'cieki 2020'!DH37</f>
        <v>0</v>
      </c>
      <c r="AK37" s="204">
        <f>'cieki 2020'!DI37</f>
        <v>0</v>
      </c>
      <c r="AL37" s="204">
        <f>'cieki 2020'!DJ37</f>
        <v>0</v>
      </c>
      <c r="AM37" s="204">
        <f>'cieki 2020'!DK37</f>
        <v>0</v>
      </c>
      <c r="AN37" s="205">
        <f>'cieki 2020'!DL37</f>
        <v>0</v>
      </c>
      <c r="AO37" s="137" t="s">
        <v>178</v>
      </c>
      <c r="AP37" s="69"/>
      <c r="AQ37" s="69"/>
      <c r="AR37" s="69"/>
      <c r="AS37" s="69"/>
    </row>
    <row r="38" spans="1:45" x14ac:dyDescent="0.2">
      <c r="A38" s="9">
        <f>'cieki 2020'!B38</f>
        <v>33</v>
      </c>
      <c r="B38" s="15" t="str">
        <f>'cieki 2020'!C38</f>
        <v>PL01S1001_1514</v>
      </c>
      <c r="C38" s="53">
        <f>'cieki 2020'!I38</f>
        <v>0.05</v>
      </c>
      <c r="D38" s="53">
        <f>'cieki 2020'!J38</f>
        <v>1.5</v>
      </c>
      <c r="E38" s="53">
        <f>'cieki 2020'!L38</f>
        <v>0.16700000000000001</v>
      </c>
      <c r="F38" s="53">
        <f>'cieki 2020'!N38</f>
        <v>4.34</v>
      </c>
      <c r="G38" s="53">
        <f>'cieki 2020'!O38</f>
        <v>6.11</v>
      </c>
      <c r="H38" s="53">
        <f>'cieki 2020'!S38</f>
        <v>7.43</v>
      </c>
      <c r="I38" s="53">
        <f>'cieki 2020'!T38</f>
        <v>9.11</v>
      </c>
      <c r="J38" s="53">
        <f>'cieki 2020'!Y38</f>
        <v>36.1</v>
      </c>
      <c r="K38" s="53">
        <f>'cieki 2020'!AI38</f>
        <v>2.5</v>
      </c>
      <c r="L38" s="53">
        <f>'cieki 2020'!AK38</f>
        <v>2.5</v>
      </c>
      <c r="M38" s="53">
        <f>'cieki 2020'!BB38</f>
        <v>31.5</v>
      </c>
      <c r="N38" s="53">
        <f>'cieki 2020'!BJ38</f>
        <v>0.5</v>
      </c>
      <c r="O38" s="53">
        <f>'cieki 2020'!BK38</f>
        <v>5.0000000000000001E-3</v>
      </c>
      <c r="P38" s="53">
        <f>'cieki 2020'!BQ38</f>
        <v>0.05</v>
      </c>
      <c r="Q38" s="53">
        <f>'cieki 2020'!BS38</f>
        <v>0.05</v>
      </c>
      <c r="R38" s="53">
        <f>'cieki 2020'!BT38</f>
        <v>0.05</v>
      </c>
      <c r="S38" s="78">
        <f>'cieki 2020'!BU38</f>
        <v>0.05</v>
      </c>
      <c r="T38" s="78">
        <f>'cieki 2020'!BY38</f>
        <v>0.15</v>
      </c>
      <c r="U38" s="204">
        <f>'cieki 2020'!CA38</f>
        <v>0</v>
      </c>
      <c r="V38" s="204">
        <f>'cieki 2020'!CC38</f>
        <v>0</v>
      </c>
      <c r="W38" s="225">
        <f>'cieki 2020'!CK38</f>
        <v>0</v>
      </c>
      <c r="X38" s="204">
        <f>'cieki 2020'!CP38</f>
        <v>0</v>
      </c>
      <c r="Y38" s="204">
        <f>'cieki 2020'!CQ38</f>
        <v>0</v>
      </c>
      <c r="Z38" s="204">
        <f>'cieki 2020'!CR38</f>
        <v>0</v>
      </c>
      <c r="AA38" s="204">
        <f>'cieki 2020'!CS38</f>
        <v>0</v>
      </c>
      <c r="AB38" s="204">
        <f>'cieki 2020'!CT38</f>
        <v>0</v>
      </c>
      <c r="AC38" s="204">
        <f>'cieki 2020'!CW38</f>
        <v>0</v>
      </c>
      <c r="AD38" s="204">
        <f>'cieki 2020'!CZ38</f>
        <v>0</v>
      </c>
      <c r="AE38" s="204">
        <f>'cieki 2020'!DB38</f>
        <v>0</v>
      </c>
      <c r="AF38" s="204">
        <f>'cieki 2020'!DC38</f>
        <v>0</v>
      </c>
      <c r="AG38" s="204">
        <f>'cieki 2020'!DD38</f>
        <v>0</v>
      </c>
      <c r="AH38" s="78">
        <f>'cieki 2020'!DE38</f>
        <v>0.05</v>
      </c>
      <c r="AI38" s="78">
        <f>'cieki 2020'!DF38</f>
        <v>0.05</v>
      </c>
      <c r="AJ38" s="204">
        <f>'cieki 2020'!DH38</f>
        <v>0</v>
      </c>
      <c r="AK38" s="204">
        <f>'cieki 2020'!DI38</f>
        <v>0</v>
      </c>
      <c r="AL38" s="204">
        <f>'cieki 2020'!DJ38</f>
        <v>0</v>
      </c>
      <c r="AM38" s="204">
        <f>'cieki 2020'!DK38</f>
        <v>0</v>
      </c>
      <c r="AN38" s="205">
        <f>'cieki 2020'!DL38</f>
        <v>0</v>
      </c>
      <c r="AO38" s="137" t="s">
        <v>178</v>
      </c>
      <c r="AP38" s="69"/>
      <c r="AQ38" s="69"/>
      <c r="AR38" s="69"/>
      <c r="AS38" s="69"/>
    </row>
    <row r="39" spans="1:45" x14ac:dyDescent="0.2">
      <c r="A39" s="9">
        <f>'cieki 2020'!B39</f>
        <v>34</v>
      </c>
      <c r="B39" s="15" t="str">
        <f>'cieki 2020'!C39</f>
        <v>PL01S1001_3218</v>
      </c>
      <c r="C39" s="53">
        <f>'cieki 2020'!I39</f>
        <v>0.05</v>
      </c>
      <c r="D39" s="53">
        <f>'cieki 2020'!J39</f>
        <v>1.5</v>
      </c>
      <c r="E39" s="53">
        <f>'cieki 2020'!L39</f>
        <v>0.32700000000000001</v>
      </c>
      <c r="F39" s="53">
        <f>'cieki 2020'!N39</f>
        <v>2.67</v>
      </c>
      <c r="G39" s="53">
        <f>'cieki 2020'!O39</f>
        <v>5.89</v>
      </c>
      <c r="H39" s="53">
        <f>'cieki 2020'!S39</f>
        <v>1.66</v>
      </c>
      <c r="I39" s="53">
        <f>'cieki 2020'!T39</f>
        <v>7.53</v>
      </c>
      <c r="J39" s="53">
        <f>'cieki 2020'!Y39</f>
        <v>33.9</v>
      </c>
      <c r="K39" s="53">
        <f>'cieki 2020'!AI39</f>
        <v>2.5</v>
      </c>
      <c r="L39" s="53">
        <f>'cieki 2020'!AK39</f>
        <v>2.5</v>
      </c>
      <c r="M39" s="53">
        <f>'cieki 2020'!BB39</f>
        <v>31.5</v>
      </c>
      <c r="N39" s="53">
        <f>'cieki 2020'!BJ39</f>
        <v>0.5</v>
      </c>
      <c r="O39" s="53">
        <f>'cieki 2020'!BK39</f>
        <v>5.0000000000000001E-3</v>
      </c>
      <c r="P39" s="53">
        <f>'cieki 2020'!BQ39</f>
        <v>0.05</v>
      </c>
      <c r="Q39" s="53">
        <f>'cieki 2020'!BS39</f>
        <v>0.05</v>
      </c>
      <c r="R39" s="53">
        <f>'cieki 2020'!BT39</f>
        <v>0.05</v>
      </c>
      <c r="S39" s="78">
        <f>'cieki 2020'!BU39</f>
        <v>0.05</v>
      </c>
      <c r="T39" s="78">
        <f>'cieki 2020'!BY39</f>
        <v>0.15</v>
      </c>
      <c r="U39" s="204">
        <f>'cieki 2020'!CA39</f>
        <v>0</v>
      </c>
      <c r="V39" s="204">
        <f>'cieki 2020'!CC39</f>
        <v>0</v>
      </c>
      <c r="W39" s="225">
        <f>'cieki 2020'!CK39</f>
        <v>0</v>
      </c>
      <c r="X39" s="204">
        <f>'cieki 2020'!CP39</f>
        <v>0</v>
      </c>
      <c r="Y39" s="204">
        <f>'cieki 2020'!CQ39</f>
        <v>0</v>
      </c>
      <c r="Z39" s="204">
        <f>'cieki 2020'!CR39</f>
        <v>0</v>
      </c>
      <c r="AA39" s="204">
        <f>'cieki 2020'!CS39</f>
        <v>0</v>
      </c>
      <c r="AB39" s="204">
        <f>'cieki 2020'!CT39</f>
        <v>0</v>
      </c>
      <c r="AC39" s="204">
        <f>'cieki 2020'!CW39</f>
        <v>0</v>
      </c>
      <c r="AD39" s="204">
        <f>'cieki 2020'!CZ39</f>
        <v>0</v>
      </c>
      <c r="AE39" s="204">
        <f>'cieki 2020'!DB39</f>
        <v>0</v>
      </c>
      <c r="AF39" s="204">
        <f>'cieki 2020'!DC39</f>
        <v>0</v>
      </c>
      <c r="AG39" s="204">
        <f>'cieki 2020'!DD39</f>
        <v>0</v>
      </c>
      <c r="AH39" s="78">
        <f>'cieki 2020'!DE39</f>
        <v>0.05</v>
      </c>
      <c r="AI39" s="78">
        <f>'cieki 2020'!DF39</f>
        <v>0.05</v>
      </c>
      <c r="AJ39" s="204">
        <f>'cieki 2020'!DH39</f>
        <v>0</v>
      </c>
      <c r="AK39" s="204">
        <f>'cieki 2020'!DI39</f>
        <v>0</v>
      </c>
      <c r="AL39" s="204">
        <f>'cieki 2020'!DJ39</f>
        <v>0</v>
      </c>
      <c r="AM39" s="204">
        <f>'cieki 2020'!DK39</f>
        <v>0</v>
      </c>
      <c r="AN39" s="205">
        <f>'cieki 2020'!DL39</f>
        <v>0</v>
      </c>
      <c r="AO39" s="137" t="s">
        <v>178</v>
      </c>
      <c r="AP39" s="69"/>
      <c r="AQ39" s="69"/>
      <c r="AR39" s="69"/>
      <c r="AS39" s="69"/>
    </row>
    <row r="40" spans="1:45" x14ac:dyDescent="0.2">
      <c r="A40" s="9">
        <f>'cieki 2020'!B40</f>
        <v>35</v>
      </c>
      <c r="B40" s="15" t="str">
        <f>'cieki 2020'!C40</f>
        <v>PL04S1501_0002</v>
      </c>
      <c r="C40" s="53">
        <f>'cieki 2020'!I40</f>
        <v>0.05</v>
      </c>
      <c r="D40" s="53">
        <f>'cieki 2020'!J40</f>
        <v>1.5</v>
      </c>
      <c r="E40" s="53">
        <f>'cieki 2020'!L40</f>
        <v>2.5000000000000001E-2</v>
      </c>
      <c r="F40" s="53">
        <f>'cieki 2020'!N40</f>
        <v>18.100000000000001</v>
      </c>
      <c r="G40" s="53">
        <f>'cieki 2020'!O40</f>
        <v>0.2</v>
      </c>
      <c r="H40" s="53">
        <f>'cieki 2020'!S40</f>
        <v>23.7</v>
      </c>
      <c r="I40" s="53">
        <f>'cieki 2020'!T40</f>
        <v>6.48</v>
      </c>
      <c r="J40" s="53">
        <f>'cieki 2020'!Y40</f>
        <v>31.7</v>
      </c>
      <c r="K40" s="53">
        <f>'cieki 2020'!AI40</f>
        <v>2.5</v>
      </c>
      <c r="L40" s="53">
        <f>'cieki 2020'!AK40</f>
        <v>2.5</v>
      </c>
      <c r="M40" s="53">
        <f>'cieki 2020'!BB40</f>
        <v>131</v>
      </c>
      <c r="N40" s="53">
        <f>'cieki 2020'!BJ40</f>
        <v>0.5</v>
      </c>
      <c r="O40" s="53">
        <f>'cieki 2020'!BK40</f>
        <v>5.0000000000000001E-3</v>
      </c>
      <c r="P40" s="53">
        <f>'cieki 2020'!BQ40</f>
        <v>0.05</v>
      </c>
      <c r="Q40" s="53">
        <f>'cieki 2020'!BS40</f>
        <v>0.05</v>
      </c>
      <c r="R40" s="53">
        <f>'cieki 2020'!BT40</f>
        <v>0.05</v>
      </c>
      <c r="S40" s="78">
        <f>'cieki 2020'!BU40</f>
        <v>0.05</v>
      </c>
      <c r="T40" s="78">
        <f>'cieki 2020'!BY40</f>
        <v>0.15</v>
      </c>
      <c r="U40" s="204">
        <f>'cieki 2020'!CA40</f>
        <v>0</v>
      </c>
      <c r="V40" s="204">
        <f>'cieki 2020'!CC40</f>
        <v>0</v>
      </c>
      <c r="W40" s="225">
        <f>'cieki 2020'!CK40</f>
        <v>0</v>
      </c>
      <c r="X40" s="204">
        <f>'cieki 2020'!CP40</f>
        <v>0</v>
      </c>
      <c r="Y40" s="204">
        <f>'cieki 2020'!CQ40</f>
        <v>0</v>
      </c>
      <c r="Z40" s="204">
        <f>'cieki 2020'!CR40</f>
        <v>0</v>
      </c>
      <c r="AA40" s="204">
        <f>'cieki 2020'!CS40</f>
        <v>0</v>
      </c>
      <c r="AB40" s="204">
        <f>'cieki 2020'!CT40</f>
        <v>0</v>
      </c>
      <c r="AC40" s="204">
        <f>'cieki 2020'!CW40</f>
        <v>0</v>
      </c>
      <c r="AD40" s="204">
        <f>'cieki 2020'!CZ40</f>
        <v>0</v>
      </c>
      <c r="AE40" s="204">
        <f>'cieki 2020'!DB40</f>
        <v>0</v>
      </c>
      <c r="AF40" s="204">
        <f>'cieki 2020'!DC40</f>
        <v>0</v>
      </c>
      <c r="AG40" s="204">
        <f>'cieki 2020'!DD40</f>
        <v>0</v>
      </c>
      <c r="AH40" s="78">
        <f>'cieki 2020'!DE40</f>
        <v>0.05</v>
      </c>
      <c r="AI40" s="78">
        <f>'cieki 2020'!DF40</f>
        <v>0.05</v>
      </c>
      <c r="AJ40" s="204">
        <f>'cieki 2020'!DH40</f>
        <v>0</v>
      </c>
      <c r="AK40" s="204">
        <f>'cieki 2020'!DI40</f>
        <v>0</v>
      </c>
      <c r="AL40" s="204">
        <f>'cieki 2020'!DJ40</f>
        <v>0</v>
      </c>
      <c r="AM40" s="204">
        <f>'cieki 2020'!DK40</f>
        <v>0</v>
      </c>
      <c r="AN40" s="205">
        <f>'cieki 2020'!DL40</f>
        <v>0</v>
      </c>
      <c r="AO40" s="137" t="s">
        <v>178</v>
      </c>
      <c r="AP40" s="69"/>
      <c r="AQ40" s="69"/>
      <c r="AR40" s="69"/>
      <c r="AS40" s="69"/>
    </row>
    <row r="41" spans="1:45" x14ac:dyDescent="0.2">
      <c r="A41" s="9">
        <f>'cieki 2020'!B41</f>
        <v>36</v>
      </c>
      <c r="B41" s="15" t="str">
        <f>'cieki 2020'!C41</f>
        <v>PL01S1501_1872</v>
      </c>
      <c r="C41" s="53">
        <f>'cieki 2020'!I41</f>
        <v>0.05</v>
      </c>
      <c r="D41" s="53">
        <f>'cieki 2020'!J41</f>
        <v>1.5</v>
      </c>
      <c r="E41" s="53">
        <f>'cieki 2020'!L41</f>
        <v>0.08</v>
      </c>
      <c r="F41" s="53">
        <f>'cieki 2020'!N41</f>
        <v>6.67</v>
      </c>
      <c r="G41" s="53">
        <f>'cieki 2020'!O41</f>
        <v>5.32</v>
      </c>
      <c r="H41" s="53">
        <f>'cieki 2020'!S41</f>
        <v>8.84</v>
      </c>
      <c r="I41" s="53">
        <f>'cieki 2020'!T41</f>
        <v>4.8499999999999996</v>
      </c>
      <c r="J41" s="53">
        <f>'cieki 2020'!Y41</f>
        <v>44.8</v>
      </c>
      <c r="K41" s="53">
        <f>'cieki 2020'!AI41</f>
        <v>2.5</v>
      </c>
      <c r="L41" s="53">
        <f>'cieki 2020'!AK41</f>
        <v>2.5</v>
      </c>
      <c r="M41" s="53">
        <f>'cieki 2020'!BB41</f>
        <v>87.5</v>
      </c>
      <c r="N41" s="53">
        <f>'cieki 2020'!BJ41</f>
        <v>0.5</v>
      </c>
      <c r="O41" s="53">
        <f>'cieki 2020'!BK41</f>
        <v>5.0000000000000001E-3</v>
      </c>
      <c r="P41" s="53">
        <f>'cieki 2020'!BQ41</f>
        <v>0.05</v>
      </c>
      <c r="Q41" s="53">
        <f>'cieki 2020'!BS41</f>
        <v>0.05</v>
      </c>
      <c r="R41" s="53">
        <f>'cieki 2020'!BT41</f>
        <v>0.05</v>
      </c>
      <c r="S41" s="78">
        <f>'cieki 2020'!BU41</f>
        <v>0.05</v>
      </c>
      <c r="T41" s="78">
        <f>'cieki 2020'!BY41</f>
        <v>0.15</v>
      </c>
      <c r="U41" s="204">
        <f>'cieki 2020'!CA41</f>
        <v>0</v>
      </c>
      <c r="V41" s="204">
        <f>'cieki 2020'!CC41</f>
        <v>0</v>
      </c>
      <c r="W41" s="225">
        <f>'cieki 2020'!CK41</f>
        <v>0</v>
      </c>
      <c r="X41" s="204">
        <f>'cieki 2020'!CP41</f>
        <v>0</v>
      </c>
      <c r="Y41" s="204">
        <f>'cieki 2020'!CQ41</f>
        <v>0</v>
      </c>
      <c r="Z41" s="204">
        <f>'cieki 2020'!CR41</f>
        <v>0</v>
      </c>
      <c r="AA41" s="204">
        <f>'cieki 2020'!CS41</f>
        <v>0</v>
      </c>
      <c r="AB41" s="204">
        <f>'cieki 2020'!CT41</f>
        <v>0</v>
      </c>
      <c r="AC41" s="204">
        <f>'cieki 2020'!CW41</f>
        <v>0</v>
      </c>
      <c r="AD41" s="204">
        <f>'cieki 2020'!CZ41</f>
        <v>0</v>
      </c>
      <c r="AE41" s="204">
        <f>'cieki 2020'!DB41</f>
        <v>0</v>
      </c>
      <c r="AF41" s="204">
        <f>'cieki 2020'!DC41</f>
        <v>0</v>
      </c>
      <c r="AG41" s="204">
        <f>'cieki 2020'!DD41</f>
        <v>0</v>
      </c>
      <c r="AH41" s="78">
        <f>'cieki 2020'!DE41</f>
        <v>0.05</v>
      </c>
      <c r="AI41" s="78">
        <f>'cieki 2020'!DF41</f>
        <v>0.05</v>
      </c>
      <c r="AJ41" s="204">
        <f>'cieki 2020'!DH41</f>
        <v>0</v>
      </c>
      <c r="AK41" s="204">
        <f>'cieki 2020'!DI41</f>
        <v>0</v>
      </c>
      <c r="AL41" s="204">
        <f>'cieki 2020'!DJ41</f>
        <v>0</v>
      </c>
      <c r="AM41" s="204">
        <f>'cieki 2020'!DK41</f>
        <v>0</v>
      </c>
      <c r="AN41" s="205">
        <f>'cieki 2020'!DL41</f>
        <v>0</v>
      </c>
      <c r="AO41" s="137" t="s">
        <v>178</v>
      </c>
      <c r="AP41" s="69"/>
      <c r="AQ41" s="69"/>
      <c r="AR41" s="69"/>
      <c r="AS41" s="69"/>
    </row>
    <row r="42" spans="1:45" x14ac:dyDescent="0.2">
      <c r="A42" s="9">
        <f>'cieki 2020'!B42</f>
        <v>37</v>
      </c>
      <c r="B42" s="15" t="str">
        <f>'cieki 2020'!C42</f>
        <v>PL02S0101_0566</v>
      </c>
      <c r="C42" s="53">
        <f>'cieki 2020'!I42</f>
        <v>0.05</v>
      </c>
      <c r="D42" s="53">
        <f>'cieki 2020'!J42</f>
        <v>1.5</v>
      </c>
      <c r="E42" s="53">
        <f>'cieki 2020'!L42</f>
        <v>6.9000000000000006E-2</v>
      </c>
      <c r="F42" s="53">
        <f>'cieki 2020'!N42</f>
        <v>9.31</v>
      </c>
      <c r="G42" s="53">
        <f>'cieki 2020'!O42</f>
        <v>4.3899999999999997</v>
      </c>
      <c r="H42" s="53">
        <f>'cieki 2020'!S42</f>
        <v>5.67</v>
      </c>
      <c r="I42" s="53">
        <f>'cieki 2020'!T42</f>
        <v>6.35</v>
      </c>
      <c r="J42" s="53">
        <f>'cieki 2020'!Y42</f>
        <v>37</v>
      </c>
      <c r="K42" s="53">
        <f>'cieki 2020'!AI42</f>
        <v>2.5</v>
      </c>
      <c r="L42" s="53">
        <f>'cieki 2020'!AK42</f>
        <v>19</v>
      </c>
      <c r="M42" s="53">
        <f>'cieki 2020'!BB42</f>
        <v>1220.5</v>
      </c>
      <c r="N42" s="53">
        <f>'cieki 2020'!BJ42</f>
        <v>0.5</v>
      </c>
      <c r="O42" s="53">
        <f>'cieki 2020'!BK42</f>
        <v>5.0000000000000001E-3</v>
      </c>
      <c r="P42" s="53">
        <f>'cieki 2020'!BQ42</f>
        <v>0.05</v>
      </c>
      <c r="Q42" s="53">
        <f>'cieki 2020'!BS42</f>
        <v>0.05</v>
      </c>
      <c r="R42" s="53">
        <f>'cieki 2020'!BT42</f>
        <v>0.05</v>
      </c>
      <c r="S42" s="78">
        <f>'cieki 2020'!BU42</f>
        <v>0.05</v>
      </c>
      <c r="T42" s="78">
        <f>'cieki 2020'!BY42</f>
        <v>0.15</v>
      </c>
      <c r="U42" s="204">
        <f>'cieki 2020'!CA42</f>
        <v>0</v>
      </c>
      <c r="V42" s="204">
        <f>'cieki 2020'!CC42</f>
        <v>0</v>
      </c>
      <c r="W42" s="225">
        <f>'cieki 2020'!CK42</f>
        <v>0</v>
      </c>
      <c r="X42" s="204">
        <f>'cieki 2020'!CP42</f>
        <v>0</v>
      </c>
      <c r="Y42" s="204">
        <f>'cieki 2020'!CQ42</f>
        <v>0</v>
      </c>
      <c r="Z42" s="204">
        <f>'cieki 2020'!CR42</f>
        <v>0</v>
      </c>
      <c r="AA42" s="204">
        <f>'cieki 2020'!CS42</f>
        <v>0</v>
      </c>
      <c r="AB42" s="204">
        <f>'cieki 2020'!CT42</f>
        <v>0</v>
      </c>
      <c r="AC42" s="204">
        <f>'cieki 2020'!CW42</f>
        <v>0</v>
      </c>
      <c r="AD42" s="204">
        <f>'cieki 2020'!CZ42</f>
        <v>0</v>
      </c>
      <c r="AE42" s="204">
        <f>'cieki 2020'!DB42</f>
        <v>0</v>
      </c>
      <c r="AF42" s="204">
        <f>'cieki 2020'!DC42</f>
        <v>0</v>
      </c>
      <c r="AG42" s="204">
        <f>'cieki 2020'!DD42</f>
        <v>0</v>
      </c>
      <c r="AH42" s="78">
        <f>'cieki 2020'!DE42</f>
        <v>0.05</v>
      </c>
      <c r="AI42" s="78">
        <f>'cieki 2020'!DF42</f>
        <v>0.05</v>
      </c>
      <c r="AJ42" s="204">
        <f>'cieki 2020'!DH42</f>
        <v>0</v>
      </c>
      <c r="AK42" s="204">
        <f>'cieki 2020'!DI42</f>
        <v>0</v>
      </c>
      <c r="AL42" s="204">
        <f>'cieki 2020'!DJ42</f>
        <v>0</v>
      </c>
      <c r="AM42" s="204">
        <f>'cieki 2020'!DK42</f>
        <v>0</v>
      </c>
      <c r="AN42" s="205">
        <f>'cieki 2020'!DL42</f>
        <v>0</v>
      </c>
      <c r="AO42" s="137" t="s">
        <v>178</v>
      </c>
      <c r="AP42" s="69"/>
      <c r="AQ42" s="69"/>
      <c r="AR42" s="69"/>
      <c r="AS42" s="69"/>
    </row>
    <row r="43" spans="1:45" x14ac:dyDescent="0.2">
      <c r="A43" s="9">
        <f>'cieki 2020'!B43</f>
        <v>38</v>
      </c>
      <c r="B43" s="15" t="str">
        <f>'cieki 2020'!C43</f>
        <v>PL01S0601_0996</v>
      </c>
      <c r="C43" s="53">
        <f>'cieki 2020'!I43</f>
        <v>0.05</v>
      </c>
      <c r="D43" s="53">
        <f>'cieki 2020'!J43</f>
        <v>1.5</v>
      </c>
      <c r="E43" s="53">
        <f>'cieki 2020'!L43</f>
        <v>3</v>
      </c>
      <c r="F43" s="53">
        <f>'cieki 2020'!N43</f>
        <v>3.33</v>
      </c>
      <c r="G43" s="53">
        <f>'cieki 2020'!O43</f>
        <v>24.3</v>
      </c>
      <c r="H43" s="53">
        <f>'cieki 2020'!S43</f>
        <v>2.89</v>
      </c>
      <c r="I43" s="53">
        <f>'cieki 2020'!T43</f>
        <v>3.56</v>
      </c>
      <c r="J43" s="53">
        <f>'cieki 2020'!Y43</f>
        <v>12.3</v>
      </c>
      <c r="K43" s="53">
        <f>'cieki 2020'!AI43</f>
        <v>2.5</v>
      </c>
      <c r="L43" s="53">
        <f>'cieki 2020'!AK43</f>
        <v>2.5</v>
      </c>
      <c r="M43" s="53">
        <f>'cieki 2020'!BB43</f>
        <v>31.5</v>
      </c>
      <c r="N43" s="53">
        <f>'cieki 2020'!BJ43</f>
        <v>0.5</v>
      </c>
      <c r="O43" s="53">
        <f>'cieki 2020'!BK43</f>
        <v>5.0000000000000001E-3</v>
      </c>
      <c r="P43" s="53">
        <f>'cieki 2020'!BQ43</f>
        <v>0.05</v>
      </c>
      <c r="Q43" s="53">
        <f>'cieki 2020'!BS43</f>
        <v>0.05</v>
      </c>
      <c r="R43" s="53">
        <f>'cieki 2020'!BT43</f>
        <v>0.05</v>
      </c>
      <c r="S43" s="78">
        <f>'cieki 2020'!BU43</f>
        <v>0.05</v>
      </c>
      <c r="T43" s="78">
        <f>'cieki 2020'!BY43</f>
        <v>0.15</v>
      </c>
      <c r="U43" s="204">
        <f>'cieki 2020'!CA43</f>
        <v>0</v>
      </c>
      <c r="V43" s="204">
        <f>'cieki 2020'!CC43</f>
        <v>0</v>
      </c>
      <c r="W43" s="225">
        <f>'cieki 2020'!CK43</f>
        <v>0</v>
      </c>
      <c r="X43" s="204">
        <f>'cieki 2020'!CP43</f>
        <v>0</v>
      </c>
      <c r="Y43" s="204">
        <f>'cieki 2020'!CQ43</f>
        <v>0</v>
      </c>
      <c r="Z43" s="204">
        <f>'cieki 2020'!CR43</f>
        <v>0</v>
      </c>
      <c r="AA43" s="204">
        <f>'cieki 2020'!CS43</f>
        <v>0</v>
      </c>
      <c r="AB43" s="204">
        <f>'cieki 2020'!CT43</f>
        <v>0</v>
      </c>
      <c r="AC43" s="204">
        <f>'cieki 2020'!CW43</f>
        <v>0</v>
      </c>
      <c r="AD43" s="204">
        <f>'cieki 2020'!CZ43</f>
        <v>0</v>
      </c>
      <c r="AE43" s="204">
        <f>'cieki 2020'!DB43</f>
        <v>0</v>
      </c>
      <c r="AF43" s="204">
        <f>'cieki 2020'!DC43</f>
        <v>0</v>
      </c>
      <c r="AG43" s="204">
        <f>'cieki 2020'!DD43</f>
        <v>0</v>
      </c>
      <c r="AH43" s="78">
        <f>'cieki 2020'!DE43</f>
        <v>0.05</v>
      </c>
      <c r="AI43" s="78">
        <f>'cieki 2020'!DF43</f>
        <v>0.05</v>
      </c>
      <c r="AJ43" s="204">
        <f>'cieki 2020'!DH43</f>
        <v>0</v>
      </c>
      <c r="AK43" s="204">
        <f>'cieki 2020'!DI43</f>
        <v>0</v>
      </c>
      <c r="AL43" s="204">
        <f>'cieki 2020'!DJ43</f>
        <v>0</v>
      </c>
      <c r="AM43" s="204">
        <f>'cieki 2020'!DK43</f>
        <v>0</v>
      </c>
      <c r="AN43" s="205">
        <f>'cieki 2020'!DL43</f>
        <v>0</v>
      </c>
      <c r="AO43" s="136" t="s">
        <v>177</v>
      </c>
      <c r="AP43" s="69"/>
      <c r="AQ43" s="69"/>
      <c r="AR43" s="69"/>
      <c r="AS43" s="69"/>
    </row>
    <row r="44" spans="1:45" x14ac:dyDescent="0.2">
      <c r="A44" s="9">
        <f>'cieki 2020'!B44</f>
        <v>39</v>
      </c>
      <c r="B44" s="15" t="str">
        <f>'cieki 2020'!C44</f>
        <v>PL01S0301_0881</v>
      </c>
      <c r="C44" s="53">
        <f>'cieki 2020'!I44</f>
        <v>0.05</v>
      </c>
      <c r="D44" s="53">
        <f>'cieki 2020'!J44</f>
        <v>1.5</v>
      </c>
      <c r="E44" s="53">
        <f>'cieki 2020'!L44</f>
        <v>2.5000000000000001E-2</v>
      </c>
      <c r="F44" s="53">
        <f>'cieki 2020'!N44</f>
        <v>10.5</v>
      </c>
      <c r="G44" s="53">
        <f>'cieki 2020'!O44</f>
        <v>33.5</v>
      </c>
      <c r="H44" s="53">
        <f>'cieki 2020'!S44</f>
        <v>4.45</v>
      </c>
      <c r="I44" s="53">
        <f>'cieki 2020'!T44</f>
        <v>4.0199999999999996</v>
      </c>
      <c r="J44" s="53">
        <f>'cieki 2020'!Y44</f>
        <v>77.2</v>
      </c>
      <c r="K44" s="53">
        <f>'cieki 2020'!AI44</f>
        <v>2.5</v>
      </c>
      <c r="L44" s="53">
        <f>'cieki 2020'!AK44</f>
        <v>2.5</v>
      </c>
      <c r="M44" s="53">
        <f>'cieki 2020'!BB44</f>
        <v>116.5</v>
      </c>
      <c r="N44" s="53">
        <f>'cieki 2020'!BJ44</f>
        <v>0.5</v>
      </c>
      <c r="O44" s="53">
        <f>'cieki 2020'!BK44</f>
        <v>5.0000000000000001E-3</v>
      </c>
      <c r="P44" s="53">
        <f>'cieki 2020'!BQ44</f>
        <v>0.05</v>
      </c>
      <c r="Q44" s="53">
        <f>'cieki 2020'!BS44</f>
        <v>0.05</v>
      </c>
      <c r="R44" s="53">
        <f>'cieki 2020'!BT44</f>
        <v>0.05</v>
      </c>
      <c r="S44" s="78">
        <f>'cieki 2020'!BU44</f>
        <v>0.05</v>
      </c>
      <c r="T44" s="78">
        <f>'cieki 2020'!BY44</f>
        <v>0.15</v>
      </c>
      <c r="U44" s="204">
        <f>'cieki 2020'!CA44</f>
        <v>0</v>
      </c>
      <c r="V44" s="204">
        <f>'cieki 2020'!CC44</f>
        <v>0</v>
      </c>
      <c r="W44" s="225">
        <f>'cieki 2020'!CK44</f>
        <v>0</v>
      </c>
      <c r="X44" s="204">
        <f>'cieki 2020'!CP44</f>
        <v>0</v>
      </c>
      <c r="Y44" s="204">
        <f>'cieki 2020'!CQ44</f>
        <v>0</v>
      </c>
      <c r="Z44" s="204">
        <f>'cieki 2020'!CR44</f>
        <v>0</v>
      </c>
      <c r="AA44" s="204">
        <f>'cieki 2020'!CS44</f>
        <v>0</v>
      </c>
      <c r="AB44" s="204">
        <f>'cieki 2020'!CT44</f>
        <v>0</v>
      </c>
      <c r="AC44" s="204">
        <f>'cieki 2020'!CW44</f>
        <v>0</v>
      </c>
      <c r="AD44" s="204">
        <f>'cieki 2020'!CZ44</f>
        <v>0</v>
      </c>
      <c r="AE44" s="204">
        <f>'cieki 2020'!DB44</f>
        <v>0</v>
      </c>
      <c r="AF44" s="204">
        <f>'cieki 2020'!DC44</f>
        <v>0</v>
      </c>
      <c r="AG44" s="204">
        <f>'cieki 2020'!DD44</f>
        <v>0</v>
      </c>
      <c r="AH44" s="78">
        <f>'cieki 2020'!DE44</f>
        <v>0.05</v>
      </c>
      <c r="AI44" s="78">
        <f>'cieki 2020'!DF44</f>
        <v>0.05</v>
      </c>
      <c r="AJ44" s="204">
        <f>'cieki 2020'!DH44</f>
        <v>0</v>
      </c>
      <c r="AK44" s="204">
        <f>'cieki 2020'!DI44</f>
        <v>0</v>
      </c>
      <c r="AL44" s="204">
        <f>'cieki 2020'!DJ44</f>
        <v>0</v>
      </c>
      <c r="AM44" s="204">
        <f>'cieki 2020'!DK44</f>
        <v>0</v>
      </c>
      <c r="AN44" s="205">
        <f>'cieki 2020'!DL44</f>
        <v>0</v>
      </c>
      <c r="AO44" s="136" t="s">
        <v>177</v>
      </c>
      <c r="AP44" s="69"/>
      <c r="AQ44" s="69"/>
      <c r="AR44" s="69"/>
      <c r="AS44" s="69"/>
    </row>
    <row r="45" spans="1:45" x14ac:dyDescent="0.2">
      <c r="A45" s="9">
        <f>'cieki 2020'!B45</f>
        <v>40</v>
      </c>
      <c r="B45" s="15" t="str">
        <f>'cieki 2020'!C45</f>
        <v>PL01S1501_1817</v>
      </c>
      <c r="C45" s="53">
        <f>'cieki 2020'!I45</f>
        <v>0.05</v>
      </c>
      <c r="D45" s="53">
        <f>'cieki 2020'!J45</f>
        <v>1.5</v>
      </c>
      <c r="E45" s="53">
        <f>'cieki 2020'!L45</f>
        <v>9.2999999999999999E-2</v>
      </c>
      <c r="F45" s="53">
        <f>'cieki 2020'!N45</f>
        <v>20.100000000000001</v>
      </c>
      <c r="G45" s="53">
        <f>'cieki 2020'!O45</f>
        <v>9.89</v>
      </c>
      <c r="H45" s="53">
        <f>'cieki 2020'!S45</f>
        <v>22</v>
      </c>
      <c r="I45" s="53">
        <f>'cieki 2020'!T45</f>
        <v>6.92</v>
      </c>
      <c r="J45" s="53">
        <f>'cieki 2020'!Y45</f>
        <v>38.799999999999997</v>
      </c>
      <c r="K45" s="53">
        <f>'cieki 2020'!AI45</f>
        <v>2.5</v>
      </c>
      <c r="L45" s="53">
        <f>'cieki 2020'!AK45</f>
        <v>2.5</v>
      </c>
      <c r="M45" s="53">
        <f>'cieki 2020'!BB45</f>
        <v>202.5</v>
      </c>
      <c r="N45" s="53">
        <f>'cieki 2020'!BJ45</f>
        <v>0.5</v>
      </c>
      <c r="O45" s="53">
        <f>'cieki 2020'!BK45</f>
        <v>5.0000000000000001E-3</v>
      </c>
      <c r="P45" s="53">
        <f>'cieki 2020'!BQ45</f>
        <v>0.05</v>
      </c>
      <c r="Q45" s="53">
        <f>'cieki 2020'!BS45</f>
        <v>0.05</v>
      </c>
      <c r="R45" s="53">
        <f>'cieki 2020'!BT45</f>
        <v>0.05</v>
      </c>
      <c r="S45" s="78">
        <f>'cieki 2020'!BU45</f>
        <v>0.05</v>
      </c>
      <c r="T45" s="78">
        <f>'cieki 2020'!BY45</f>
        <v>0.15</v>
      </c>
      <c r="U45" s="204">
        <f>'cieki 2020'!CA45</f>
        <v>0</v>
      </c>
      <c r="V45" s="204">
        <f>'cieki 2020'!CC45</f>
        <v>0</v>
      </c>
      <c r="W45" s="225">
        <f>'cieki 2020'!CK45</f>
        <v>0</v>
      </c>
      <c r="X45" s="204">
        <f>'cieki 2020'!CP45</f>
        <v>0</v>
      </c>
      <c r="Y45" s="204">
        <f>'cieki 2020'!CQ45</f>
        <v>0</v>
      </c>
      <c r="Z45" s="204">
        <f>'cieki 2020'!CR45</f>
        <v>0</v>
      </c>
      <c r="AA45" s="204">
        <f>'cieki 2020'!CS45</f>
        <v>0</v>
      </c>
      <c r="AB45" s="204">
        <f>'cieki 2020'!CT45</f>
        <v>0</v>
      </c>
      <c r="AC45" s="204">
        <f>'cieki 2020'!CW45</f>
        <v>0</v>
      </c>
      <c r="AD45" s="204">
        <f>'cieki 2020'!CZ45</f>
        <v>0</v>
      </c>
      <c r="AE45" s="204">
        <f>'cieki 2020'!DB45</f>
        <v>0</v>
      </c>
      <c r="AF45" s="204">
        <f>'cieki 2020'!DC45</f>
        <v>0</v>
      </c>
      <c r="AG45" s="204">
        <f>'cieki 2020'!DD45</f>
        <v>0</v>
      </c>
      <c r="AH45" s="78">
        <f>'cieki 2020'!DE45</f>
        <v>0.05</v>
      </c>
      <c r="AI45" s="78">
        <f>'cieki 2020'!DF45</f>
        <v>0.05</v>
      </c>
      <c r="AJ45" s="204">
        <f>'cieki 2020'!DH45</f>
        <v>0</v>
      </c>
      <c r="AK45" s="204">
        <f>'cieki 2020'!DI45</f>
        <v>0</v>
      </c>
      <c r="AL45" s="204">
        <f>'cieki 2020'!DJ45</f>
        <v>0</v>
      </c>
      <c r="AM45" s="204">
        <f>'cieki 2020'!DK45</f>
        <v>0</v>
      </c>
      <c r="AN45" s="205">
        <f>'cieki 2020'!DL45</f>
        <v>0</v>
      </c>
      <c r="AO45" s="137" t="s">
        <v>178</v>
      </c>
      <c r="AP45" s="69"/>
      <c r="AQ45" s="69"/>
      <c r="AR45" s="69"/>
      <c r="AS45" s="69"/>
    </row>
    <row r="46" spans="1:45" x14ac:dyDescent="0.2">
      <c r="A46" s="9">
        <f>'cieki 2020'!B46</f>
        <v>41</v>
      </c>
      <c r="B46" s="15" t="str">
        <f>'cieki 2020'!C46</f>
        <v>PL02S0101_0550</v>
      </c>
      <c r="C46" s="53">
        <f>'cieki 2020'!I46</f>
        <v>0.05</v>
      </c>
      <c r="D46" s="53">
        <f>'cieki 2020'!J46</f>
        <v>1.5</v>
      </c>
      <c r="E46" s="53">
        <f>'cieki 2020'!L46</f>
        <v>0.08</v>
      </c>
      <c r="F46" s="53">
        <f>'cieki 2020'!N46</f>
        <v>13.9</v>
      </c>
      <c r="G46" s="53">
        <f>'cieki 2020'!O46</f>
        <v>11.3</v>
      </c>
      <c r="H46" s="53">
        <f>'cieki 2020'!S46</f>
        <v>9.2799999999999994</v>
      </c>
      <c r="I46" s="53">
        <f>'cieki 2020'!T46</f>
        <v>10.3</v>
      </c>
      <c r="J46" s="53">
        <f>'cieki 2020'!Y46</f>
        <v>52.7</v>
      </c>
      <c r="K46" s="53">
        <f>'cieki 2020'!AI46</f>
        <v>2.5</v>
      </c>
      <c r="L46" s="53">
        <f>'cieki 2020'!AK46</f>
        <v>22</v>
      </c>
      <c r="M46" s="53">
        <f>'cieki 2020'!BB46</f>
        <v>764.5</v>
      </c>
      <c r="N46" s="53">
        <f>'cieki 2020'!BJ46</f>
        <v>0.5</v>
      </c>
      <c r="O46" s="53">
        <f>'cieki 2020'!BK46</f>
        <v>5.0000000000000001E-3</v>
      </c>
      <c r="P46" s="53">
        <f>'cieki 2020'!BQ46</f>
        <v>0.05</v>
      </c>
      <c r="Q46" s="53">
        <f>'cieki 2020'!BS46</f>
        <v>0.05</v>
      </c>
      <c r="R46" s="53">
        <f>'cieki 2020'!BT46</f>
        <v>0.05</v>
      </c>
      <c r="S46" s="78">
        <f>'cieki 2020'!BU46</f>
        <v>0.05</v>
      </c>
      <c r="T46" s="78">
        <f>'cieki 2020'!BY46</f>
        <v>0.15</v>
      </c>
      <c r="U46" s="204">
        <f>'cieki 2020'!CA46</f>
        <v>0</v>
      </c>
      <c r="V46" s="204">
        <f>'cieki 2020'!CC46</f>
        <v>0</v>
      </c>
      <c r="W46" s="225">
        <f>'cieki 2020'!CK46</f>
        <v>0</v>
      </c>
      <c r="X46" s="204">
        <f>'cieki 2020'!CP46</f>
        <v>0</v>
      </c>
      <c r="Y46" s="204">
        <f>'cieki 2020'!CQ46</f>
        <v>0</v>
      </c>
      <c r="Z46" s="204">
        <f>'cieki 2020'!CR46</f>
        <v>0</v>
      </c>
      <c r="AA46" s="204">
        <f>'cieki 2020'!CS46</f>
        <v>0</v>
      </c>
      <c r="AB46" s="204">
        <f>'cieki 2020'!CT46</f>
        <v>0</v>
      </c>
      <c r="AC46" s="204">
        <f>'cieki 2020'!CW46</f>
        <v>0</v>
      </c>
      <c r="AD46" s="204">
        <f>'cieki 2020'!CZ46</f>
        <v>0</v>
      </c>
      <c r="AE46" s="204">
        <f>'cieki 2020'!DB46</f>
        <v>0</v>
      </c>
      <c r="AF46" s="204">
        <f>'cieki 2020'!DC46</f>
        <v>0</v>
      </c>
      <c r="AG46" s="204">
        <f>'cieki 2020'!DD46</f>
        <v>0</v>
      </c>
      <c r="AH46" s="78">
        <f>'cieki 2020'!DE46</f>
        <v>0.05</v>
      </c>
      <c r="AI46" s="78">
        <f>'cieki 2020'!DF46</f>
        <v>0.05</v>
      </c>
      <c r="AJ46" s="204">
        <f>'cieki 2020'!DH46</f>
        <v>0</v>
      </c>
      <c r="AK46" s="204">
        <f>'cieki 2020'!DI46</f>
        <v>0</v>
      </c>
      <c r="AL46" s="204">
        <f>'cieki 2020'!DJ46</f>
        <v>0</v>
      </c>
      <c r="AM46" s="204">
        <f>'cieki 2020'!DK46</f>
        <v>0</v>
      </c>
      <c r="AN46" s="205">
        <f>'cieki 2020'!DL46</f>
        <v>0</v>
      </c>
      <c r="AO46" s="137" t="s">
        <v>178</v>
      </c>
      <c r="AP46" s="69"/>
      <c r="AQ46" s="69"/>
      <c r="AR46" s="69"/>
      <c r="AS46" s="69"/>
    </row>
    <row r="47" spans="1:45" x14ac:dyDescent="0.2">
      <c r="A47" s="9">
        <f>'cieki 2020'!B47</f>
        <v>42</v>
      </c>
      <c r="B47" s="15" t="str">
        <f>'cieki 2020'!C47</f>
        <v>PL01S0301_0882</v>
      </c>
      <c r="C47" s="53">
        <f>'cieki 2020'!I47</f>
        <v>0.05</v>
      </c>
      <c r="D47" s="53">
        <f>'cieki 2020'!J47</f>
        <v>1.5</v>
      </c>
      <c r="E47" s="53">
        <f>'cieki 2020'!L47</f>
        <v>5.7000000000000002E-2</v>
      </c>
      <c r="F47" s="53">
        <f>'cieki 2020'!N47</f>
        <v>17.100000000000001</v>
      </c>
      <c r="G47" s="53">
        <f>'cieki 2020'!O47</f>
        <v>4.62</v>
      </c>
      <c r="H47" s="53">
        <f>'cieki 2020'!S47</f>
        <v>8.83</v>
      </c>
      <c r="I47" s="53">
        <f>'cieki 2020'!T47</f>
        <v>6.84</v>
      </c>
      <c r="J47" s="53">
        <f>'cieki 2020'!Y47</f>
        <v>20.399999999999999</v>
      </c>
      <c r="K47" s="53">
        <f>'cieki 2020'!AI47</f>
        <v>2.5</v>
      </c>
      <c r="L47" s="53">
        <f>'cieki 2020'!AK47</f>
        <v>5</v>
      </c>
      <c r="M47" s="53">
        <f>'cieki 2020'!BB47</f>
        <v>297.5</v>
      </c>
      <c r="N47" s="53">
        <f>'cieki 2020'!BJ47</f>
        <v>0.5</v>
      </c>
      <c r="O47" s="53">
        <f>'cieki 2020'!BK47</f>
        <v>5.0000000000000001E-3</v>
      </c>
      <c r="P47" s="53">
        <f>'cieki 2020'!BQ47</f>
        <v>0.05</v>
      </c>
      <c r="Q47" s="53">
        <f>'cieki 2020'!BS47</f>
        <v>0.05</v>
      </c>
      <c r="R47" s="53">
        <f>'cieki 2020'!BT47</f>
        <v>0.05</v>
      </c>
      <c r="S47" s="78">
        <f>'cieki 2020'!BU47</f>
        <v>0.05</v>
      </c>
      <c r="T47" s="78">
        <f>'cieki 2020'!BY47</f>
        <v>0.15</v>
      </c>
      <c r="U47" s="204">
        <f>'cieki 2020'!CA47</f>
        <v>0</v>
      </c>
      <c r="V47" s="204">
        <f>'cieki 2020'!CC47</f>
        <v>0</v>
      </c>
      <c r="W47" s="225">
        <f>'cieki 2020'!CK47</f>
        <v>0</v>
      </c>
      <c r="X47" s="204">
        <f>'cieki 2020'!CP47</f>
        <v>0</v>
      </c>
      <c r="Y47" s="204">
        <f>'cieki 2020'!CQ47</f>
        <v>0</v>
      </c>
      <c r="Z47" s="204">
        <f>'cieki 2020'!CR47</f>
        <v>0</v>
      </c>
      <c r="AA47" s="204">
        <f>'cieki 2020'!CS47</f>
        <v>0</v>
      </c>
      <c r="AB47" s="204">
        <f>'cieki 2020'!CT47</f>
        <v>0</v>
      </c>
      <c r="AC47" s="204">
        <f>'cieki 2020'!CW47</f>
        <v>0</v>
      </c>
      <c r="AD47" s="204">
        <f>'cieki 2020'!CZ47</f>
        <v>0</v>
      </c>
      <c r="AE47" s="204">
        <f>'cieki 2020'!DB47</f>
        <v>0</v>
      </c>
      <c r="AF47" s="204">
        <f>'cieki 2020'!DC47</f>
        <v>0</v>
      </c>
      <c r="AG47" s="204">
        <f>'cieki 2020'!DD47</f>
        <v>0</v>
      </c>
      <c r="AH47" s="78">
        <f>'cieki 2020'!DE47</f>
        <v>0.05</v>
      </c>
      <c r="AI47" s="78">
        <f>'cieki 2020'!DF47</f>
        <v>0.05</v>
      </c>
      <c r="AJ47" s="204">
        <f>'cieki 2020'!DH47</f>
        <v>0</v>
      </c>
      <c r="AK47" s="204">
        <f>'cieki 2020'!DI47</f>
        <v>0</v>
      </c>
      <c r="AL47" s="204">
        <f>'cieki 2020'!DJ47</f>
        <v>0</v>
      </c>
      <c r="AM47" s="204">
        <f>'cieki 2020'!DK47</f>
        <v>0</v>
      </c>
      <c r="AN47" s="205">
        <f>'cieki 2020'!DL47</f>
        <v>0</v>
      </c>
      <c r="AO47" s="137" t="s">
        <v>178</v>
      </c>
      <c r="AP47" s="69"/>
      <c r="AQ47" s="69"/>
      <c r="AR47" s="69"/>
      <c r="AS47" s="69"/>
    </row>
    <row r="48" spans="1:45" x14ac:dyDescent="0.2">
      <c r="A48" s="9">
        <f>'cieki 2020'!B48</f>
        <v>43</v>
      </c>
      <c r="B48" s="15" t="str">
        <f>'cieki 2020'!C48</f>
        <v>PL02S0501_3381</v>
      </c>
      <c r="C48" s="53">
        <f>'cieki 2020'!I48</f>
        <v>0.05</v>
      </c>
      <c r="D48" s="53">
        <f>'cieki 2020'!J48</f>
        <v>1.5</v>
      </c>
      <c r="E48" s="53">
        <f>'cieki 2020'!L48</f>
        <v>3.45</v>
      </c>
      <c r="F48" s="53">
        <f>'cieki 2020'!N48</f>
        <v>2.94</v>
      </c>
      <c r="G48" s="53">
        <f>'cieki 2020'!O48</f>
        <v>1.69</v>
      </c>
      <c r="H48" s="53">
        <f>'cieki 2020'!S48</f>
        <v>10.8</v>
      </c>
      <c r="I48" s="53">
        <f>'cieki 2020'!T48</f>
        <v>14.2</v>
      </c>
      <c r="J48" s="53">
        <f>'cieki 2020'!Y48</f>
        <v>16.3</v>
      </c>
      <c r="K48" s="53">
        <f>'cieki 2020'!AI48</f>
        <v>2.5</v>
      </c>
      <c r="L48" s="53">
        <f>'cieki 2020'!AK48</f>
        <v>7</v>
      </c>
      <c r="M48" s="53">
        <f>'cieki 2020'!BB48</f>
        <v>415.5</v>
      </c>
      <c r="N48" s="53">
        <f>'cieki 2020'!BJ48</f>
        <v>0.5</v>
      </c>
      <c r="O48" s="53">
        <f>'cieki 2020'!BK48</f>
        <v>5.0000000000000001E-3</v>
      </c>
      <c r="P48" s="53">
        <f>'cieki 2020'!BQ48</f>
        <v>0.05</v>
      </c>
      <c r="Q48" s="53">
        <f>'cieki 2020'!BS48</f>
        <v>0.05</v>
      </c>
      <c r="R48" s="53">
        <f>'cieki 2020'!BT48</f>
        <v>0.05</v>
      </c>
      <c r="S48" s="78">
        <f>'cieki 2020'!BU48</f>
        <v>0.05</v>
      </c>
      <c r="T48" s="78">
        <f>'cieki 2020'!BY48</f>
        <v>0.15</v>
      </c>
      <c r="U48" s="204">
        <f>'cieki 2020'!CA48</f>
        <v>0</v>
      </c>
      <c r="V48" s="204">
        <f>'cieki 2020'!CC48</f>
        <v>0</v>
      </c>
      <c r="W48" s="225">
        <f>'cieki 2020'!CK48</f>
        <v>0</v>
      </c>
      <c r="X48" s="204">
        <f>'cieki 2020'!CP48</f>
        <v>0</v>
      </c>
      <c r="Y48" s="204">
        <f>'cieki 2020'!CQ48</f>
        <v>0</v>
      </c>
      <c r="Z48" s="204">
        <f>'cieki 2020'!CR48</f>
        <v>0</v>
      </c>
      <c r="AA48" s="204">
        <f>'cieki 2020'!CS48</f>
        <v>0</v>
      </c>
      <c r="AB48" s="204">
        <f>'cieki 2020'!CT48</f>
        <v>0</v>
      </c>
      <c r="AC48" s="204">
        <f>'cieki 2020'!CW48</f>
        <v>0</v>
      </c>
      <c r="AD48" s="204">
        <f>'cieki 2020'!CZ48</f>
        <v>0</v>
      </c>
      <c r="AE48" s="204">
        <f>'cieki 2020'!DB48</f>
        <v>0</v>
      </c>
      <c r="AF48" s="204">
        <f>'cieki 2020'!DC48</f>
        <v>0</v>
      </c>
      <c r="AG48" s="204">
        <f>'cieki 2020'!DD48</f>
        <v>0</v>
      </c>
      <c r="AH48" s="78">
        <f>'cieki 2020'!DE48</f>
        <v>0.05</v>
      </c>
      <c r="AI48" s="78">
        <f>'cieki 2020'!DF48</f>
        <v>0.05</v>
      </c>
      <c r="AJ48" s="204">
        <f>'cieki 2020'!DH48</f>
        <v>0</v>
      </c>
      <c r="AK48" s="204">
        <f>'cieki 2020'!DI48</f>
        <v>0</v>
      </c>
      <c r="AL48" s="204">
        <f>'cieki 2020'!DJ48</f>
        <v>0</v>
      </c>
      <c r="AM48" s="204">
        <f>'cieki 2020'!DK48</f>
        <v>0</v>
      </c>
      <c r="AN48" s="205">
        <f>'cieki 2020'!DL48</f>
        <v>0</v>
      </c>
      <c r="AO48" s="136" t="s">
        <v>177</v>
      </c>
      <c r="AP48" s="69"/>
      <c r="AQ48" s="69"/>
      <c r="AR48" s="69"/>
      <c r="AS48" s="69"/>
    </row>
    <row r="49" spans="1:45" x14ac:dyDescent="0.2">
      <c r="A49" s="9">
        <f>'cieki 2020'!B49</f>
        <v>44</v>
      </c>
      <c r="B49" s="15" t="str">
        <f>'cieki 2020'!C49</f>
        <v>PL01S1301_1691</v>
      </c>
      <c r="C49" s="53">
        <f>'cieki 2020'!I49</f>
        <v>0.05</v>
      </c>
      <c r="D49" s="53">
        <f>'cieki 2020'!J49</f>
        <v>13.7</v>
      </c>
      <c r="E49" s="53">
        <f>'cieki 2020'!L49</f>
        <v>5.9</v>
      </c>
      <c r="F49" s="53">
        <f>'cieki 2020'!N49</f>
        <v>28.5</v>
      </c>
      <c r="G49" s="53">
        <f>'cieki 2020'!O49</f>
        <v>58.9</v>
      </c>
      <c r="H49" s="53">
        <f>'cieki 2020'!S49</f>
        <v>24.5</v>
      </c>
      <c r="I49" s="53">
        <f>'cieki 2020'!T49</f>
        <v>43.7</v>
      </c>
      <c r="J49" s="53">
        <f>'cieki 2020'!Y49</f>
        <v>451</v>
      </c>
      <c r="K49" s="53">
        <f>'cieki 2020'!AI49</f>
        <v>344</v>
      </c>
      <c r="L49" s="53">
        <f>'cieki 2020'!AK49</f>
        <v>50</v>
      </c>
      <c r="M49" s="53">
        <f>'cieki 2020'!BB49</f>
        <v>2365</v>
      </c>
      <c r="N49" s="53">
        <f>'cieki 2020'!BJ49</f>
        <v>0.5</v>
      </c>
      <c r="O49" s="53">
        <f>'cieki 2020'!BK49</f>
        <v>5.0000000000000001E-3</v>
      </c>
      <c r="P49" s="53">
        <f>'cieki 2020'!BQ49</f>
        <v>0.05</v>
      </c>
      <c r="Q49" s="53">
        <f>'cieki 2020'!BS49</f>
        <v>0.05</v>
      </c>
      <c r="R49" s="53">
        <f>'cieki 2020'!BT49</f>
        <v>0.05</v>
      </c>
      <c r="S49" s="78">
        <f>'cieki 2020'!BU49</f>
        <v>0.05</v>
      </c>
      <c r="T49" s="78">
        <f>'cieki 2020'!BY49</f>
        <v>0.15</v>
      </c>
      <c r="U49" s="204">
        <f>'cieki 2020'!CA49</f>
        <v>0</v>
      </c>
      <c r="V49" s="204">
        <f>'cieki 2020'!CC49</f>
        <v>0</v>
      </c>
      <c r="W49" s="225">
        <f>'cieki 2020'!CK49</f>
        <v>0</v>
      </c>
      <c r="X49" s="204">
        <f>'cieki 2020'!CP49</f>
        <v>0</v>
      </c>
      <c r="Y49" s="204">
        <f>'cieki 2020'!CQ49</f>
        <v>0</v>
      </c>
      <c r="Z49" s="204">
        <f>'cieki 2020'!CR49</f>
        <v>0</v>
      </c>
      <c r="AA49" s="204">
        <f>'cieki 2020'!CS49</f>
        <v>0</v>
      </c>
      <c r="AB49" s="204">
        <f>'cieki 2020'!CT49</f>
        <v>0</v>
      </c>
      <c r="AC49" s="204">
        <f>'cieki 2020'!CW49</f>
        <v>0</v>
      </c>
      <c r="AD49" s="204">
        <f>'cieki 2020'!CZ49</f>
        <v>0</v>
      </c>
      <c r="AE49" s="204">
        <f>'cieki 2020'!DB49</f>
        <v>0</v>
      </c>
      <c r="AF49" s="204">
        <f>'cieki 2020'!DC49</f>
        <v>0</v>
      </c>
      <c r="AG49" s="204">
        <f>'cieki 2020'!DD49</f>
        <v>0</v>
      </c>
      <c r="AH49" s="78">
        <f>'cieki 2020'!DE49</f>
        <v>0.05</v>
      </c>
      <c r="AI49" s="78">
        <f>'cieki 2020'!DF49</f>
        <v>0.05</v>
      </c>
      <c r="AJ49" s="204">
        <f>'cieki 2020'!DH49</f>
        <v>0</v>
      </c>
      <c r="AK49" s="204">
        <f>'cieki 2020'!DI49</f>
        <v>0</v>
      </c>
      <c r="AL49" s="204">
        <f>'cieki 2020'!DJ49</f>
        <v>0</v>
      </c>
      <c r="AM49" s="204">
        <f>'cieki 2020'!DK49</f>
        <v>0</v>
      </c>
      <c r="AN49" s="205">
        <f>'cieki 2020'!DL49</f>
        <v>0</v>
      </c>
      <c r="AO49" s="136" t="s">
        <v>177</v>
      </c>
      <c r="AP49" s="69"/>
      <c r="AQ49" s="69"/>
      <c r="AR49" s="69"/>
      <c r="AS49" s="69"/>
    </row>
    <row r="50" spans="1:45" x14ac:dyDescent="0.2">
      <c r="A50" s="9">
        <f>'cieki 2020'!B50</f>
        <v>45</v>
      </c>
      <c r="B50" s="15" t="str">
        <f>'cieki 2020'!C50</f>
        <v>PL02S0101_0563</v>
      </c>
      <c r="C50" s="53">
        <f>'cieki 2020'!I50</f>
        <v>0.05</v>
      </c>
      <c r="D50" s="53">
        <f>'cieki 2020'!J50</f>
        <v>1.5</v>
      </c>
      <c r="E50" s="53">
        <f>'cieki 2020'!L50</f>
        <v>2.5000000000000001E-2</v>
      </c>
      <c r="F50" s="53">
        <f>'cieki 2020'!N50</f>
        <v>2.41</v>
      </c>
      <c r="G50" s="53">
        <f>'cieki 2020'!O50</f>
        <v>2.83</v>
      </c>
      <c r="H50" s="53">
        <f>'cieki 2020'!S50</f>
        <v>1.34</v>
      </c>
      <c r="I50" s="53">
        <f>'cieki 2020'!T50</f>
        <v>2.72</v>
      </c>
      <c r="J50" s="53">
        <f>'cieki 2020'!Y50</f>
        <v>22.9</v>
      </c>
      <c r="K50" s="53">
        <f>'cieki 2020'!AI50</f>
        <v>2.5</v>
      </c>
      <c r="L50" s="53">
        <f>'cieki 2020'!AK50</f>
        <v>2.5</v>
      </c>
      <c r="M50" s="53">
        <f>'cieki 2020'!BB50</f>
        <v>84.5</v>
      </c>
      <c r="N50" s="53">
        <f>'cieki 2020'!BJ50</f>
        <v>0.5</v>
      </c>
      <c r="O50" s="53">
        <f>'cieki 2020'!BK50</f>
        <v>5.0000000000000001E-3</v>
      </c>
      <c r="P50" s="53">
        <f>'cieki 2020'!BQ50</f>
        <v>0.05</v>
      </c>
      <c r="Q50" s="53">
        <f>'cieki 2020'!BS50</f>
        <v>0.05</v>
      </c>
      <c r="R50" s="53">
        <f>'cieki 2020'!BT50</f>
        <v>0.05</v>
      </c>
      <c r="S50" s="78">
        <f>'cieki 2020'!BU50</f>
        <v>0.05</v>
      </c>
      <c r="T50" s="78">
        <f>'cieki 2020'!BY50</f>
        <v>0.15</v>
      </c>
      <c r="U50" s="78">
        <f>'cieki 2020'!CA50</f>
        <v>50</v>
      </c>
      <c r="V50" s="78">
        <f>'cieki 2020'!CC50</f>
        <v>0.01</v>
      </c>
      <c r="W50" s="226">
        <f>'cieki 2020'!CK50</f>
        <v>5.0000000000000001E-3</v>
      </c>
      <c r="X50" s="78">
        <f>'cieki 2020'!CP50</f>
        <v>1.5</v>
      </c>
      <c r="Y50" s="78">
        <f>'cieki 2020'!CQ50</f>
        <v>0.3</v>
      </c>
      <c r="Z50" s="78">
        <f>'cieki 2020'!CR50</f>
        <v>5</v>
      </c>
      <c r="AA50" s="78">
        <f>'cieki 2020'!CS50</f>
        <v>0.5</v>
      </c>
      <c r="AB50" s="78">
        <f>'cieki 2020'!CT50</f>
        <v>0.5</v>
      </c>
      <c r="AC50" s="78">
        <f>'cieki 2020'!CW50</f>
        <v>0.05</v>
      </c>
      <c r="AD50" s="78">
        <f>'cieki 2020'!CZ50</f>
        <v>0.05</v>
      </c>
      <c r="AE50" s="78">
        <f>'cieki 2020'!DB50</f>
        <v>0.05</v>
      </c>
      <c r="AF50" s="78">
        <f>'cieki 2020'!DC50</f>
        <v>0.05</v>
      </c>
      <c r="AG50" s="78">
        <f>'cieki 2020'!DD50</f>
        <v>0.05</v>
      </c>
      <c r="AH50" s="78">
        <f>'cieki 2020'!DE50</f>
        <v>0.05</v>
      </c>
      <c r="AI50" s="78">
        <f>'cieki 2020'!DF50</f>
        <v>0.05</v>
      </c>
      <c r="AJ50" s="78">
        <f>'cieki 2020'!DH50</f>
        <v>0.5</v>
      </c>
      <c r="AK50" s="78">
        <f>'cieki 2020'!DI50</f>
        <v>0.05</v>
      </c>
      <c r="AL50" s="78">
        <f>'cieki 2020'!DJ50</f>
        <v>0.25</v>
      </c>
      <c r="AM50" s="78">
        <f>'cieki 2020'!DK50</f>
        <v>0.25</v>
      </c>
      <c r="AN50" s="131">
        <f>'cieki 2020'!DL50</f>
        <v>0.05</v>
      </c>
      <c r="AO50" s="137" t="s">
        <v>178</v>
      </c>
      <c r="AP50" s="69"/>
      <c r="AQ50" s="69"/>
      <c r="AR50" s="69"/>
      <c r="AS50" s="69"/>
    </row>
    <row r="51" spans="1:45" x14ac:dyDescent="0.2">
      <c r="A51" s="9">
        <f>'cieki 2020'!B51</f>
        <v>46</v>
      </c>
      <c r="B51" s="15" t="str">
        <f>'cieki 2020'!C51</f>
        <v>PL01S0301_3939</v>
      </c>
      <c r="C51" s="53">
        <f>'cieki 2020'!I51</f>
        <v>0.05</v>
      </c>
      <c r="D51" s="53">
        <f>'cieki 2020'!J51</f>
        <v>4.46</v>
      </c>
      <c r="E51" s="53">
        <f>'cieki 2020'!L51</f>
        <v>2.5000000000000001E-2</v>
      </c>
      <c r="F51" s="53">
        <f>'cieki 2020'!N51</f>
        <v>44.3</v>
      </c>
      <c r="G51" s="53">
        <f>'cieki 2020'!O51</f>
        <v>47.2</v>
      </c>
      <c r="H51" s="53">
        <f>'cieki 2020'!S51</f>
        <v>30.9</v>
      </c>
      <c r="I51" s="53">
        <f>'cieki 2020'!T51</f>
        <v>22.9</v>
      </c>
      <c r="J51" s="53">
        <f>'cieki 2020'!Y51</f>
        <v>147</v>
      </c>
      <c r="K51" s="53">
        <f>'cieki 2020'!AI51</f>
        <v>2.5</v>
      </c>
      <c r="L51" s="53">
        <f>'cieki 2020'!AK51</f>
        <v>6</v>
      </c>
      <c r="M51" s="53">
        <f>'cieki 2020'!BB51</f>
        <v>426.5</v>
      </c>
      <c r="N51" s="53">
        <f>'cieki 2020'!BJ51</f>
        <v>0.5</v>
      </c>
      <c r="O51" s="53">
        <f>'cieki 2020'!BK51</f>
        <v>5.0000000000000001E-3</v>
      </c>
      <c r="P51" s="53">
        <f>'cieki 2020'!BQ51</f>
        <v>0.05</v>
      </c>
      <c r="Q51" s="53">
        <f>'cieki 2020'!BS51</f>
        <v>0.05</v>
      </c>
      <c r="R51" s="53">
        <f>'cieki 2020'!BT51</f>
        <v>0.05</v>
      </c>
      <c r="S51" s="78">
        <f>'cieki 2020'!BU51</f>
        <v>0.05</v>
      </c>
      <c r="T51" s="78">
        <f>'cieki 2020'!BY51</f>
        <v>0.15</v>
      </c>
      <c r="U51" s="204">
        <f>'cieki 2020'!CA51</f>
        <v>0</v>
      </c>
      <c r="V51" s="204">
        <f>'cieki 2020'!CC51</f>
        <v>0</v>
      </c>
      <c r="W51" s="225">
        <f>'cieki 2020'!CK51</f>
        <v>0</v>
      </c>
      <c r="X51" s="204">
        <f>'cieki 2020'!CP51</f>
        <v>0</v>
      </c>
      <c r="Y51" s="204">
        <f>'cieki 2020'!CQ51</f>
        <v>0</v>
      </c>
      <c r="Z51" s="204">
        <f>'cieki 2020'!CR51</f>
        <v>0</v>
      </c>
      <c r="AA51" s="204">
        <f>'cieki 2020'!CS51</f>
        <v>0</v>
      </c>
      <c r="AB51" s="204">
        <f>'cieki 2020'!CT51</f>
        <v>0</v>
      </c>
      <c r="AC51" s="204">
        <f>'cieki 2020'!CW51</f>
        <v>0</v>
      </c>
      <c r="AD51" s="204">
        <f>'cieki 2020'!CZ51</f>
        <v>0</v>
      </c>
      <c r="AE51" s="204">
        <f>'cieki 2020'!DB51</f>
        <v>0</v>
      </c>
      <c r="AF51" s="204">
        <f>'cieki 2020'!DC51</f>
        <v>0</v>
      </c>
      <c r="AG51" s="204">
        <f>'cieki 2020'!DD51</f>
        <v>0</v>
      </c>
      <c r="AH51" s="78">
        <f>'cieki 2020'!DE51</f>
        <v>0.05</v>
      </c>
      <c r="AI51" s="78">
        <f>'cieki 2020'!DF51</f>
        <v>0.05</v>
      </c>
      <c r="AJ51" s="204">
        <f>'cieki 2020'!DH51</f>
        <v>0</v>
      </c>
      <c r="AK51" s="204">
        <f>'cieki 2020'!DI51</f>
        <v>0</v>
      </c>
      <c r="AL51" s="204">
        <f>'cieki 2020'!DJ51</f>
        <v>0</v>
      </c>
      <c r="AM51" s="204">
        <f>'cieki 2020'!DK51</f>
        <v>0</v>
      </c>
      <c r="AN51" s="205">
        <f>'cieki 2020'!DL51</f>
        <v>0</v>
      </c>
      <c r="AO51" s="136" t="s">
        <v>177</v>
      </c>
      <c r="AP51" s="69"/>
      <c r="AQ51" s="69"/>
      <c r="AR51" s="69"/>
      <c r="AS51" s="69"/>
    </row>
    <row r="52" spans="1:45" x14ac:dyDescent="0.2">
      <c r="A52" s="9">
        <f>'cieki 2020'!B52</f>
        <v>47</v>
      </c>
      <c r="B52" s="15" t="str">
        <f>'cieki 2020'!C52</f>
        <v>PL02S0501_0753</v>
      </c>
      <c r="C52" s="53">
        <f>'cieki 2020'!I52</f>
        <v>0.05</v>
      </c>
      <c r="D52" s="53">
        <f>'cieki 2020'!J52</f>
        <v>1.5</v>
      </c>
      <c r="E52" s="53">
        <f>'cieki 2020'!L52</f>
        <v>2.5000000000000001E-2</v>
      </c>
      <c r="F52" s="53">
        <f>'cieki 2020'!N52</f>
        <v>3.94</v>
      </c>
      <c r="G52" s="53">
        <f>'cieki 2020'!O52</f>
        <v>23.2</v>
      </c>
      <c r="H52" s="53">
        <f>'cieki 2020'!S52</f>
        <v>1.89</v>
      </c>
      <c r="I52" s="53">
        <f>'cieki 2020'!T52</f>
        <v>3.92</v>
      </c>
      <c r="J52" s="53">
        <f>'cieki 2020'!Y52</f>
        <v>22.9</v>
      </c>
      <c r="K52" s="53">
        <f>'cieki 2020'!AI52</f>
        <v>2.5</v>
      </c>
      <c r="L52" s="53">
        <f>'cieki 2020'!AK52</f>
        <v>2.5</v>
      </c>
      <c r="M52" s="53">
        <f>'cieki 2020'!BB52</f>
        <v>238.5</v>
      </c>
      <c r="N52" s="53">
        <f>'cieki 2020'!BJ52</f>
        <v>0.5</v>
      </c>
      <c r="O52" s="53">
        <f>'cieki 2020'!BK52</f>
        <v>5.0000000000000001E-3</v>
      </c>
      <c r="P52" s="53">
        <f>'cieki 2020'!BQ52</f>
        <v>0.05</v>
      </c>
      <c r="Q52" s="53">
        <f>'cieki 2020'!BS52</f>
        <v>0.05</v>
      </c>
      <c r="R52" s="53">
        <f>'cieki 2020'!BT52</f>
        <v>0.05</v>
      </c>
      <c r="S52" s="78">
        <f>'cieki 2020'!BU52</f>
        <v>0.05</v>
      </c>
      <c r="T52" s="78">
        <f>'cieki 2020'!BY52</f>
        <v>0.15</v>
      </c>
      <c r="U52" s="204">
        <f>'cieki 2020'!CA52</f>
        <v>0</v>
      </c>
      <c r="V52" s="204">
        <f>'cieki 2020'!CC52</f>
        <v>0</v>
      </c>
      <c r="W52" s="225">
        <f>'cieki 2020'!CK52</f>
        <v>0</v>
      </c>
      <c r="X52" s="204">
        <f>'cieki 2020'!CP52</f>
        <v>0</v>
      </c>
      <c r="Y52" s="204">
        <f>'cieki 2020'!CQ52</f>
        <v>0</v>
      </c>
      <c r="Z52" s="204">
        <f>'cieki 2020'!CR52</f>
        <v>0</v>
      </c>
      <c r="AA52" s="204">
        <f>'cieki 2020'!CS52</f>
        <v>0</v>
      </c>
      <c r="AB52" s="204">
        <f>'cieki 2020'!CT52</f>
        <v>0</v>
      </c>
      <c r="AC52" s="204">
        <f>'cieki 2020'!CW52</f>
        <v>0</v>
      </c>
      <c r="AD52" s="204">
        <f>'cieki 2020'!CZ52</f>
        <v>0</v>
      </c>
      <c r="AE52" s="204">
        <f>'cieki 2020'!DB52</f>
        <v>0</v>
      </c>
      <c r="AF52" s="204">
        <f>'cieki 2020'!DC52</f>
        <v>0</v>
      </c>
      <c r="AG52" s="204">
        <f>'cieki 2020'!DD52</f>
        <v>0</v>
      </c>
      <c r="AH52" s="78">
        <f>'cieki 2020'!DE52</f>
        <v>0.05</v>
      </c>
      <c r="AI52" s="78">
        <f>'cieki 2020'!DF52</f>
        <v>0.05</v>
      </c>
      <c r="AJ52" s="204">
        <f>'cieki 2020'!DH52</f>
        <v>0</v>
      </c>
      <c r="AK52" s="204">
        <f>'cieki 2020'!DI52</f>
        <v>0</v>
      </c>
      <c r="AL52" s="204">
        <f>'cieki 2020'!DJ52</f>
        <v>0</v>
      </c>
      <c r="AM52" s="204">
        <f>'cieki 2020'!DK52</f>
        <v>0</v>
      </c>
      <c r="AN52" s="205">
        <f>'cieki 2020'!DL52</f>
        <v>0</v>
      </c>
      <c r="AO52" s="137" t="s">
        <v>178</v>
      </c>
      <c r="AP52" s="69"/>
      <c r="AQ52" s="69"/>
      <c r="AR52" s="69"/>
      <c r="AS52" s="69"/>
    </row>
    <row r="53" spans="1:45" x14ac:dyDescent="0.2">
      <c r="A53" s="9">
        <f>'cieki 2020'!B53</f>
        <v>48</v>
      </c>
      <c r="B53" s="15" t="str">
        <f>'cieki 2020'!C53</f>
        <v>PL01S1301_1678</v>
      </c>
      <c r="C53" s="53">
        <f>'cieki 2020'!I53</f>
        <v>0.05</v>
      </c>
      <c r="D53" s="53">
        <f>'cieki 2020'!J53</f>
        <v>1.5</v>
      </c>
      <c r="E53" s="53">
        <f>'cieki 2020'!L53</f>
        <v>0.193</v>
      </c>
      <c r="F53" s="53">
        <f>'cieki 2020'!N53</f>
        <v>11.9</v>
      </c>
      <c r="G53" s="53">
        <f>'cieki 2020'!O53</f>
        <v>14.3</v>
      </c>
      <c r="H53" s="53">
        <f>'cieki 2020'!S53</f>
        <v>9.44</v>
      </c>
      <c r="I53" s="53">
        <f>'cieki 2020'!T53</f>
        <v>14.9</v>
      </c>
      <c r="J53" s="53">
        <f>'cieki 2020'!Y53</f>
        <v>59.4</v>
      </c>
      <c r="K53" s="53">
        <f>'cieki 2020'!AI53</f>
        <v>2.5</v>
      </c>
      <c r="L53" s="53">
        <f>'cieki 2020'!AK53</f>
        <v>10</v>
      </c>
      <c r="M53" s="53">
        <f>'cieki 2020'!BB53</f>
        <v>436.5</v>
      </c>
      <c r="N53" s="53">
        <f>'cieki 2020'!BJ53</f>
        <v>0.5</v>
      </c>
      <c r="O53" s="53">
        <f>'cieki 2020'!BK53</f>
        <v>5.0000000000000001E-3</v>
      </c>
      <c r="P53" s="53">
        <f>'cieki 2020'!BQ53</f>
        <v>0.05</v>
      </c>
      <c r="Q53" s="53">
        <f>'cieki 2020'!BS53</f>
        <v>0.05</v>
      </c>
      <c r="R53" s="53">
        <f>'cieki 2020'!BT53</f>
        <v>0.05</v>
      </c>
      <c r="S53" s="78">
        <f>'cieki 2020'!BU53</f>
        <v>0.05</v>
      </c>
      <c r="T53" s="78">
        <f>'cieki 2020'!BY53</f>
        <v>0.15</v>
      </c>
      <c r="U53" s="204">
        <f>'cieki 2020'!CA53</f>
        <v>0</v>
      </c>
      <c r="V53" s="204">
        <f>'cieki 2020'!CC53</f>
        <v>0</v>
      </c>
      <c r="W53" s="225">
        <f>'cieki 2020'!CK53</f>
        <v>0</v>
      </c>
      <c r="X53" s="204">
        <f>'cieki 2020'!CP53</f>
        <v>0</v>
      </c>
      <c r="Y53" s="204">
        <f>'cieki 2020'!CQ53</f>
        <v>0</v>
      </c>
      <c r="Z53" s="204">
        <f>'cieki 2020'!CR53</f>
        <v>0</v>
      </c>
      <c r="AA53" s="204">
        <f>'cieki 2020'!CS53</f>
        <v>0</v>
      </c>
      <c r="AB53" s="204">
        <f>'cieki 2020'!CT53</f>
        <v>0</v>
      </c>
      <c r="AC53" s="204">
        <f>'cieki 2020'!CW53</f>
        <v>0</v>
      </c>
      <c r="AD53" s="204">
        <f>'cieki 2020'!CZ53</f>
        <v>0</v>
      </c>
      <c r="AE53" s="204">
        <f>'cieki 2020'!DB53</f>
        <v>0</v>
      </c>
      <c r="AF53" s="204">
        <f>'cieki 2020'!DC53</f>
        <v>0</v>
      </c>
      <c r="AG53" s="204">
        <f>'cieki 2020'!DD53</f>
        <v>0</v>
      </c>
      <c r="AH53" s="78">
        <f>'cieki 2020'!DE53</f>
        <v>0.05</v>
      </c>
      <c r="AI53" s="78">
        <f>'cieki 2020'!DF53</f>
        <v>0.05</v>
      </c>
      <c r="AJ53" s="204">
        <f>'cieki 2020'!DH53</f>
        <v>0</v>
      </c>
      <c r="AK53" s="204">
        <f>'cieki 2020'!DI53</f>
        <v>0</v>
      </c>
      <c r="AL53" s="204">
        <f>'cieki 2020'!DJ53</f>
        <v>0</v>
      </c>
      <c r="AM53" s="204">
        <f>'cieki 2020'!DK53</f>
        <v>0</v>
      </c>
      <c r="AN53" s="205">
        <f>'cieki 2020'!DL53</f>
        <v>0</v>
      </c>
      <c r="AO53" s="137" t="s">
        <v>178</v>
      </c>
      <c r="AP53" s="69"/>
      <c r="AQ53" s="69"/>
      <c r="AR53" s="69"/>
      <c r="AS53" s="69"/>
    </row>
    <row r="54" spans="1:45" x14ac:dyDescent="0.2">
      <c r="A54" s="9">
        <f>'cieki 2020'!B54</f>
        <v>49</v>
      </c>
      <c r="B54" s="15" t="str">
        <f>'cieki 2020'!C54</f>
        <v>PL01S0701_1067</v>
      </c>
      <c r="C54" s="53">
        <f>'cieki 2020'!I54</f>
        <v>0.05</v>
      </c>
      <c r="D54" s="53">
        <f>'cieki 2020'!J54</f>
        <v>1.5</v>
      </c>
      <c r="E54" s="53">
        <f>'cieki 2020'!L54</f>
        <v>1.91</v>
      </c>
      <c r="F54" s="53">
        <f>'cieki 2020'!N54</f>
        <v>3.82</v>
      </c>
      <c r="G54" s="53">
        <f>'cieki 2020'!O54</f>
        <v>17.2</v>
      </c>
      <c r="H54" s="53">
        <f>'cieki 2020'!S54</f>
        <v>4.13</v>
      </c>
      <c r="I54" s="53">
        <f>'cieki 2020'!T54</f>
        <v>0.5</v>
      </c>
      <c r="J54" s="53">
        <f>'cieki 2020'!Y54</f>
        <v>37.4</v>
      </c>
      <c r="K54" s="53">
        <f>'cieki 2020'!AI54</f>
        <v>2.5</v>
      </c>
      <c r="L54" s="53">
        <f>'cieki 2020'!AK54</f>
        <v>2.5</v>
      </c>
      <c r="M54" s="53">
        <f>'cieki 2020'!BB54</f>
        <v>31.5</v>
      </c>
      <c r="N54" s="53">
        <f>'cieki 2020'!BJ54</f>
        <v>0.5</v>
      </c>
      <c r="O54" s="53">
        <f>'cieki 2020'!BK54</f>
        <v>5.0000000000000001E-3</v>
      </c>
      <c r="P54" s="53">
        <f>'cieki 2020'!BQ54</f>
        <v>0.05</v>
      </c>
      <c r="Q54" s="53">
        <f>'cieki 2020'!BS54</f>
        <v>0.05</v>
      </c>
      <c r="R54" s="53">
        <f>'cieki 2020'!BT54</f>
        <v>0.05</v>
      </c>
      <c r="S54" s="78">
        <f>'cieki 2020'!BU54</f>
        <v>0.05</v>
      </c>
      <c r="T54" s="78">
        <f>'cieki 2020'!BY54</f>
        <v>0.15</v>
      </c>
      <c r="U54" s="204">
        <f>'cieki 2020'!CA54</f>
        <v>0</v>
      </c>
      <c r="V54" s="204">
        <f>'cieki 2020'!CC54</f>
        <v>0</v>
      </c>
      <c r="W54" s="225">
        <f>'cieki 2020'!CK54</f>
        <v>0</v>
      </c>
      <c r="X54" s="204">
        <f>'cieki 2020'!CP54</f>
        <v>0</v>
      </c>
      <c r="Y54" s="204">
        <f>'cieki 2020'!CQ54</f>
        <v>0</v>
      </c>
      <c r="Z54" s="204">
        <f>'cieki 2020'!CR54</f>
        <v>0</v>
      </c>
      <c r="AA54" s="204">
        <f>'cieki 2020'!CS54</f>
        <v>0</v>
      </c>
      <c r="AB54" s="204">
        <f>'cieki 2020'!CT54</f>
        <v>0</v>
      </c>
      <c r="AC54" s="204">
        <f>'cieki 2020'!CW54</f>
        <v>0</v>
      </c>
      <c r="AD54" s="204">
        <f>'cieki 2020'!CZ54</f>
        <v>0</v>
      </c>
      <c r="AE54" s="204">
        <f>'cieki 2020'!DB54</f>
        <v>0</v>
      </c>
      <c r="AF54" s="204">
        <f>'cieki 2020'!DC54</f>
        <v>0</v>
      </c>
      <c r="AG54" s="204">
        <f>'cieki 2020'!DD54</f>
        <v>0</v>
      </c>
      <c r="AH54" s="78">
        <f>'cieki 2020'!DE54</f>
        <v>0.05</v>
      </c>
      <c r="AI54" s="78">
        <f>'cieki 2020'!DF54</f>
        <v>0.05</v>
      </c>
      <c r="AJ54" s="204">
        <f>'cieki 2020'!DH54</f>
        <v>0</v>
      </c>
      <c r="AK54" s="204">
        <f>'cieki 2020'!DI54</f>
        <v>0</v>
      </c>
      <c r="AL54" s="204">
        <f>'cieki 2020'!DJ54</f>
        <v>0</v>
      </c>
      <c r="AM54" s="204">
        <f>'cieki 2020'!DK54</f>
        <v>0</v>
      </c>
      <c r="AN54" s="205">
        <f>'cieki 2020'!DL54</f>
        <v>0</v>
      </c>
      <c r="AO54" s="137" t="s">
        <v>178</v>
      </c>
      <c r="AP54" s="69"/>
      <c r="AQ54" s="69"/>
      <c r="AR54" s="69"/>
      <c r="AS54" s="69"/>
    </row>
    <row r="55" spans="1:45" x14ac:dyDescent="0.2">
      <c r="A55" s="9">
        <f>'cieki 2020'!B55</f>
        <v>50</v>
      </c>
      <c r="B55" s="15" t="str">
        <f>'cieki 2020'!C55</f>
        <v>PL02S0101_0493</v>
      </c>
      <c r="C55" s="53">
        <f>'cieki 2020'!I55</f>
        <v>0.191</v>
      </c>
      <c r="D55" s="53">
        <f>'cieki 2020'!J55</f>
        <v>1.5</v>
      </c>
      <c r="E55" s="53">
        <f>'cieki 2020'!L55</f>
        <v>0.123</v>
      </c>
      <c r="F55" s="53">
        <f>'cieki 2020'!N55</f>
        <v>6.99</v>
      </c>
      <c r="G55" s="53">
        <f>'cieki 2020'!O55</f>
        <v>11.6</v>
      </c>
      <c r="H55" s="53">
        <f>'cieki 2020'!S55</f>
        <v>3.61</v>
      </c>
      <c r="I55" s="53">
        <f>'cieki 2020'!T55</f>
        <v>14.4</v>
      </c>
      <c r="J55" s="53">
        <f>'cieki 2020'!Y55</f>
        <v>63.2</v>
      </c>
      <c r="K55" s="53">
        <f>'cieki 2020'!AI55</f>
        <v>2.5</v>
      </c>
      <c r="L55" s="53">
        <f>'cieki 2020'!AK55</f>
        <v>30</v>
      </c>
      <c r="M55" s="53">
        <f>'cieki 2020'!BB55</f>
        <v>1058.5</v>
      </c>
      <c r="N55" s="53">
        <f>'cieki 2020'!BJ55</f>
        <v>0.5</v>
      </c>
      <c r="O55" s="53">
        <f>'cieki 2020'!BK55</f>
        <v>5.0000000000000001E-3</v>
      </c>
      <c r="P55" s="53">
        <f>'cieki 2020'!BQ55</f>
        <v>0.05</v>
      </c>
      <c r="Q55" s="53">
        <f>'cieki 2020'!BS55</f>
        <v>0.05</v>
      </c>
      <c r="R55" s="53">
        <f>'cieki 2020'!BT55</f>
        <v>0.05</v>
      </c>
      <c r="S55" s="78">
        <f>'cieki 2020'!BU55</f>
        <v>0.05</v>
      </c>
      <c r="T55" s="78">
        <f>'cieki 2020'!BY55</f>
        <v>0.15</v>
      </c>
      <c r="U55" s="78">
        <f>'cieki 2020'!CA55</f>
        <v>50</v>
      </c>
      <c r="V55" s="78">
        <f>'cieki 2020'!CC55</f>
        <v>0.01</v>
      </c>
      <c r="W55" s="226">
        <f>'cieki 2020'!CK55</f>
        <v>5.0000000000000001E-3</v>
      </c>
      <c r="X55" s="78">
        <f>'cieki 2020'!CP55</f>
        <v>1.5</v>
      </c>
      <c r="Y55" s="78">
        <f>'cieki 2020'!CQ55</f>
        <v>0.3</v>
      </c>
      <c r="Z55" s="78">
        <f>'cieki 2020'!CR55</f>
        <v>5</v>
      </c>
      <c r="AA55" s="78">
        <f>'cieki 2020'!CS55</f>
        <v>0.5</v>
      </c>
      <c r="AB55" s="78">
        <f>'cieki 2020'!CT55</f>
        <v>0.5</v>
      </c>
      <c r="AC55" s="78">
        <f>'cieki 2020'!CW55</f>
        <v>0.05</v>
      </c>
      <c r="AD55" s="78">
        <f>'cieki 2020'!CZ55</f>
        <v>0.05</v>
      </c>
      <c r="AE55" s="78">
        <f>'cieki 2020'!DB55</f>
        <v>0.05</v>
      </c>
      <c r="AF55" s="78">
        <f>'cieki 2020'!DC55</f>
        <v>0.05</v>
      </c>
      <c r="AG55" s="78">
        <f>'cieki 2020'!DD55</f>
        <v>0.05</v>
      </c>
      <c r="AH55" s="78">
        <f>'cieki 2020'!DE55</f>
        <v>0.05</v>
      </c>
      <c r="AI55" s="78">
        <f>'cieki 2020'!DF55</f>
        <v>0.05</v>
      </c>
      <c r="AJ55" s="78">
        <f>'cieki 2020'!DH55</f>
        <v>0.5</v>
      </c>
      <c r="AK55" s="78">
        <f>'cieki 2020'!DI55</f>
        <v>0.05</v>
      </c>
      <c r="AL55" s="78">
        <f>'cieki 2020'!DJ55</f>
        <v>0.25</v>
      </c>
      <c r="AM55" s="78">
        <f>'cieki 2020'!DK55</f>
        <v>0.25</v>
      </c>
      <c r="AN55" s="131">
        <f>'cieki 2020'!DL55</f>
        <v>0.05</v>
      </c>
      <c r="AO55" s="137" t="s">
        <v>178</v>
      </c>
      <c r="AP55" s="69"/>
      <c r="AQ55" s="69"/>
      <c r="AR55" s="69"/>
      <c r="AS55" s="69"/>
    </row>
    <row r="56" spans="1:45" x14ac:dyDescent="0.2">
      <c r="A56" s="9">
        <f>'cieki 2020'!B56</f>
        <v>51</v>
      </c>
      <c r="B56" s="15" t="str">
        <f>'cieki 2020'!C56</f>
        <v>PL02S0101_0492</v>
      </c>
      <c r="C56" s="53">
        <f>'cieki 2020'!I56</f>
        <v>0.05</v>
      </c>
      <c r="D56" s="53">
        <f>'cieki 2020'!J56</f>
        <v>1.5</v>
      </c>
      <c r="E56" s="53">
        <f>'cieki 2020'!L56</f>
        <v>2.5000000000000001E-2</v>
      </c>
      <c r="F56" s="53">
        <f>'cieki 2020'!N56</f>
        <v>2.12</v>
      </c>
      <c r="G56" s="53">
        <f>'cieki 2020'!O56</f>
        <v>2.12</v>
      </c>
      <c r="H56" s="53">
        <f>'cieki 2020'!S56</f>
        <v>3.94</v>
      </c>
      <c r="I56" s="53">
        <f>'cieki 2020'!T56</f>
        <v>3.05</v>
      </c>
      <c r="J56" s="53">
        <f>'cieki 2020'!Y56</f>
        <v>15.1</v>
      </c>
      <c r="K56" s="53">
        <f>'cieki 2020'!AI56</f>
        <v>2.5</v>
      </c>
      <c r="L56" s="53">
        <f>'cieki 2020'!AK56</f>
        <v>8</v>
      </c>
      <c r="M56" s="53">
        <f>'cieki 2020'!BB56</f>
        <v>405</v>
      </c>
      <c r="N56" s="53">
        <f>'cieki 2020'!BJ56</f>
        <v>0.5</v>
      </c>
      <c r="O56" s="53">
        <f>'cieki 2020'!BK56</f>
        <v>5.0000000000000001E-3</v>
      </c>
      <c r="P56" s="53">
        <f>'cieki 2020'!BQ56</f>
        <v>0.05</v>
      </c>
      <c r="Q56" s="53">
        <f>'cieki 2020'!BS56</f>
        <v>0.05</v>
      </c>
      <c r="R56" s="53">
        <f>'cieki 2020'!BT56</f>
        <v>0.05</v>
      </c>
      <c r="S56" s="78">
        <f>'cieki 2020'!BU56</f>
        <v>0.05</v>
      </c>
      <c r="T56" s="78">
        <f>'cieki 2020'!BY56</f>
        <v>0.15</v>
      </c>
      <c r="U56" s="204">
        <f>'cieki 2020'!CA56</f>
        <v>0</v>
      </c>
      <c r="V56" s="204">
        <f>'cieki 2020'!CC56</f>
        <v>0</v>
      </c>
      <c r="W56" s="225">
        <f>'cieki 2020'!CK56</f>
        <v>0</v>
      </c>
      <c r="X56" s="204">
        <f>'cieki 2020'!CP56</f>
        <v>0</v>
      </c>
      <c r="Y56" s="204">
        <f>'cieki 2020'!CQ56</f>
        <v>0</v>
      </c>
      <c r="Z56" s="204">
        <f>'cieki 2020'!CR56</f>
        <v>0</v>
      </c>
      <c r="AA56" s="204">
        <f>'cieki 2020'!CS56</f>
        <v>0</v>
      </c>
      <c r="AB56" s="204">
        <f>'cieki 2020'!CT56</f>
        <v>0</v>
      </c>
      <c r="AC56" s="204">
        <f>'cieki 2020'!CW56</f>
        <v>0</v>
      </c>
      <c r="AD56" s="204">
        <f>'cieki 2020'!CZ56</f>
        <v>0</v>
      </c>
      <c r="AE56" s="204">
        <f>'cieki 2020'!DB56</f>
        <v>0</v>
      </c>
      <c r="AF56" s="204">
        <f>'cieki 2020'!DC56</f>
        <v>0</v>
      </c>
      <c r="AG56" s="204">
        <f>'cieki 2020'!DD56</f>
        <v>0</v>
      </c>
      <c r="AH56" s="78">
        <f>'cieki 2020'!DE56</f>
        <v>0.05</v>
      </c>
      <c r="AI56" s="78">
        <f>'cieki 2020'!DF56</f>
        <v>0.05</v>
      </c>
      <c r="AJ56" s="204">
        <f>'cieki 2020'!DH56</f>
        <v>0</v>
      </c>
      <c r="AK56" s="204">
        <f>'cieki 2020'!DI56</f>
        <v>0</v>
      </c>
      <c r="AL56" s="204">
        <f>'cieki 2020'!DJ56</f>
        <v>0</v>
      </c>
      <c r="AM56" s="204">
        <f>'cieki 2020'!DK56</f>
        <v>0</v>
      </c>
      <c r="AN56" s="205">
        <f>'cieki 2020'!DL56</f>
        <v>0</v>
      </c>
      <c r="AO56" s="137" t="s">
        <v>178</v>
      </c>
      <c r="AP56" s="69"/>
      <c r="AQ56" s="69"/>
      <c r="AR56" s="69"/>
      <c r="AS56" s="69"/>
    </row>
    <row r="57" spans="1:45" x14ac:dyDescent="0.2">
      <c r="A57" s="9">
        <f>'cieki 2020'!B57</f>
        <v>208</v>
      </c>
      <c r="B57" s="15" t="str">
        <f>'cieki 2020'!C57</f>
        <v>PL02S1401_1300</v>
      </c>
      <c r="C57" s="53">
        <f>'cieki 2020'!I57</f>
        <v>0.05</v>
      </c>
      <c r="D57" s="53">
        <f>'cieki 2020'!J57</f>
        <v>1.5</v>
      </c>
      <c r="E57" s="53">
        <f>'cieki 2020'!L57</f>
        <v>0.35299999999999998</v>
      </c>
      <c r="F57" s="53">
        <f>'cieki 2020'!N57</f>
        <v>34.299999999999997</v>
      </c>
      <c r="G57" s="53">
        <f>'cieki 2020'!O57</f>
        <v>45.5</v>
      </c>
      <c r="H57" s="53">
        <f>'cieki 2020'!S57</f>
        <v>24.2</v>
      </c>
      <c r="I57" s="53">
        <f>'cieki 2020'!T57</f>
        <v>34.5</v>
      </c>
      <c r="J57" s="53">
        <f>'cieki 2020'!Y57</f>
        <v>118</v>
      </c>
      <c r="K57" s="53">
        <f>'cieki 2020'!AI57</f>
        <v>60</v>
      </c>
      <c r="L57" s="53">
        <f>'cieki 2020'!AK57</f>
        <v>105</v>
      </c>
      <c r="M57" s="53">
        <f>'cieki 2020'!BB57</f>
        <v>4049</v>
      </c>
      <c r="N57" s="53">
        <f>'cieki 2020'!BJ57</f>
        <v>0.5</v>
      </c>
      <c r="O57" s="53">
        <f>'cieki 2020'!BK57</f>
        <v>5.0000000000000001E-3</v>
      </c>
      <c r="P57" s="53">
        <f>'cieki 2020'!BQ57</f>
        <v>0.05</v>
      </c>
      <c r="Q57" s="53">
        <f>'cieki 2020'!BS57</f>
        <v>0.05</v>
      </c>
      <c r="R57" s="53">
        <f>'cieki 2020'!BT57</f>
        <v>0.05</v>
      </c>
      <c r="S57" s="78">
        <f>'cieki 2020'!BU57</f>
        <v>0.05</v>
      </c>
      <c r="T57" s="78">
        <f>'cieki 2020'!BY57</f>
        <v>0.15</v>
      </c>
      <c r="U57" s="204">
        <f>'cieki 2020'!CA57</f>
        <v>0</v>
      </c>
      <c r="V57" s="204">
        <f>'cieki 2020'!CC57</f>
        <v>0</v>
      </c>
      <c r="W57" s="225">
        <f>'cieki 2020'!CK57</f>
        <v>0</v>
      </c>
      <c r="X57" s="204">
        <f>'cieki 2020'!CP57</f>
        <v>0</v>
      </c>
      <c r="Y57" s="204">
        <f>'cieki 2020'!CQ57</f>
        <v>0</v>
      </c>
      <c r="Z57" s="204">
        <f>'cieki 2020'!CR57</f>
        <v>0</v>
      </c>
      <c r="AA57" s="204">
        <f>'cieki 2020'!CS57</f>
        <v>0</v>
      </c>
      <c r="AB57" s="204">
        <f>'cieki 2020'!CT57</f>
        <v>0</v>
      </c>
      <c r="AC57" s="204">
        <f>'cieki 2020'!CW57</f>
        <v>0</v>
      </c>
      <c r="AD57" s="204">
        <f>'cieki 2020'!CZ57</f>
        <v>0</v>
      </c>
      <c r="AE57" s="204">
        <f>'cieki 2020'!DB57</f>
        <v>0</v>
      </c>
      <c r="AF57" s="204">
        <f>'cieki 2020'!DC57</f>
        <v>0</v>
      </c>
      <c r="AG57" s="204">
        <f>'cieki 2020'!DD57</f>
        <v>0</v>
      </c>
      <c r="AH57" s="78">
        <f>'cieki 2020'!DE57</f>
        <v>0.05</v>
      </c>
      <c r="AI57" s="78">
        <f>'cieki 2020'!DF57</f>
        <v>0.05</v>
      </c>
      <c r="AJ57" s="204">
        <f>'cieki 2020'!DH57</f>
        <v>0</v>
      </c>
      <c r="AK57" s="204">
        <f>'cieki 2020'!DI57</f>
        <v>0</v>
      </c>
      <c r="AL57" s="204">
        <f>'cieki 2020'!DJ57</f>
        <v>0</v>
      </c>
      <c r="AM57" s="204">
        <f>'cieki 2020'!DK57</f>
        <v>0</v>
      </c>
      <c r="AN57" s="205">
        <f>'cieki 2020'!DL57</f>
        <v>0</v>
      </c>
      <c r="AO57" s="136" t="s">
        <v>177</v>
      </c>
      <c r="AP57" s="69"/>
      <c r="AQ57" s="69"/>
      <c r="AR57" s="69"/>
      <c r="AS57" s="69"/>
    </row>
    <row r="58" spans="1:45" x14ac:dyDescent="0.2">
      <c r="A58" s="9">
        <f>'cieki 2020'!B58</f>
        <v>209</v>
      </c>
      <c r="B58" s="15" t="str">
        <f>'cieki 2020'!C58</f>
        <v>PL02S1401_1303</v>
      </c>
      <c r="C58" s="53">
        <f>'cieki 2020'!I58</f>
        <v>0.05</v>
      </c>
      <c r="D58" s="53">
        <f>'cieki 2020'!J58</f>
        <v>1.5</v>
      </c>
      <c r="E58" s="53">
        <f>'cieki 2020'!L58</f>
        <v>2.5000000000000001E-2</v>
      </c>
      <c r="F58" s="53">
        <f>'cieki 2020'!N58</f>
        <v>5.38</v>
      </c>
      <c r="G58" s="53">
        <f>'cieki 2020'!O58</f>
        <v>16.5</v>
      </c>
      <c r="H58" s="53">
        <f>'cieki 2020'!S58</f>
        <v>6.6</v>
      </c>
      <c r="I58" s="53">
        <f>'cieki 2020'!T58</f>
        <v>4.33</v>
      </c>
      <c r="J58" s="53">
        <f>'cieki 2020'!Y58</f>
        <v>49.2</v>
      </c>
      <c r="K58" s="53">
        <f>'cieki 2020'!AI58</f>
        <v>2.5</v>
      </c>
      <c r="L58" s="53">
        <f>'cieki 2020'!AK58</f>
        <v>2.5</v>
      </c>
      <c r="M58" s="53">
        <f>'cieki 2020'!BB58</f>
        <v>69</v>
      </c>
      <c r="N58" s="53">
        <f>'cieki 2020'!BJ58</f>
        <v>0.5</v>
      </c>
      <c r="O58" s="53">
        <f>'cieki 2020'!BK58</f>
        <v>5.0000000000000001E-3</v>
      </c>
      <c r="P58" s="53">
        <f>'cieki 2020'!BQ58</f>
        <v>0.05</v>
      </c>
      <c r="Q58" s="53">
        <f>'cieki 2020'!BS58</f>
        <v>0.05</v>
      </c>
      <c r="R58" s="53">
        <f>'cieki 2020'!BT58</f>
        <v>0.05</v>
      </c>
      <c r="S58" s="78">
        <f>'cieki 2020'!BU58</f>
        <v>0.05</v>
      </c>
      <c r="T58" s="78">
        <f>'cieki 2020'!BY58</f>
        <v>0.15</v>
      </c>
      <c r="U58" s="204">
        <f>'cieki 2020'!CA58</f>
        <v>0</v>
      </c>
      <c r="V58" s="204">
        <f>'cieki 2020'!CC58</f>
        <v>0</v>
      </c>
      <c r="W58" s="225">
        <f>'cieki 2020'!CK58</f>
        <v>0</v>
      </c>
      <c r="X58" s="204">
        <f>'cieki 2020'!CP58</f>
        <v>0</v>
      </c>
      <c r="Y58" s="204">
        <f>'cieki 2020'!CQ58</f>
        <v>0</v>
      </c>
      <c r="Z58" s="204">
        <f>'cieki 2020'!CR58</f>
        <v>0</v>
      </c>
      <c r="AA58" s="204">
        <f>'cieki 2020'!CS58</f>
        <v>0</v>
      </c>
      <c r="AB58" s="204">
        <f>'cieki 2020'!CT58</f>
        <v>0</v>
      </c>
      <c r="AC58" s="204">
        <f>'cieki 2020'!CW58</f>
        <v>0</v>
      </c>
      <c r="AD58" s="204">
        <f>'cieki 2020'!CZ58</f>
        <v>0</v>
      </c>
      <c r="AE58" s="204">
        <f>'cieki 2020'!DB58</f>
        <v>0</v>
      </c>
      <c r="AF58" s="204">
        <f>'cieki 2020'!DC58</f>
        <v>0</v>
      </c>
      <c r="AG58" s="204">
        <f>'cieki 2020'!DD58</f>
        <v>0</v>
      </c>
      <c r="AH58" s="78">
        <f>'cieki 2020'!DE58</f>
        <v>0.05</v>
      </c>
      <c r="AI58" s="78">
        <f>'cieki 2020'!DF58</f>
        <v>0.05</v>
      </c>
      <c r="AJ58" s="204">
        <f>'cieki 2020'!DH58</f>
        <v>0</v>
      </c>
      <c r="AK58" s="204">
        <f>'cieki 2020'!DI58</f>
        <v>0</v>
      </c>
      <c r="AL58" s="204">
        <f>'cieki 2020'!DJ58</f>
        <v>0</v>
      </c>
      <c r="AM58" s="204">
        <f>'cieki 2020'!DK58</f>
        <v>0</v>
      </c>
      <c r="AN58" s="205">
        <f>'cieki 2020'!DL58</f>
        <v>0</v>
      </c>
      <c r="AO58" s="137" t="s">
        <v>178</v>
      </c>
      <c r="AP58" s="69"/>
      <c r="AQ58" s="69"/>
      <c r="AR58" s="69"/>
      <c r="AS58" s="69"/>
    </row>
    <row r="59" spans="1:45" x14ac:dyDescent="0.2">
      <c r="A59" s="9">
        <f>'cieki 2020'!B59</f>
        <v>210</v>
      </c>
      <c r="B59" s="15" t="str">
        <f>'cieki 2020'!C59</f>
        <v>PL01S1001_1506</v>
      </c>
      <c r="C59" s="53">
        <f>'cieki 2020'!I59</f>
        <v>0.05</v>
      </c>
      <c r="D59" s="53">
        <f>'cieki 2020'!J59</f>
        <v>1.5</v>
      </c>
      <c r="E59" s="53">
        <f>'cieki 2020'!L59</f>
        <v>0.56899999999999995</v>
      </c>
      <c r="F59" s="53">
        <f>'cieki 2020'!N59</f>
        <v>3.77</v>
      </c>
      <c r="G59" s="53">
        <f>'cieki 2020'!O59</f>
        <v>14.3</v>
      </c>
      <c r="H59" s="53">
        <f>'cieki 2020'!S59</f>
        <v>4.01</v>
      </c>
      <c r="I59" s="53">
        <f>'cieki 2020'!T59</f>
        <v>0.5</v>
      </c>
      <c r="J59" s="53">
        <f>'cieki 2020'!Y59</f>
        <v>28.6</v>
      </c>
      <c r="K59" s="53">
        <f>'cieki 2020'!AI59</f>
        <v>2.5</v>
      </c>
      <c r="L59" s="53">
        <f>'cieki 2020'!AK59</f>
        <v>2.5</v>
      </c>
      <c r="M59" s="53">
        <f>'cieki 2020'!BB59</f>
        <v>76.5</v>
      </c>
      <c r="N59" s="53">
        <f>'cieki 2020'!BJ59</f>
        <v>0.5</v>
      </c>
      <c r="O59" s="53">
        <f>'cieki 2020'!BK59</f>
        <v>5.0000000000000001E-3</v>
      </c>
      <c r="P59" s="53">
        <f>'cieki 2020'!BQ59</f>
        <v>0.05</v>
      </c>
      <c r="Q59" s="53">
        <f>'cieki 2020'!BS59</f>
        <v>0.05</v>
      </c>
      <c r="R59" s="53">
        <f>'cieki 2020'!BT59</f>
        <v>0.05</v>
      </c>
      <c r="S59" s="78">
        <f>'cieki 2020'!BU59</f>
        <v>0.05</v>
      </c>
      <c r="T59" s="78">
        <f>'cieki 2020'!BY59</f>
        <v>0.15</v>
      </c>
      <c r="U59" s="204">
        <f>'cieki 2020'!CA59</f>
        <v>0</v>
      </c>
      <c r="V59" s="204">
        <f>'cieki 2020'!CC59</f>
        <v>0</v>
      </c>
      <c r="W59" s="225">
        <f>'cieki 2020'!CK59</f>
        <v>0</v>
      </c>
      <c r="X59" s="204">
        <f>'cieki 2020'!CP59</f>
        <v>0</v>
      </c>
      <c r="Y59" s="204">
        <f>'cieki 2020'!CQ59</f>
        <v>0</v>
      </c>
      <c r="Z59" s="204">
        <f>'cieki 2020'!CR59</f>
        <v>0</v>
      </c>
      <c r="AA59" s="204">
        <f>'cieki 2020'!CS59</f>
        <v>0</v>
      </c>
      <c r="AB59" s="204">
        <f>'cieki 2020'!CT59</f>
        <v>0</v>
      </c>
      <c r="AC59" s="204">
        <f>'cieki 2020'!CW59</f>
        <v>0</v>
      </c>
      <c r="AD59" s="204">
        <f>'cieki 2020'!CZ59</f>
        <v>0</v>
      </c>
      <c r="AE59" s="204">
        <f>'cieki 2020'!DB59</f>
        <v>0</v>
      </c>
      <c r="AF59" s="204">
        <f>'cieki 2020'!DC59</f>
        <v>0</v>
      </c>
      <c r="AG59" s="204">
        <f>'cieki 2020'!DD59</f>
        <v>0</v>
      </c>
      <c r="AH59" s="78">
        <f>'cieki 2020'!DE59</f>
        <v>0.05</v>
      </c>
      <c r="AI59" s="78">
        <f>'cieki 2020'!DF59</f>
        <v>0.05</v>
      </c>
      <c r="AJ59" s="204">
        <f>'cieki 2020'!DH59</f>
        <v>0</v>
      </c>
      <c r="AK59" s="204">
        <f>'cieki 2020'!DI59</f>
        <v>0</v>
      </c>
      <c r="AL59" s="204">
        <f>'cieki 2020'!DJ59</f>
        <v>0</v>
      </c>
      <c r="AM59" s="204">
        <f>'cieki 2020'!DK59</f>
        <v>0</v>
      </c>
      <c r="AN59" s="205">
        <f>'cieki 2020'!DL59</f>
        <v>0</v>
      </c>
      <c r="AO59" s="137" t="s">
        <v>178</v>
      </c>
      <c r="AP59" s="69"/>
      <c r="AQ59" s="69"/>
      <c r="AR59" s="69"/>
      <c r="AS59" s="69"/>
    </row>
    <row r="60" spans="1:45" x14ac:dyDescent="0.2">
      <c r="A60" s="9">
        <f>'cieki 2020'!B60</f>
        <v>211</v>
      </c>
      <c r="B60" s="15" t="str">
        <f>'cieki 2020'!C60</f>
        <v>PL01S0301_3891</v>
      </c>
      <c r="C60" s="53">
        <f>'cieki 2020'!I60</f>
        <v>0.05</v>
      </c>
      <c r="D60" s="53">
        <f>'cieki 2020'!J60</f>
        <v>1.5</v>
      </c>
      <c r="E60" s="53">
        <f>'cieki 2020'!L60</f>
        <v>0.115</v>
      </c>
      <c r="F60" s="53">
        <f>'cieki 2020'!N60</f>
        <v>14.6</v>
      </c>
      <c r="G60" s="53">
        <f>'cieki 2020'!O60</f>
        <v>7.44</v>
      </c>
      <c r="H60" s="53">
        <f>'cieki 2020'!S60</f>
        <v>8.27</v>
      </c>
      <c r="I60" s="53">
        <f>'cieki 2020'!T60</f>
        <v>10.8</v>
      </c>
      <c r="J60" s="53">
        <f>'cieki 2020'!Y60</f>
        <v>42.2</v>
      </c>
      <c r="K60" s="53">
        <f>'cieki 2020'!AI60</f>
        <v>2.5</v>
      </c>
      <c r="L60" s="53">
        <f>'cieki 2020'!AK60</f>
        <v>17</v>
      </c>
      <c r="M60" s="53">
        <f>'cieki 2020'!BB60</f>
        <v>1202.5</v>
      </c>
      <c r="N60" s="53">
        <f>'cieki 2020'!BJ60</f>
        <v>0.5</v>
      </c>
      <c r="O60" s="53">
        <f>'cieki 2020'!BK60</f>
        <v>5.0000000000000001E-3</v>
      </c>
      <c r="P60" s="53">
        <f>'cieki 2020'!BQ60</f>
        <v>0.05</v>
      </c>
      <c r="Q60" s="53">
        <f>'cieki 2020'!BS60</f>
        <v>0.05</v>
      </c>
      <c r="R60" s="53">
        <f>'cieki 2020'!BT60</f>
        <v>0.05</v>
      </c>
      <c r="S60" s="78">
        <f>'cieki 2020'!BU60</f>
        <v>0.05</v>
      </c>
      <c r="T60" s="78">
        <f>'cieki 2020'!BY60</f>
        <v>0.15</v>
      </c>
      <c r="U60" s="204">
        <f>'cieki 2020'!CA60</f>
        <v>0</v>
      </c>
      <c r="V60" s="204">
        <f>'cieki 2020'!CC60</f>
        <v>0</v>
      </c>
      <c r="W60" s="225">
        <f>'cieki 2020'!CK60</f>
        <v>0</v>
      </c>
      <c r="X60" s="204">
        <f>'cieki 2020'!CP60</f>
        <v>0</v>
      </c>
      <c r="Y60" s="204">
        <f>'cieki 2020'!CQ60</f>
        <v>0</v>
      </c>
      <c r="Z60" s="204">
        <f>'cieki 2020'!CR60</f>
        <v>0</v>
      </c>
      <c r="AA60" s="204">
        <f>'cieki 2020'!CS60</f>
        <v>0</v>
      </c>
      <c r="AB60" s="204">
        <f>'cieki 2020'!CT60</f>
        <v>0</v>
      </c>
      <c r="AC60" s="204">
        <f>'cieki 2020'!CW60</f>
        <v>0</v>
      </c>
      <c r="AD60" s="204">
        <f>'cieki 2020'!CZ60</f>
        <v>0</v>
      </c>
      <c r="AE60" s="204">
        <f>'cieki 2020'!DB60</f>
        <v>0</v>
      </c>
      <c r="AF60" s="204">
        <f>'cieki 2020'!DC60</f>
        <v>0</v>
      </c>
      <c r="AG60" s="204">
        <f>'cieki 2020'!DD60</f>
        <v>0</v>
      </c>
      <c r="AH60" s="78">
        <f>'cieki 2020'!DE60</f>
        <v>0.05</v>
      </c>
      <c r="AI60" s="78">
        <f>'cieki 2020'!DF60</f>
        <v>0.05</v>
      </c>
      <c r="AJ60" s="204">
        <f>'cieki 2020'!DH60</f>
        <v>0</v>
      </c>
      <c r="AK60" s="204">
        <f>'cieki 2020'!DI60</f>
        <v>0</v>
      </c>
      <c r="AL60" s="204">
        <f>'cieki 2020'!DJ60</f>
        <v>0</v>
      </c>
      <c r="AM60" s="204">
        <f>'cieki 2020'!DK60</f>
        <v>0</v>
      </c>
      <c r="AN60" s="205">
        <f>'cieki 2020'!DL60</f>
        <v>0</v>
      </c>
      <c r="AO60" s="137" t="s">
        <v>178</v>
      </c>
      <c r="AP60" s="69"/>
      <c r="AQ60" s="69"/>
      <c r="AR60" s="69"/>
      <c r="AS60" s="69"/>
    </row>
    <row r="61" spans="1:45" x14ac:dyDescent="0.2">
      <c r="A61" s="9">
        <f>'cieki 2020'!B61</f>
        <v>212</v>
      </c>
      <c r="B61" s="15" t="str">
        <f>'cieki 2020'!C61</f>
        <v>PL08S0301_3035</v>
      </c>
      <c r="C61" s="53">
        <f>'cieki 2020'!I61</f>
        <v>0.05</v>
      </c>
      <c r="D61" s="53">
        <f>'cieki 2020'!J61</f>
        <v>1.5</v>
      </c>
      <c r="E61" s="53">
        <f>'cieki 2020'!L61</f>
        <v>2.5000000000000001E-2</v>
      </c>
      <c r="F61" s="53">
        <f>'cieki 2020'!N61</f>
        <v>9.25</v>
      </c>
      <c r="G61" s="53">
        <f>'cieki 2020'!O61</f>
        <v>16.8</v>
      </c>
      <c r="H61" s="53">
        <f>'cieki 2020'!S61</f>
        <v>6.51</v>
      </c>
      <c r="I61" s="53">
        <f>'cieki 2020'!T61</f>
        <v>4.83</v>
      </c>
      <c r="J61" s="53">
        <f>'cieki 2020'!Y61</f>
        <v>28.1</v>
      </c>
      <c r="K61" s="53">
        <f>'cieki 2020'!AI61</f>
        <v>2.5</v>
      </c>
      <c r="L61" s="53">
        <f>'cieki 2020'!AK61</f>
        <v>31</v>
      </c>
      <c r="M61" s="53">
        <f>'cieki 2020'!BB61</f>
        <v>2097</v>
      </c>
      <c r="N61" s="53">
        <f>'cieki 2020'!BJ61</f>
        <v>0.5</v>
      </c>
      <c r="O61" s="53">
        <f>'cieki 2020'!BK61</f>
        <v>5.0000000000000001E-3</v>
      </c>
      <c r="P61" s="53">
        <f>'cieki 2020'!BQ61</f>
        <v>0.05</v>
      </c>
      <c r="Q61" s="53">
        <f>'cieki 2020'!BS61</f>
        <v>0.05</v>
      </c>
      <c r="R61" s="53">
        <f>'cieki 2020'!BT61</f>
        <v>0.05</v>
      </c>
      <c r="S61" s="78">
        <f>'cieki 2020'!BU61</f>
        <v>0.05</v>
      </c>
      <c r="T61" s="78">
        <f>'cieki 2020'!BY61</f>
        <v>0.15</v>
      </c>
      <c r="U61" s="204">
        <f>'cieki 2020'!CA61</f>
        <v>0</v>
      </c>
      <c r="V61" s="204">
        <f>'cieki 2020'!CC61</f>
        <v>0</v>
      </c>
      <c r="W61" s="225">
        <f>'cieki 2020'!CK61</f>
        <v>0</v>
      </c>
      <c r="X61" s="204">
        <f>'cieki 2020'!CP61</f>
        <v>0</v>
      </c>
      <c r="Y61" s="204">
        <f>'cieki 2020'!CQ61</f>
        <v>0</v>
      </c>
      <c r="Z61" s="204">
        <f>'cieki 2020'!CR61</f>
        <v>0</v>
      </c>
      <c r="AA61" s="204">
        <f>'cieki 2020'!CS61</f>
        <v>0</v>
      </c>
      <c r="AB61" s="204">
        <f>'cieki 2020'!CT61</f>
        <v>0</v>
      </c>
      <c r="AC61" s="204">
        <f>'cieki 2020'!CW61</f>
        <v>0</v>
      </c>
      <c r="AD61" s="204">
        <f>'cieki 2020'!CZ61</f>
        <v>0</v>
      </c>
      <c r="AE61" s="204">
        <f>'cieki 2020'!DB61</f>
        <v>0</v>
      </c>
      <c r="AF61" s="204">
        <f>'cieki 2020'!DC61</f>
        <v>0</v>
      </c>
      <c r="AG61" s="204">
        <f>'cieki 2020'!DD61</f>
        <v>0</v>
      </c>
      <c r="AH61" s="78">
        <f>'cieki 2020'!DE61</f>
        <v>0.05</v>
      </c>
      <c r="AI61" s="78">
        <f>'cieki 2020'!DF61</f>
        <v>0.05</v>
      </c>
      <c r="AJ61" s="204">
        <f>'cieki 2020'!DH61</f>
        <v>0</v>
      </c>
      <c r="AK61" s="204">
        <f>'cieki 2020'!DI61</f>
        <v>0</v>
      </c>
      <c r="AL61" s="204">
        <f>'cieki 2020'!DJ61</f>
        <v>0</v>
      </c>
      <c r="AM61" s="204">
        <f>'cieki 2020'!DK61</f>
        <v>0</v>
      </c>
      <c r="AN61" s="205">
        <f>'cieki 2020'!DL61</f>
        <v>0</v>
      </c>
      <c r="AO61" s="136" t="s">
        <v>177</v>
      </c>
      <c r="AP61" s="69"/>
      <c r="AQ61" s="69"/>
      <c r="AR61" s="69"/>
      <c r="AS61" s="69"/>
    </row>
    <row r="62" spans="1:45" x14ac:dyDescent="0.2">
      <c r="A62" s="9">
        <f>'cieki 2020'!B62</f>
        <v>213</v>
      </c>
      <c r="B62" s="15" t="str">
        <f>'cieki 2020'!C62</f>
        <v>PL08S0301_0137</v>
      </c>
      <c r="C62" s="53">
        <f>'cieki 2020'!I62</f>
        <v>0.05</v>
      </c>
      <c r="D62" s="53">
        <f>'cieki 2020'!J62</f>
        <v>1.5</v>
      </c>
      <c r="E62" s="53">
        <f>'cieki 2020'!L62</f>
        <v>2.5000000000000001E-2</v>
      </c>
      <c r="F62" s="53">
        <f>'cieki 2020'!N62</f>
        <v>6.18</v>
      </c>
      <c r="G62" s="53">
        <f>'cieki 2020'!O62</f>
        <v>4.2300000000000004</v>
      </c>
      <c r="H62" s="53">
        <f>'cieki 2020'!S62</f>
        <v>3.1</v>
      </c>
      <c r="I62" s="53">
        <f>'cieki 2020'!T62</f>
        <v>6.41</v>
      </c>
      <c r="J62" s="53">
        <f>'cieki 2020'!Y62</f>
        <v>14.6</v>
      </c>
      <c r="K62" s="53">
        <f>'cieki 2020'!AI62</f>
        <v>2.5</v>
      </c>
      <c r="L62" s="53">
        <f>'cieki 2020'!AK62</f>
        <v>2.5</v>
      </c>
      <c r="M62" s="53">
        <f>'cieki 2020'!BB62</f>
        <v>46.5</v>
      </c>
      <c r="N62" s="53">
        <f>'cieki 2020'!BJ62</f>
        <v>0.5</v>
      </c>
      <c r="O62" s="53">
        <f>'cieki 2020'!BK62</f>
        <v>5.0000000000000001E-3</v>
      </c>
      <c r="P62" s="53">
        <f>'cieki 2020'!BQ62</f>
        <v>0.05</v>
      </c>
      <c r="Q62" s="53">
        <f>'cieki 2020'!BS62</f>
        <v>0.05</v>
      </c>
      <c r="R62" s="53">
        <f>'cieki 2020'!BT62</f>
        <v>0.05</v>
      </c>
      <c r="S62" s="78">
        <f>'cieki 2020'!BU62</f>
        <v>0.05</v>
      </c>
      <c r="T62" s="78">
        <f>'cieki 2020'!BY62</f>
        <v>0.15</v>
      </c>
      <c r="U62" s="204">
        <f>'cieki 2020'!CA62</f>
        <v>0</v>
      </c>
      <c r="V62" s="204">
        <f>'cieki 2020'!CC62</f>
        <v>0</v>
      </c>
      <c r="W62" s="225">
        <f>'cieki 2020'!CK62</f>
        <v>0</v>
      </c>
      <c r="X62" s="204">
        <f>'cieki 2020'!CP62</f>
        <v>0</v>
      </c>
      <c r="Y62" s="204">
        <f>'cieki 2020'!CQ62</f>
        <v>0</v>
      </c>
      <c r="Z62" s="204">
        <f>'cieki 2020'!CR62</f>
        <v>0</v>
      </c>
      <c r="AA62" s="204">
        <f>'cieki 2020'!CS62</f>
        <v>0</v>
      </c>
      <c r="AB62" s="204">
        <f>'cieki 2020'!CT62</f>
        <v>0</v>
      </c>
      <c r="AC62" s="204">
        <f>'cieki 2020'!CW62</f>
        <v>0</v>
      </c>
      <c r="AD62" s="204">
        <f>'cieki 2020'!CZ62</f>
        <v>0</v>
      </c>
      <c r="AE62" s="204">
        <f>'cieki 2020'!DB62</f>
        <v>0</v>
      </c>
      <c r="AF62" s="204">
        <f>'cieki 2020'!DC62</f>
        <v>0</v>
      </c>
      <c r="AG62" s="204">
        <f>'cieki 2020'!DD62</f>
        <v>0</v>
      </c>
      <c r="AH62" s="78">
        <f>'cieki 2020'!DE62</f>
        <v>0.05</v>
      </c>
      <c r="AI62" s="78">
        <f>'cieki 2020'!DF62</f>
        <v>0.05</v>
      </c>
      <c r="AJ62" s="204">
        <f>'cieki 2020'!DH62</f>
        <v>0</v>
      </c>
      <c r="AK62" s="204">
        <f>'cieki 2020'!DI62</f>
        <v>0</v>
      </c>
      <c r="AL62" s="204">
        <f>'cieki 2020'!DJ62</f>
        <v>0</v>
      </c>
      <c r="AM62" s="204">
        <f>'cieki 2020'!DK62</f>
        <v>0</v>
      </c>
      <c r="AN62" s="205">
        <f>'cieki 2020'!DL62</f>
        <v>0</v>
      </c>
      <c r="AO62" s="137" t="s">
        <v>178</v>
      </c>
      <c r="AP62" s="69"/>
      <c r="AQ62" s="69"/>
      <c r="AR62" s="69"/>
      <c r="AS62" s="69"/>
    </row>
    <row r="63" spans="1:45" x14ac:dyDescent="0.2">
      <c r="A63" s="9">
        <f>'cieki 2020'!B63</f>
        <v>214</v>
      </c>
      <c r="B63" s="15" t="str">
        <f>'cieki 2020'!C63</f>
        <v>PL02S0601_3239</v>
      </c>
      <c r="C63" s="53">
        <f>'cieki 2020'!I63</f>
        <v>0.05</v>
      </c>
      <c r="D63" s="53">
        <f>'cieki 2020'!J63</f>
        <v>1.5</v>
      </c>
      <c r="E63" s="53">
        <f>'cieki 2020'!L63</f>
        <v>6.0999999999999999E-2</v>
      </c>
      <c r="F63" s="53">
        <f>'cieki 2020'!N63</f>
        <v>4.3099999999999996</v>
      </c>
      <c r="G63" s="53">
        <f>'cieki 2020'!O63</f>
        <v>2.09</v>
      </c>
      <c r="H63" s="53">
        <f>'cieki 2020'!S63</f>
        <v>2.84</v>
      </c>
      <c r="I63" s="53">
        <f>'cieki 2020'!T63</f>
        <v>3.32</v>
      </c>
      <c r="J63" s="53">
        <f>'cieki 2020'!Y63</f>
        <v>17.600000000000001</v>
      </c>
      <c r="K63" s="53">
        <f>'cieki 2020'!AI63</f>
        <v>2.5</v>
      </c>
      <c r="L63" s="53">
        <f>'cieki 2020'!AK63</f>
        <v>5</v>
      </c>
      <c r="M63" s="53">
        <f>'cieki 2020'!BB63</f>
        <v>259</v>
      </c>
      <c r="N63" s="53">
        <f>'cieki 2020'!BJ63</f>
        <v>0.5</v>
      </c>
      <c r="O63" s="53">
        <f>'cieki 2020'!BK63</f>
        <v>5.0000000000000001E-3</v>
      </c>
      <c r="P63" s="53">
        <f>'cieki 2020'!BQ63</f>
        <v>0.05</v>
      </c>
      <c r="Q63" s="53">
        <f>'cieki 2020'!BS63</f>
        <v>0.05</v>
      </c>
      <c r="R63" s="53">
        <f>'cieki 2020'!BT63</f>
        <v>0.05</v>
      </c>
      <c r="S63" s="78">
        <f>'cieki 2020'!BU63</f>
        <v>0.05</v>
      </c>
      <c r="T63" s="78">
        <f>'cieki 2020'!BY63</f>
        <v>0.15</v>
      </c>
      <c r="U63" s="204">
        <f>'cieki 2020'!CA63</f>
        <v>0</v>
      </c>
      <c r="V63" s="204">
        <f>'cieki 2020'!CC63</f>
        <v>0</v>
      </c>
      <c r="W63" s="225">
        <f>'cieki 2020'!CK63</f>
        <v>0</v>
      </c>
      <c r="X63" s="204">
        <f>'cieki 2020'!CP63</f>
        <v>0</v>
      </c>
      <c r="Y63" s="204">
        <f>'cieki 2020'!CQ63</f>
        <v>0</v>
      </c>
      <c r="Z63" s="204">
        <f>'cieki 2020'!CR63</f>
        <v>0</v>
      </c>
      <c r="AA63" s="204">
        <f>'cieki 2020'!CS63</f>
        <v>0</v>
      </c>
      <c r="AB63" s="204">
        <f>'cieki 2020'!CT63</f>
        <v>0</v>
      </c>
      <c r="AC63" s="204">
        <f>'cieki 2020'!CW63</f>
        <v>0</v>
      </c>
      <c r="AD63" s="204">
        <f>'cieki 2020'!CZ63</f>
        <v>0</v>
      </c>
      <c r="AE63" s="204">
        <f>'cieki 2020'!DB63</f>
        <v>0</v>
      </c>
      <c r="AF63" s="204">
        <f>'cieki 2020'!DC63</f>
        <v>0</v>
      </c>
      <c r="AG63" s="204">
        <f>'cieki 2020'!DD63</f>
        <v>0</v>
      </c>
      <c r="AH63" s="78">
        <f>'cieki 2020'!DE63</f>
        <v>0.05</v>
      </c>
      <c r="AI63" s="78">
        <f>'cieki 2020'!DF63</f>
        <v>0.05</v>
      </c>
      <c r="AJ63" s="204">
        <f>'cieki 2020'!DH63</f>
        <v>0</v>
      </c>
      <c r="AK63" s="204">
        <f>'cieki 2020'!DI63</f>
        <v>0</v>
      </c>
      <c r="AL63" s="204">
        <f>'cieki 2020'!DJ63</f>
        <v>0</v>
      </c>
      <c r="AM63" s="204">
        <f>'cieki 2020'!DK63</f>
        <v>0</v>
      </c>
      <c r="AN63" s="205">
        <f>'cieki 2020'!DL63</f>
        <v>0</v>
      </c>
      <c r="AO63" s="137" t="s">
        <v>178</v>
      </c>
      <c r="AP63" s="69"/>
      <c r="AQ63" s="69"/>
      <c r="AR63" s="69"/>
      <c r="AS63" s="69"/>
    </row>
    <row r="64" spans="1:45" x14ac:dyDescent="0.2">
      <c r="A64" s="9">
        <f>'cieki 2020'!B64</f>
        <v>215</v>
      </c>
      <c r="B64" s="15" t="str">
        <f>'cieki 2020'!C64</f>
        <v>PL02S0501_3383</v>
      </c>
      <c r="C64" s="53">
        <f>'cieki 2020'!I64</f>
        <v>0.05</v>
      </c>
      <c r="D64" s="53">
        <f>'cieki 2020'!J64</f>
        <v>1.5</v>
      </c>
      <c r="E64" s="53">
        <f>'cieki 2020'!L64</f>
        <v>9.2999999999999999E-2</v>
      </c>
      <c r="F64" s="53">
        <f>'cieki 2020'!N64</f>
        <v>6.99</v>
      </c>
      <c r="G64" s="53">
        <f>'cieki 2020'!O64</f>
        <v>5.2</v>
      </c>
      <c r="H64" s="53">
        <f>'cieki 2020'!S64</f>
        <v>4.8099999999999996</v>
      </c>
      <c r="I64" s="53">
        <f>'cieki 2020'!T64</f>
        <v>7.23</v>
      </c>
      <c r="J64" s="53">
        <f>'cieki 2020'!Y64</f>
        <v>28.6</v>
      </c>
      <c r="K64" s="53">
        <f>'cieki 2020'!AI64</f>
        <v>373</v>
      </c>
      <c r="L64" s="53">
        <f>'cieki 2020'!AK64</f>
        <v>225</v>
      </c>
      <c r="M64" s="53">
        <f>'cieki 2020'!BB64</f>
        <v>24443.5</v>
      </c>
      <c r="N64" s="53">
        <f>'cieki 2020'!BJ64</f>
        <v>0.5</v>
      </c>
      <c r="O64" s="53">
        <f>'cieki 2020'!BK64</f>
        <v>5.0000000000000001E-3</v>
      </c>
      <c r="P64" s="53">
        <f>'cieki 2020'!BQ64</f>
        <v>0.05</v>
      </c>
      <c r="Q64" s="53">
        <f>'cieki 2020'!BS64</f>
        <v>0.05</v>
      </c>
      <c r="R64" s="53">
        <f>'cieki 2020'!BT64</f>
        <v>0.05</v>
      </c>
      <c r="S64" s="78">
        <f>'cieki 2020'!BU64</f>
        <v>0.05</v>
      </c>
      <c r="T64" s="78">
        <f>'cieki 2020'!BY64</f>
        <v>0.15</v>
      </c>
      <c r="U64" s="204">
        <f>'cieki 2020'!CA64</f>
        <v>0</v>
      </c>
      <c r="V64" s="204">
        <f>'cieki 2020'!CC64</f>
        <v>0</v>
      </c>
      <c r="W64" s="225">
        <f>'cieki 2020'!CK64</f>
        <v>0</v>
      </c>
      <c r="X64" s="204">
        <f>'cieki 2020'!CP64</f>
        <v>0</v>
      </c>
      <c r="Y64" s="204">
        <f>'cieki 2020'!CQ64</f>
        <v>0</v>
      </c>
      <c r="Z64" s="204">
        <f>'cieki 2020'!CR64</f>
        <v>0</v>
      </c>
      <c r="AA64" s="204">
        <f>'cieki 2020'!CS64</f>
        <v>0</v>
      </c>
      <c r="AB64" s="204">
        <f>'cieki 2020'!CT64</f>
        <v>0</v>
      </c>
      <c r="AC64" s="204">
        <f>'cieki 2020'!CW64</f>
        <v>0</v>
      </c>
      <c r="AD64" s="204">
        <f>'cieki 2020'!CZ64</f>
        <v>0</v>
      </c>
      <c r="AE64" s="204">
        <f>'cieki 2020'!DB64</f>
        <v>0</v>
      </c>
      <c r="AF64" s="204">
        <f>'cieki 2020'!DC64</f>
        <v>0</v>
      </c>
      <c r="AG64" s="204">
        <f>'cieki 2020'!DD64</f>
        <v>0</v>
      </c>
      <c r="AH64" s="78">
        <f>'cieki 2020'!DE64</f>
        <v>0.05</v>
      </c>
      <c r="AI64" s="78">
        <f>'cieki 2020'!DF64</f>
        <v>0.05</v>
      </c>
      <c r="AJ64" s="204">
        <f>'cieki 2020'!DH64</f>
        <v>0</v>
      </c>
      <c r="AK64" s="204">
        <f>'cieki 2020'!DI64</f>
        <v>0</v>
      </c>
      <c r="AL64" s="204">
        <f>'cieki 2020'!DJ64</f>
        <v>0</v>
      </c>
      <c r="AM64" s="204">
        <f>'cieki 2020'!DK64</f>
        <v>0</v>
      </c>
      <c r="AN64" s="205">
        <f>'cieki 2020'!DL64</f>
        <v>0</v>
      </c>
      <c r="AO64" s="136" t="s">
        <v>177</v>
      </c>
      <c r="AP64" s="69"/>
      <c r="AQ64" s="69"/>
      <c r="AR64" s="69"/>
      <c r="AS64" s="69"/>
    </row>
    <row r="65" spans="1:45" x14ac:dyDescent="0.2">
      <c r="A65" s="9">
        <f>'cieki 2020'!B65</f>
        <v>216</v>
      </c>
      <c r="B65" s="15" t="str">
        <f>'cieki 2020'!C65</f>
        <v>PL01S0701_1130</v>
      </c>
      <c r="C65" s="53">
        <f>'cieki 2020'!I65</f>
        <v>0.05</v>
      </c>
      <c r="D65" s="53">
        <f>'cieki 2020'!J65</f>
        <v>1.5</v>
      </c>
      <c r="E65" s="53">
        <f>'cieki 2020'!L65</f>
        <v>0.154</v>
      </c>
      <c r="F65" s="53">
        <f>'cieki 2020'!N65</f>
        <v>11.5</v>
      </c>
      <c r="G65" s="53">
        <f>'cieki 2020'!O65</f>
        <v>6.23</v>
      </c>
      <c r="H65" s="53">
        <f>'cieki 2020'!S65</f>
        <v>4.32</v>
      </c>
      <c r="I65" s="53">
        <f>'cieki 2020'!T65</f>
        <v>5.73</v>
      </c>
      <c r="J65" s="53">
        <f>'cieki 2020'!Y65</f>
        <v>44.9</v>
      </c>
      <c r="K65" s="53">
        <f>'cieki 2020'!AI65</f>
        <v>2.5</v>
      </c>
      <c r="L65" s="53">
        <f>'cieki 2020'!AK65</f>
        <v>2.5</v>
      </c>
      <c r="M65" s="53">
        <f>'cieki 2020'!BB65</f>
        <v>99</v>
      </c>
      <c r="N65" s="53">
        <f>'cieki 2020'!BJ65</f>
        <v>0.5</v>
      </c>
      <c r="O65" s="53">
        <f>'cieki 2020'!BK65</f>
        <v>5.0000000000000001E-3</v>
      </c>
      <c r="P65" s="53">
        <f>'cieki 2020'!BQ65</f>
        <v>0.05</v>
      </c>
      <c r="Q65" s="53">
        <f>'cieki 2020'!BS65</f>
        <v>0.05</v>
      </c>
      <c r="R65" s="53">
        <f>'cieki 2020'!BT65</f>
        <v>0.05</v>
      </c>
      <c r="S65" s="78">
        <f>'cieki 2020'!BU65</f>
        <v>0.05</v>
      </c>
      <c r="T65" s="78">
        <f>'cieki 2020'!BY65</f>
        <v>0.15</v>
      </c>
      <c r="U65" s="204">
        <f>'cieki 2020'!CA65</f>
        <v>0</v>
      </c>
      <c r="V65" s="204">
        <f>'cieki 2020'!CC65</f>
        <v>0</v>
      </c>
      <c r="W65" s="225">
        <f>'cieki 2020'!CK65</f>
        <v>0</v>
      </c>
      <c r="X65" s="204">
        <f>'cieki 2020'!CP65</f>
        <v>0</v>
      </c>
      <c r="Y65" s="204">
        <f>'cieki 2020'!CQ65</f>
        <v>0</v>
      </c>
      <c r="Z65" s="204">
        <f>'cieki 2020'!CR65</f>
        <v>0</v>
      </c>
      <c r="AA65" s="204">
        <f>'cieki 2020'!CS65</f>
        <v>0</v>
      </c>
      <c r="AB65" s="204">
        <f>'cieki 2020'!CT65</f>
        <v>0</v>
      </c>
      <c r="AC65" s="204">
        <f>'cieki 2020'!CW65</f>
        <v>0</v>
      </c>
      <c r="AD65" s="204">
        <f>'cieki 2020'!CZ65</f>
        <v>0</v>
      </c>
      <c r="AE65" s="204">
        <f>'cieki 2020'!DB65</f>
        <v>0</v>
      </c>
      <c r="AF65" s="204">
        <f>'cieki 2020'!DC65</f>
        <v>0</v>
      </c>
      <c r="AG65" s="204">
        <f>'cieki 2020'!DD65</f>
        <v>0</v>
      </c>
      <c r="AH65" s="78">
        <f>'cieki 2020'!DE65</f>
        <v>0.05</v>
      </c>
      <c r="AI65" s="78">
        <f>'cieki 2020'!DF65</f>
        <v>0.05</v>
      </c>
      <c r="AJ65" s="204">
        <f>'cieki 2020'!DH65</f>
        <v>0</v>
      </c>
      <c r="AK65" s="204">
        <f>'cieki 2020'!DI65</f>
        <v>0</v>
      </c>
      <c r="AL65" s="204">
        <f>'cieki 2020'!DJ65</f>
        <v>0</v>
      </c>
      <c r="AM65" s="204">
        <f>'cieki 2020'!DK65</f>
        <v>0</v>
      </c>
      <c r="AN65" s="205">
        <f>'cieki 2020'!DL65</f>
        <v>0</v>
      </c>
      <c r="AO65" s="137" t="s">
        <v>178</v>
      </c>
      <c r="AP65" s="69"/>
      <c r="AQ65" s="69"/>
      <c r="AR65" s="69"/>
      <c r="AS65" s="69"/>
    </row>
    <row r="66" spans="1:45" x14ac:dyDescent="0.2">
      <c r="A66" s="9">
        <f>'cieki 2020'!B66</f>
        <v>217</v>
      </c>
      <c r="B66" s="15" t="str">
        <f>'cieki 2020'!C66</f>
        <v>PL02S0401_1618</v>
      </c>
      <c r="C66" s="53">
        <f>'cieki 2020'!I66</f>
        <v>0.05</v>
      </c>
      <c r="D66" s="53">
        <f>'cieki 2020'!J66</f>
        <v>1.5</v>
      </c>
      <c r="E66" s="53">
        <f>'cieki 2020'!L66</f>
        <v>2.5000000000000001E-2</v>
      </c>
      <c r="F66" s="53">
        <f>'cieki 2020'!N66</f>
        <v>3.13</v>
      </c>
      <c r="G66" s="53">
        <f>'cieki 2020'!O66</f>
        <v>14</v>
      </c>
      <c r="H66" s="53">
        <f>'cieki 2020'!S66</f>
        <v>3.21</v>
      </c>
      <c r="I66" s="53">
        <f>'cieki 2020'!T66</f>
        <v>12.7</v>
      </c>
      <c r="J66" s="53">
        <f>'cieki 2020'!Y66</f>
        <v>31.8</v>
      </c>
      <c r="K66" s="53">
        <f>'cieki 2020'!AI66</f>
        <v>2.5</v>
      </c>
      <c r="L66" s="53">
        <f>'cieki 2020'!AK66</f>
        <v>67</v>
      </c>
      <c r="M66" s="53">
        <f>'cieki 2020'!BB66</f>
        <v>4063.5</v>
      </c>
      <c r="N66" s="53">
        <f>'cieki 2020'!BJ66</f>
        <v>0.5</v>
      </c>
      <c r="O66" s="53">
        <f>'cieki 2020'!BK66</f>
        <v>5.0000000000000001E-3</v>
      </c>
      <c r="P66" s="53">
        <f>'cieki 2020'!BQ66</f>
        <v>0.05</v>
      </c>
      <c r="Q66" s="53">
        <f>'cieki 2020'!BS66</f>
        <v>0.05</v>
      </c>
      <c r="R66" s="53">
        <f>'cieki 2020'!BT66</f>
        <v>0.05</v>
      </c>
      <c r="S66" s="78">
        <f>'cieki 2020'!BU66</f>
        <v>0.05</v>
      </c>
      <c r="T66" s="78">
        <f>'cieki 2020'!BY66</f>
        <v>0.15</v>
      </c>
      <c r="U66" s="204">
        <f>'cieki 2020'!CA66</f>
        <v>0</v>
      </c>
      <c r="V66" s="204">
        <f>'cieki 2020'!CC66</f>
        <v>0</v>
      </c>
      <c r="W66" s="225">
        <f>'cieki 2020'!CK66</f>
        <v>0</v>
      </c>
      <c r="X66" s="204">
        <f>'cieki 2020'!CP66</f>
        <v>0</v>
      </c>
      <c r="Y66" s="204">
        <f>'cieki 2020'!CQ66</f>
        <v>0</v>
      </c>
      <c r="Z66" s="204">
        <f>'cieki 2020'!CR66</f>
        <v>0</v>
      </c>
      <c r="AA66" s="204">
        <f>'cieki 2020'!CS66</f>
        <v>0</v>
      </c>
      <c r="AB66" s="204">
        <f>'cieki 2020'!CT66</f>
        <v>0</v>
      </c>
      <c r="AC66" s="204">
        <f>'cieki 2020'!CW66</f>
        <v>0</v>
      </c>
      <c r="AD66" s="204">
        <f>'cieki 2020'!CZ66</f>
        <v>0</v>
      </c>
      <c r="AE66" s="204">
        <f>'cieki 2020'!DB66</f>
        <v>0</v>
      </c>
      <c r="AF66" s="204">
        <f>'cieki 2020'!DC66</f>
        <v>0</v>
      </c>
      <c r="AG66" s="204">
        <f>'cieki 2020'!DD66</f>
        <v>0</v>
      </c>
      <c r="AH66" s="78">
        <f>'cieki 2020'!DE66</f>
        <v>0.05</v>
      </c>
      <c r="AI66" s="78">
        <f>'cieki 2020'!DF66</f>
        <v>0.05</v>
      </c>
      <c r="AJ66" s="204">
        <f>'cieki 2020'!DH66</f>
        <v>0</v>
      </c>
      <c r="AK66" s="204">
        <f>'cieki 2020'!DI66</f>
        <v>0</v>
      </c>
      <c r="AL66" s="204">
        <f>'cieki 2020'!DJ66</f>
        <v>0</v>
      </c>
      <c r="AM66" s="204">
        <f>'cieki 2020'!DK66</f>
        <v>0</v>
      </c>
      <c r="AN66" s="205">
        <f>'cieki 2020'!DL66</f>
        <v>0</v>
      </c>
      <c r="AO66" s="136" t="s">
        <v>177</v>
      </c>
      <c r="AP66" s="69"/>
      <c r="AQ66" s="69"/>
      <c r="AR66" s="69"/>
      <c r="AS66" s="69"/>
    </row>
    <row r="67" spans="1:45" x14ac:dyDescent="0.2">
      <c r="A67" s="9">
        <f>'cieki 2020'!B67</f>
        <v>218</v>
      </c>
      <c r="B67" s="15" t="str">
        <f>'cieki 2020'!C67</f>
        <v>PL02S0501_3258</v>
      </c>
      <c r="C67" s="53">
        <f>'cieki 2020'!I67</f>
        <v>0.05</v>
      </c>
      <c r="D67" s="53">
        <f>'cieki 2020'!J67</f>
        <v>1.5</v>
      </c>
      <c r="E67" s="53">
        <f>'cieki 2020'!L67</f>
        <v>2.5000000000000001E-2</v>
      </c>
      <c r="F67" s="53">
        <f>'cieki 2020'!N67</f>
        <v>1.72</v>
      </c>
      <c r="G67" s="53">
        <f>'cieki 2020'!O67</f>
        <v>0.75600000000000001</v>
      </c>
      <c r="H67" s="53">
        <f>'cieki 2020'!S67</f>
        <v>7.49</v>
      </c>
      <c r="I67" s="53">
        <f>'cieki 2020'!T67</f>
        <v>1.34</v>
      </c>
      <c r="J67" s="53">
        <f>'cieki 2020'!Y67</f>
        <v>4.8099999999999996</v>
      </c>
      <c r="K67" s="53">
        <f>'cieki 2020'!AI67</f>
        <v>2.5</v>
      </c>
      <c r="L67" s="53">
        <f>'cieki 2020'!AK67</f>
        <v>2.5</v>
      </c>
      <c r="M67" s="53">
        <f>'cieki 2020'!BB67</f>
        <v>192</v>
      </c>
      <c r="N67" s="53">
        <f>'cieki 2020'!BJ67</f>
        <v>0.5</v>
      </c>
      <c r="O67" s="53">
        <f>'cieki 2020'!BK67</f>
        <v>5.0000000000000001E-3</v>
      </c>
      <c r="P67" s="53">
        <f>'cieki 2020'!BQ67</f>
        <v>0.05</v>
      </c>
      <c r="Q67" s="53">
        <f>'cieki 2020'!BS67</f>
        <v>0.05</v>
      </c>
      <c r="R67" s="53">
        <f>'cieki 2020'!BT67</f>
        <v>0.05</v>
      </c>
      <c r="S67" s="78">
        <f>'cieki 2020'!BU67</f>
        <v>0.05</v>
      </c>
      <c r="T67" s="78">
        <f>'cieki 2020'!BY67</f>
        <v>0.15</v>
      </c>
      <c r="U67" s="204">
        <f>'cieki 2020'!CA67</f>
        <v>0</v>
      </c>
      <c r="V67" s="204">
        <f>'cieki 2020'!CC67</f>
        <v>0</v>
      </c>
      <c r="W67" s="225">
        <f>'cieki 2020'!CK67</f>
        <v>0</v>
      </c>
      <c r="X67" s="204">
        <f>'cieki 2020'!CP67</f>
        <v>0</v>
      </c>
      <c r="Y67" s="204">
        <f>'cieki 2020'!CQ67</f>
        <v>0</v>
      </c>
      <c r="Z67" s="204">
        <f>'cieki 2020'!CR67</f>
        <v>0</v>
      </c>
      <c r="AA67" s="204">
        <f>'cieki 2020'!CS67</f>
        <v>0</v>
      </c>
      <c r="AB67" s="204">
        <f>'cieki 2020'!CT67</f>
        <v>0</v>
      </c>
      <c r="AC67" s="204">
        <f>'cieki 2020'!CW67</f>
        <v>0</v>
      </c>
      <c r="AD67" s="204">
        <f>'cieki 2020'!CZ67</f>
        <v>0</v>
      </c>
      <c r="AE67" s="204">
        <f>'cieki 2020'!DB67</f>
        <v>0</v>
      </c>
      <c r="AF67" s="204">
        <f>'cieki 2020'!DC67</f>
        <v>0</v>
      </c>
      <c r="AG67" s="204">
        <f>'cieki 2020'!DD67</f>
        <v>0</v>
      </c>
      <c r="AH67" s="78">
        <f>'cieki 2020'!DE67</f>
        <v>0.05</v>
      </c>
      <c r="AI67" s="78">
        <f>'cieki 2020'!DF67</f>
        <v>0.05</v>
      </c>
      <c r="AJ67" s="204">
        <f>'cieki 2020'!DH67</f>
        <v>0</v>
      </c>
      <c r="AK67" s="204">
        <f>'cieki 2020'!DI67</f>
        <v>0</v>
      </c>
      <c r="AL67" s="204">
        <f>'cieki 2020'!DJ67</f>
        <v>0</v>
      </c>
      <c r="AM67" s="204">
        <f>'cieki 2020'!DK67</f>
        <v>0</v>
      </c>
      <c r="AN67" s="205">
        <f>'cieki 2020'!DL67</f>
        <v>0</v>
      </c>
      <c r="AO67" s="137" t="s">
        <v>178</v>
      </c>
      <c r="AP67" s="69"/>
      <c r="AQ67" s="69"/>
      <c r="AR67" s="69"/>
      <c r="AS67" s="69"/>
    </row>
    <row r="68" spans="1:45" x14ac:dyDescent="0.2">
      <c r="A68" s="9">
        <f>'cieki 2020'!B68</f>
        <v>219</v>
      </c>
      <c r="B68" s="15" t="str">
        <f>'cieki 2020'!C68</f>
        <v>PL02S1201_1818</v>
      </c>
      <c r="C68" s="53">
        <f>'cieki 2020'!I68</f>
        <v>0.05</v>
      </c>
      <c r="D68" s="53">
        <f>'cieki 2020'!J68</f>
        <v>7.26</v>
      </c>
      <c r="E68" s="53">
        <f>'cieki 2020'!L68</f>
        <v>2.5000000000000001E-2</v>
      </c>
      <c r="F68" s="53">
        <f>'cieki 2020'!N68</f>
        <v>3.83</v>
      </c>
      <c r="G68" s="53">
        <f>'cieki 2020'!O68</f>
        <v>0.2</v>
      </c>
      <c r="H68" s="53">
        <f>'cieki 2020'!S68</f>
        <v>5.21</v>
      </c>
      <c r="I68" s="53">
        <f>'cieki 2020'!T68</f>
        <v>4.53</v>
      </c>
      <c r="J68" s="53">
        <f>'cieki 2020'!Y68</f>
        <v>8.41</v>
      </c>
      <c r="K68" s="53">
        <f>'cieki 2020'!AI68</f>
        <v>2.5</v>
      </c>
      <c r="L68" s="53">
        <f>'cieki 2020'!AK68</f>
        <v>2.5</v>
      </c>
      <c r="M68" s="53">
        <f>'cieki 2020'!BB68</f>
        <v>45.5</v>
      </c>
      <c r="N68" s="53">
        <f>'cieki 2020'!BJ68</f>
        <v>0.5</v>
      </c>
      <c r="O68" s="53">
        <f>'cieki 2020'!BK68</f>
        <v>5.0000000000000001E-3</v>
      </c>
      <c r="P68" s="53">
        <f>'cieki 2020'!BQ68</f>
        <v>0.05</v>
      </c>
      <c r="Q68" s="53">
        <f>'cieki 2020'!BS68</f>
        <v>0.05</v>
      </c>
      <c r="R68" s="53">
        <f>'cieki 2020'!BT68</f>
        <v>0.05</v>
      </c>
      <c r="S68" s="78">
        <f>'cieki 2020'!BU68</f>
        <v>0.05</v>
      </c>
      <c r="T68" s="78">
        <f>'cieki 2020'!BY68</f>
        <v>0.15</v>
      </c>
      <c r="U68" s="204">
        <f>'cieki 2020'!CA68</f>
        <v>0</v>
      </c>
      <c r="V68" s="204">
        <f>'cieki 2020'!CC68</f>
        <v>0</v>
      </c>
      <c r="W68" s="225">
        <f>'cieki 2020'!CK68</f>
        <v>0</v>
      </c>
      <c r="X68" s="204">
        <f>'cieki 2020'!CP68</f>
        <v>0</v>
      </c>
      <c r="Y68" s="204">
        <f>'cieki 2020'!CQ68</f>
        <v>0</v>
      </c>
      <c r="Z68" s="204">
        <f>'cieki 2020'!CR68</f>
        <v>0</v>
      </c>
      <c r="AA68" s="204">
        <f>'cieki 2020'!CS68</f>
        <v>0</v>
      </c>
      <c r="AB68" s="204">
        <f>'cieki 2020'!CT68</f>
        <v>0</v>
      </c>
      <c r="AC68" s="204">
        <f>'cieki 2020'!CW68</f>
        <v>0</v>
      </c>
      <c r="AD68" s="204">
        <f>'cieki 2020'!CZ68</f>
        <v>0</v>
      </c>
      <c r="AE68" s="204">
        <f>'cieki 2020'!DB68</f>
        <v>0</v>
      </c>
      <c r="AF68" s="204">
        <f>'cieki 2020'!DC68</f>
        <v>0</v>
      </c>
      <c r="AG68" s="204">
        <f>'cieki 2020'!DD68</f>
        <v>0</v>
      </c>
      <c r="AH68" s="78">
        <f>'cieki 2020'!DE68</f>
        <v>0.05</v>
      </c>
      <c r="AI68" s="78">
        <f>'cieki 2020'!DF68</f>
        <v>0.05</v>
      </c>
      <c r="AJ68" s="204">
        <f>'cieki 2020'!DH68</f>
        <v>0</v>
      </c>
      <c r="AK68" s="204">
        <f>'cieki 2020'!DI68</f>
        <v>0</v>
      </c>
      <c r="AL68" s="204">
        <f>'cieki 2020'!DJ68</f>
        <v>0</v>
      </c>
      <c r="AM68" s="204">
        <f>'cieki 2020'!DK68</f>
        <v>0</v>
      </c>
      <c r="AN68" s="205">
        <f>'cieki 2020'!DL68</f>
        <v>0</v>
      </c>
      <c r="AO68" s="137" t="s">
        <v>178</v>
      </c>
      <c r="AP68" s="69"/>
      <c r="AQ68" s="99"/>
      <c r="AR68" s="99"/>
      <c r="AS68" s="69"/>
    </row>
    <row r="69" spans="1:45" x14ac:dyDescent="0.2">
      <c r="A69" s="9">
        <f>'cieki 2020'!B69</f>
        <v>220</v>
      </c>
      <c r="B69" s="15" t="str">
        <f>'cieki 2020'!C69</f>
        <v>PL02S1201_1018</v>
      </c>
      <c r="C69" s="53">
        <f>'cieki 2020'!I69</f>
        <v>0.05</v>
      </c>
      <c r="D69" s="53">
        <f>'cieki 2020'!J69</f>
        <v>1.5</v>
      </c>
      <c r="E69" s="53">
        <f>'cieki 2020'!L69</f>
        <v>2.5000000000000001E-2</v>
      </c>
      <c r="F69" s="53">
        <f>'cieki 2020'!N69</f>
        <v>5.95</v>
      </c>
      <c r="G69" s="53">
        <f>'cieki 2020'!O69</f>
        <v>0.2</v>
      </c>
      <c r="H69" s="53">
        <f>'cieki 2020'!S69</f>
        <v>8.01</v>
      </c>
      <c r="I69" s="53">
        <f>'cieki 2020'!T69</f>
        <v>18.899999999999999</v>
      </c>
      <c r="J69" s="53">
        <f>'cieki 2020'!Y69</f>
        <v>76.7</v>
      </c>
      <c r="K69" s="53">
        <f>'cieki 2020'!AI69</f>
        <v>201</v>
      </c>
      <c r="L69" s="53">
        <f>'cieki 2020'!AK69</f>
        <v>272</v>
      </c>
      <c r="M69" s="53">
        <f>'cieki 2020'!BB69</f>
        <v>6883.5</v>
      </c>
      <c r="N69" s="53">
        <f>'cieki 2020'!BJ69</f>
        <v>0.5</v>
      </c>
      <c r="O69" s="53">
        <f>'cieki 2020'!BK69</f>
        <v>5.0000000000000001E-3</v>
      </c>
      <c r="P69" s="53">
        <f>'cieki 2020'!BQ69</f>
        <v>0.05</v>
      </c>
      <c r="Q69" s="53">
        <f>'cieki 2020'!BS69</f>
        <v>0.05</v>
      </c>
      <c r="R69" s="53">
        <f>'cieki 2020'!BT69</f>
        <v>0.05</v>
      </c>
      <c r="S69" s="78">
        <f>'cieki 2020'!BU69</f>
        <v>0.05</v>
      </c>
      <c r="T69" s="78">
        <f>'cieki 2020'!BY69</f>
        <v>0.15</v>
      </c>
      <c r="U69" s="204">
        <f>'cieki 2020'!CA69</f>
        <v>0</v>
      </c>
      <c r="V69" s="204">
        <f>'cieki 2020'!CC69</f>
        <v>0</v>
      </c>
      <c r="W69" s="225">
        <f>'cieki 2020'!CK69</f>
        <v>0</v>
      </c>
      <c r="X69" s="204">
        <f>'cieki 2020'!CP69</f>
        <v>0</v>
      </c>
      <c r="Y69" s="204">
        <f>'cieki 2020'!CQ69</f>
        <v>0</v>
      </c>
      <c r="Z69" s="204">
        <f>'cieki 2020'!CR69</f>
        <v>0</v>
      </c>
      <c r="AA69" s="204">
        <f>'cieki 2020'!CS69</f>
        <v>0</v>
      </c>
      <c r="AB69" s="204">
        <f>'cieki 2020'!CT69</f>
        <v>0</v>
      </c>
      <c r="AC69" s="204">
        <f>'cieki 2020'!CW69</f>
        <v>0</v>
      </c>
      <c r="AD69" s="204">
        <f>'cieki 2020'!CZ69</f>
        <v>0</v>
      </c>
      <c r="AE69" s="204">
        <f>'cieki 2020'!DB69</f>
        <v>0</v>
      </c>
      <c r="AF69" s="204">
        <f>'cieki 2020'!DC69</f>
        <v>0</v>
      </c>
      <c r="AG69" s="204">
        <f>'cieki 2020'!DD69</f>
        <v>0</v>
      </c>
      <c r="AH69" s="78">
        <f>'cieki 2020'!DE69</f>
        <v>0.05</v>
      </c>
      <c r="AI69" s="78">
        <f>'cieki 2020'!DF69</f>
        <v>0.05</v>
      </c>
      <c r="AJ69" s="204">
        <f>'cieki 2020'!DH69</f>
        <v>0</v>
      </c>
      <c r="AK69" s="204">
        <f>'cieki 2020'!DI69</f>
        <v>0</v>
      </c>
      <c r="AL69" s="204">
        <f>'cieki 2020'!DJ69</f>
        <v>0</v>
      </c>
      <c r="AM69" s="204">
        <f>'cieki 2020'!DK69</f>
        <v>0</v>
      </c>
      <c r="AN69" s="205">
        <f>'cieki 2020'!DL69</f>
        <v>0</v>
      </c>
      <c r="AO69" s="136" t="s">
        <v>177</v>
      </c>
      <c r="AP69" s="69"/>
      <c r="AQ69" s="99"/>
      <c r="AR69" s="99"/>
      <c r="AS69" s="69"/>
    </row>
    <row r="70" spans="1:45" x14ac:dyDescent="0.2">
      <c r="A70" s="9">
        <f>'cieki 2020'!B70</f>
        <v>221</v>
      </c>
      <c r="B70" s="15" t="str">
        <f>'cieki 2020'!C70</f>
        <v>PL01S0701_1247</v>
      </c>
      <c r="C70" s="53">
        <f>'cieki 2020'!I70</f>
        <v>0.05</v>
      </c>
      <c r="D70" s="53">
        <f>'cieki 2020'!J70</f>
        <v>1.5</v>
      </c>
      <c r="E70" s="53">
        <f>'cieki 2020'!L70</f>
        <v>2.5000000000000001E-2</v>
      </c>
      <c r="F70" s="53">
        <f>'cieki 2020'!N70</f>
        <v>1.63</v>
      </c>
      <c r="G70" s="53">
        <f>'cieki 2020'!O70</f>
        <v>1.94</v>
      </c>
      <c r="H70" s="53">
        <f>'cieki 2020'!S70</f>
        <v>0.87</v>
      </c>
      <c r="I70" s="53">
        <f>'cieki 2020'!T70</f>
        <v>1.39</v>
      </c>
      <c r="J70" s="53">
        <f>'cieki 2020'!Y70</f>
        <v>0.25</v>
      </c>
      <c r="K70" s="53">
        <f>'cieki 2020'!AI70</f>
        <v>2.5</v>
      </c>
      <c r="L70" s="53">
        <f>'cieki 2020'!AK70</f>
        <v>2.5</v>
      </c>
      <c r="M70" s="53">
        <f>'cieki 2020'!BB70</f>
        <v>44.5</v>
      </c>
      <c r="N70" s="53">
        <f>'cieki 2020'!BJ70</f>
        <v>0.5</v>
      </c>
      <c r="O70" s="53">
        <f>'cieki 2020'!BK70</f>
        <v>5.0000000000000001E-3</v>
      </c>
      <c r="P70" s="53">
        <f>'cieki 2020'!BQ70</f>
        <v>0.05</v>
      </c>
      <c r="Q70" s="53">
        <f>'cieki 2020'!BS70</f>
        <v>0.05</v>
      </c>
      <c r="R70" s="53">
        <f>'cieki 2020'!BT70</f>
        <v>0.05</v>
      </c>
      <c r="S70" s="78">
        <f>'cieki 2020'!BU70</f>
        <v>0.05</v>
      </c>
      <c r="T70" s="78">
        <f>'cieki 2020'!BY70</f>
        <v>0.15</v>
      </c>
      <c r="U70" s="204">
        <f>'cieki 2020'!CA70</f>
        <v>0</v>
      </c>
      <c r="V70" s="204">
        <f>'cieki 2020'!CC70</f>
        <v>0</v>
      </c>
      <c r="W70" s="225">
        <f>'cieki 2020'!CK70</f>
        <v>0</v>
      </c>
      <c r="X70" s="204">
        <f>'cieki 2020'!CP70</f>
        <v>0</v>
      </c>
      <c r="Y70" s="204">
        <f>'cieki 2020'!CQ70</f>
        <v>0</v>
      </c>
      <c r="Z70" s="204">
        <f>'cieki 2020'!CR70</f>
        <v>0</v>
      </c>
      <c r="AA70" s="204">
        <f>'cieki 2020'!CS70</f>
        <v>0</v>
      </c>
      <c r="AB70" s="204">
        <f>'cieki 2020'!CT70</f>
        <v>0</v>
      </c>
      <c r="AC70" s="204">
        <f>'cieki 2020'!CW70</f>
        <v>0</v>
      </c>
      <c r="AD70" s="204">
        <f>'cieki 2020'!CZ70</f>
        <v>0</v>
      </c>
      <c r="AE70" s="204">
        <f>'cieki 2020'!DB70</f>
        <v>0</v>
      </c>
      <c r="AF70" s="204">
        <f>'cieki 2020'!DC70</f>
        <v>0</v>
      </c>
      <c r="AG70" s="204">
        <f>'cieki 2020'!DD70</f>
        <v>0</v>
      </c>
      <c r="AH70" s="78">
        <f>'cieki 2020'!DE70</f>
        <v>0.05</v>
      </c>
      <c r="AI70" s="78">
        <f>'cieki 2020'!DF70</f>
        <v>0.05</v>
      </c>
      <c r="AJ70" s="204">
        <f>'cieki 2020'!DH70</f>
        <v>0</v>
      </c>
      <c r="AK70" s="204">
        <f>'cieki 2020'!DI70</f>
        <v>0</v>
      </c>
      <c r="AL70" s="204">
        <f>'cieki 2020'!DJ70</f>
        <v>0</v>
      </c>
      <c r="AM70" s="204">
        <f>'cieki 2020'!DK70</f>
        <v>0</v>
      </c>
      <c r="AN70" s="205">
        <f>'cieki 2020'!DL70</f>
        <v>0</v>
      </c>
      <c r="AO70" s="137" t="s">
        <v>178</v>
      </c>
      <c r="AP70" s="69"/>
      <c r="AQ70" s="99"/>
      <c r="AR70" s="99"/>
      <c r="AS70" s="69"/>
    </row>
    <row r="71" spans="1:45" x14ac:dyDescent="0.2">
      <c r="A71" s="9">
        <f>'cieki 2020'!B71</f>
        <v>222</v>
      </c>
      <c r="B71" s="15" t="str">
        <f>'cieki 2020'!C71</f>
        <v>PL01S1301_1729</v>
      </c>
      <c r="C71" s="53">
        <f>'cieki 2020'!I71</f>
        <v>0.05</v>
      </c>
      <c r="D71" s="53">
        <f>'cieki 2020'!J71</f>
        <v>1.5</v>
      </c>
      <c r="E71" s="53">
        <f>'cieki 2020'!L71</f>
        <v>2.5000000000000001E-2</v>
      </c>
      <c r="F71" s="53">
        <f>'cieki 2020'!N71</f>
        <v>13.6</v>
      </c>
      <c r="G71" s="53">
        <f>'cieki 2020'!O71</f>
        <v>10.199999999999999</v>
      </c>
      <c r="H71" s="53">
        <f>'cieki 2020'!S71</f>
        <v>22.2</v>
      </c>
      <c r="I71" s="53">
        <f>'cieki 2020'!T71</f>
        <v>7.5</v>
      </c>
      <c r="J71" s="53">
        <f>'cieki 2020'!Y71</f>
        <v>28.2</v>
      </c>
      <c r="K71" s="53">
        <f>'cieki 2020'!AI71</f>
        <v>2.5</v>
      </c>
      <c r="L71" s="53">
        <f>'cieki 2020'!AK71</f>
        <v>84</v>
      </c>
      <c r="M71" s="53">
        <f>'cieki 2020'!BB71</f>
        <v>1701.5</v>
      </c>
      <c r="N71" s="53">
        <f>'cieki 2020'!BJ71</f>
        <v>0.5</v>
      </c>
      <c r="O71" s="53">
        <f>'cieki 2020'!BK71</f>
        <v>5.0000000000000001E-3</v>
      </c>
      <c r="P71" s="53">
        <f>'cieki 2020'!BQ71</f>
        <v>0.05</v>
      </c>
      <c r="Q71" s="53">
        <f>'cieki 2020'!BS71</f>
        <v>0.05</v>
      </c>
      <c r="R71" s="53">
        <f>'cieki 2020'!BT71</f>
        <v>0.05</v>
      </c>
      <c r="S71" s="78">
        <f>'cieki 2020'!BU71</f>
        <v>0.05</v>
      </c>
      <c r="T71" s="78">
        <f>'cieki 2020'!BY71</f>
        <v>0.15</v>
      </c>
      <c r="U71" s="204">
        <f>'cieki 2020'!CA71</f>
        <v>0</v>
      </c>
      <c r="V71" s="204">
        <f>'cieki 2020'!CC71</f>
        <v>0</v>
      </c>
      <c r="W71" s="225">
        <f>'cieki 2020'!CK71</f>
        <v>0</v>
      </c>
      <c r="X71" s="204">
        <f>'cieki 2020'!CP71</f>
        <v>0</v>
      </c>
      <c r="Y71" s="204">
        <f>'cieki 2020'!CQ71</f>
        <v>0</v>
      </c>
      <c r="Z71" s="204">
        <f>'cieki 2020'!CR71</f>
        <v>0</v>
      </c>
      <c r="AA71" s="204">
        <f>'cieki 2020'!CS71</f>
        <v>0</v>
      </c>
      <c r="AB71" s="204">
        <f>'cieki 2020'!CT71</f>
        <v>0</v>
      </c>
      <c r="AC71" s="204">
        <f>'cieki 2020'!CW71</f>
        <v>0</v>
      </c>
      <c r="AD71" s="204">
        <f>'cieki 2020'!CZ71</f>
        <v>0</v>
      </c>
      <c r="AE71" s="204">
        <f>'cieki 2020'!DB71</f>
        <v>0</v>
      </c>
      <c r="AF71" s="204">
        <f>'cieki 2020'!DC71</f>
        <v>0</v>
      </c>
      <c r="AG71" s="204">
        <f>'cieki 2020'!DD71</f>
        <v>0</v>
      </c>
      <c r="AH71" s="78">
        <f>'cieki 2020'!DE71</f>
        <v>0.05</v>
      </c>
      <c r="AI71" s="78">
        <f>'cieki 2020'!DF71</f>
        <v>0.05</v>
      </c>
      <c r="AJ71" s="204">
        <f>'cieki 2020'!DH71</f>
        <v>0</v>
      </c>
      <c r="AK71" s="204">
        <f>'cieki 2020'!DI71</f>
        <v>0</v>
      </c>
      <c r="AL71" s="204">
        <f>'cieki 2020'!DJ71</f>
        <v>0</v>
      </c>
      <c r="AM71" s="204">
        <f>'cieki 2020'!DK71</f>
        <v>0</v>
      </c>
      <c r="AN71" s="205">
        <f>'cieki 2020'!DL71</f>
        <v>0</v>
      </c>
      <c r="AO71" s="136" t="s">
        <v>177</v>
      </c>
      <c r="AP71" s="69"/>
      <c r="AQ71" s="99"/>
      <c r="AR71" s="99"/>
      <c r="AS71" s="69"/>
    </row>
    <row r="72" spans="1:45" x14ac:dyDescent="0.2">
      <c r="A72" s="9">
        <f>'cieki 2020'!B72</f>
        <v>223</v>
      </c>
      <c r="B72" s="15" t="str">
        <f>'cieki 2020'!C72</f>
        <v>PL01S1101_1562</v>
      </c>
      <c r="C72" s="53">
        <f>'cieki 2020'!I72</f>
        <v>0.05</v>
      </c>
      <c r="D72" s="53">
        <f>'cieki 2020'!J72</f>
        <v>1.5</v>
      </c>
      <c r="E72" s="53">
        <f>'cieki 2020'!L72</f>
        <v>2.5000000000000001E-2</v>
      </c>
      <c r="F72" s="53">
        <f>'cieki 2020'!N72</f>
        <v>3.4</v>
      </c>
      <c r="G72" s="53">
        <f>'cieki 2020'!O72</f>
        <v>2.5299999999999998</v>
      </c>
      <c r="H72" s="53">
        <f>'cieki 2020'!S72</f>
        <v>1.68</v>
      </c>
      <c r="I72" s="53">
        <f>'cieki 2020'!T72</f>
        <v>0.5</v>
      </c>
      <c r="J72" s="53">
        <f>'cieki 2020'!Y72</f>
        <v>1.52</v>
      </c>
      <c r="K72" s="53">
        <f>'cieki 2020'!AI72</f>
        <v>2.5</v>
      </c>
      <c r="L72" s="53">
        <f>'cieki 2020'!AK72</f>
        <v>2.5</v>
      </c>
      <c r="M72" s="53">
        <f>'cieki 2020'!BB72</f>
        <v>31.5</v>
      </c>
      <c r="N72" s="53">
        <f>'cieki 2020'!BJ72</f>
        <v>0.5</v>
      </c>
      <c r="O72" s="53">
        <f>'cieki 2020'!BK72</f>
        <v>5.0000000000000001E-3</v>
      </c>
      <c r="P72" s="53">
        <f>'cieki 2020'!BQ72</f>
        <v>0.05</v>
      </c>
      <c r="Q72" s="53">
        <f>'cieki 2020'!BS72</f>
        <v>0.05</v>
      </c>
      <c r="R72" s="53">
        <f>'cieki 2020'!BT72</f>
        <v>0.05</v>
      </c>
      <c r="S72" s="78">
        <f>'cieki 2020'!BU72</f>
        <v>0.05</v>
      </c>
      <c r="T72" s="78">
        <f>'cieki 2020'!BY72</f>
        <v>0.15</v>
      </c>
      <c r="U72" s="204">
        <f>'cieki 2020'!CA72</f>
        <v>0</v>
      </c>
      <c r="V72" s="204">
        <f>'cieki 2020'!CC72</f>
        <v>0</v>
      </c>
      <c r="W72" s="225">
        <f>'cieki 2020'!CK72</f>
        <v>0</v>
      </c>
      <c r="X72" s="204">
        <f>'cieki 2020'!CP72</f>
        <v>0</v>
      </c>
      <c r="Y72" s="204">
        <f>'cieki 2020'!CQ72</f>
        <v>0</v>
      </c>
      <c r="Z72" s="204">
        <f>'cieki 2020'!CR72</f>
        <v>0</v>
      </c>
      <c r="AA72" s="204">
        <f>'cieki 2020'!CS72</f>
        <v>0</v>
      </c>
      <c r="AB72" s="204">
        <f>'cieki 2020'!CT72</f>
        <v>0</v>
      </c>
      <c r="AC72" s="204">
        <f>'cieki 2020'!CW72</f>
        <v>0</v>
      </c>
      <c r="AD72" s="204">
        <f>'cieki 2020'!CZ72</f>
        <v>0</v>
      </c>
      <c r="AE72" s="204">
        <f>'cieki 2020'!DB72</f>
        <v>0</v>
      </c>
      <c r="AF72" s="204">
        <f>'cieki 2020'!DC72</f>
        <v>0</v>
      </c>
      <c r="AG72" s="204">
        <f>'cieki 2020'!DD72</f>
        <v>0</v>
      </c>
      <c r="AH72" s="78">
        <f>'cieki 2020'!DE72</f>
        <v>0.05</v>
      </c>
      <c r="AI72" s="78">
        <f>'cieki 2020'!DF72</f>
        <v>0.05</v>
      </c>
      <c r="AJ72" s="204">
        <f>'cieki 2020'!DH72</f>
        <v>0</v>
      </c>
      <c r="AK72" s="204">
        <f>'cieki 2020'!DI72</f>
        <v>0</v>
      </c>
      <c r="AL72" s="204">
        <f>'cieki 2020'!DJ72</f>
        <v>0</v>
      </c>
      <c r="AM72" s="204">
        <f>'cieki 2020'!DK72</f>
        <v>0</v>
      </c>
      <c r="AN72" s="205">
        <f>'cieki 2020'!DL72</f>
        <v>0</v>
      </c>
      <c r="AO72" s="137" t="s">
        <v>178</v>
      </c>
      <c r="AP72" s="69"/>
      <c r="AQ72" s="99"/>
      <c r="AR72" s="99"/>
      <c r="AS72" s="69"/>
    </row>
    <row r="73" spans="1:45" x14ac:dyDescent="0.2">
      <c r="A73" s="9">
        <f>'cieki 2020'!B73</f>
        <v>224</v>
      </c>
      <c r="B73" s="15" t="str">
        <f>'cieki 2020'!C73</f>
        <v>PL01S0201_0763</v>
      </c>
      <c r="C73" s="53">
        <f>'cieki 2020'!I73</f>
        <v>0.05</v>
      </c>
      <c r="D73" s="53">
        <f>'cieki 2020'!J73</f>
        <v>9.49</v>
      </c>
      <c r="E73" s="53">
        <f>'cieki 2020'!L73</f>
        <v>0.53600000000000003</v>
      </c>
      <c r="F73" s="53">
        <f>'cieki 2020'!N73</f>
        <v>52.2</v>
      </c>
      <c r="G73" s="53">
        <f>'cieki 2020'!O73</f>
        <v>32.4</v>
      </c>
      <c r="H73" s="53">
        <f>'cieki 2020'!S73</f>
        <v>20.2</v>
      </c>
      <c r="I73" s="53">
        <f>'cieki 2020'!T73</f>
        <v>29.3</v>
      </c>
      <c r="J73" s="53">
        <f>'cieki 2020'!Y73</f>
        <v>235</v>
      </c>
      <c r="K73" s="53">
        <f>'cieki 2020'!AI73</f>
        <v>2.5</v>
      </c>
      <c r="L73" s="53">
        <f>'cieki 2020'!AK73</f>
        <v>49</v>
      </c>
      <c r="M73" s="53">
        <f>'cieki 2020'!BB73</f>
        <v>3203.5</v>
      </c>
      <c r="N73" s="53">
        <f>'cieki 2020'!BJ73</f>
        <v>0.5</v>
      </c>
      <c r="O73" s="53">
        <f>'cieki 2020'!BK73</f>
        <v>5.0000000000000001E-3</v>
      </c>
      <c r="P73" s="53">
        <f>'cieki 2020'!BQ73</f>
        <v>0.05</v>
      </c>
      <c r="Q73" s="53">
        <f>'cieki 2020'!BS73</f>
        <v>0.05</v>
      </c>
      <c r="R73" s="53">
        <f>'cieki 2020'!BT73</f>
        <v>0.05</v>
      </c>
      <c r="S73" s="78">
        <f>'cieki 2020'!BU73</f>
        <v>0.05</v>
      </c>
      <c r="T73" s="78">
        <f>'cieki 2020'!BY73</f>
        <v>0.15</v>
      </c>
      <c r="U73" s="204">
        <f>'cieki 2020'!CA73</f>
        <v>0</v>
      </c>
      <c r="V73" s="204">
        <f>'cieki 2020'!CC73</f>
        <v>0</v>
      </c>
      <c r="W73" s="225">
        <f>'cieki 2020'!CK73</f>
        <v>0</v>
      </c>
      <c r="X73" s="204">
        <f>'cieki 2020'!CP73</f>
        <v>0</v>
      </c>
      <c r="Y73" s="204">
        <f>'cieki 2020'!CQ73</f>
        <v>0</v>
      </c>
      <c r="Z73" s="204">
        <f>'cieki 2020'!CR73</f>
        <v>0</v>
      </c>
      <c r="AA73" s="204">
        <f>'cieki 2020'!CS73</f>
        <v>0</v>
      </c>
      <c r="AB73" s="204">
        <f>'cieki 2020'!CT73</f>
        <v>0</v>
      </c>
      <c r="AC73" s="204">
        <f>'cieki 2020'!CW73</f>
        <v>0</v>
      </c>
      <c r="AD73" s="204">
        <f>'cieki 2020'!CZ73</f>
        <v>0</v>
      </c>
      <c r="AE73" s="204">
        <f>'cieki 2020'!DB73</f>
        <v>0</v>
      </c>
      <c r="AF73" s="204">
        <f>'cieki 2020'!DC73</f>
        <v>0</v>
      </c>
      <c r="AG73" s="204">
        <f>'cieki 2020'!DD73</f>
        <v>0</v>
      </c>
      <c r="AH73" s="78">
        <f>'cieki 2020'!DE73</f>
        <v>0.05</v>
      </c>
      <c r="AI73" s="78">
        <f>'cieki 2020'!DF73</f>
        <v>0.05</v>
      </c>
      <c r="AJ73" s="204">
        <f>'cieki 2020'!DH73</f>
        <v>0</v>
      </c>
      <c r="AK73" s="204">
        <f>'cieki 2020'!DI73</f>
        <v>0</v>
      </c>
      <c r="AL73" s="204">
        <f>'cieki 2020'!DJ73</f>
        <v>0</v>
      </c>
      <c r="AM73" s="204">
        <f>'cieki 2020'!DK73</f>
        <v>0</v>
      </c>
      <c r="AN73" s="205">
        <f>'cieki 2020'!DL73</f>
        <v>0</v>
      </c>
      <c r="AO73" s="136" t="s">
        <v>177</v>
      </c>
      <c r="AP73" s="69"/>
      <c r="AQ73" s="99"/>
      <c r="AR73" s="99"/>
      <c r="AS73" s="69"/>
    </row>
    <row r="74" spans="1:45" x14ac:dyDescent="0.2">
      <c r="A74" s="9">
        <f>'cieki 2020'!B74</f>
        <v>225</v>
      </c>
      <c r="B74" s="15" t="str">
        <f>'cieki 2020'!C74</f>
        <v>PL01S0701_3941</v>
      </c>
      <c r="C74" s="53">
        <f>'cieki 2020'!I74</f>
        <v>0.05</v>
      </c>
      <c r="D74" s="53">
        <f>'cieki 2020'!J74</f>
        <v>1.5</v>
      </c>
      <c r="E74" s="53">
        <f>'cieki 2020'!L74</f>
        <v>2.5000000000000001E-2</v>
      </c>
      <c r="F74" s="53">
        <f>'cieki 2020'!N74</f>
        <v>11.4</v>
      </c>
      <c r="G74" s="53">
        <f>'cieki 2020'!O74</f>
        <v>7.23</v>
      </c>
      <c r="H74" s="53">
        <f>'cieki 2020'!S74</f>
        <v>7.91</v>
      </c>
      <c r="I74" s="53">
        <f>'cieki 2020'!T74</f>
        <v>13.8</v>
      </c>
      <c r="J74" s="53">
        <f>'cieki 2020'!Y74</f>
        <v>47.7</v>
      </c>
      <c r="K74" s="53">
        <f>'cieki 2020'!AI74</f>
        <v>2.5</v>
      </c>
      <c r="L74" s="53">
        <f>'cieki 2020'!AK74</f>
        <v>2.5</v>
      </c>
      <c r="M74" s="53">
        <f>'cieki 2020'!BB74</f>
        <v>57</v>
      </c>
      <c r="N74" s="53">
        <f>'cieki 2020'!BJ74</f>
        <v>0.5</v>
      </c>
      <c r="O74" s="53">
        <f>'cieki 2020'!BK74</f>
        <v>5.0000000000000001E-3</v>
      </c>
      <c r="P74" s="53">
        <f>'cieki 2020'!BQ74</f>
        <v>0.05</v>
      </c>
      <c r="Q74" s="53">
        <f>'cieki 2020'!BS74</f>
        <v>0.05</v>
      </c>
      <c r="R74" s="53">
        <f>'cieki 2020'!BT74</f>
        <v>0.05</v>
      </c>
      <c r="S74" s="78">
        <f>'cieki 2020'!BU74</f>
        <v>0.05</v>
      </c>
      <c r="T74" s="78">
        <f>'cieki 2020'!BY74</f>
        <v>0.15</v>
      </c>
      <c r="U74" s="204">
        <f>'cieki 2020'!CA74</f>
        <v>0</v>
      </c>
      <c r="V74" s="204">
        <f>'cieki 2020'!CC74</f>
        <v>0</v>
      </c>
      <c r="W74" s="225">
        <f>'cieki 2020'!CK74</f>
        <v>0</v>
      </c>
      <c r="X74" s="204">
        <f>'cieki 2020'!CP74</f>
        <v>0</v>
      </c>
      <c r="Y74" s="204">
        <f>'cieki 2020'!CQ74</f>
        <v>0</v>
      </c>
      <c r="Z74" s="204">
        <f>'cieki 2020'!CR74</f>
        <v>0</v>
      </c>
      <c r="AA74" s="204">
        <f>'cieki 2020'!CS74</f>
        <v>0</v>
      </c>
      <c r="AB74" s="204">
        <f>'cieki 2020'!CT74</f>
        <v>0</v>
      </c>
      <c r="AC74" s="204">
        <f>'cieki 2020'!CW74</f>
        <v>0</v>
      </c>
      <c r="AD74" s="204">
        <f>'cieki 2020'!CZ74</f>
        <v>0</v>
      </c>
      <c r="AE74" s="204">
        <f>'cieki 2020'!DB74</f>
        <v>0</v>
      </c>
      <c r="AF74" s="204">
        <f>'cieki 2020'!DC74</f>
        <v>0</v>
      </c>
      <c r="AG74" s="204">
        <f>'cieki 2020'!DD74</f>
        <v>0</v>
      </c>
      <c r="AH74" s="78">
        <f>'cieki 2020'!DE74</f>
        <v>0.05</v>
      </c>
      <c r="AI74" s="78">
        <f>'cieki 2020'!DF74</f>
        <v>0.05</v>
      </c>
      <c r="AJ74" s="204">
        <f>'cieki 2020'!DH74</f>
        <v>0</v>
      </c>
      <c r="AK74" s="204">
        <f>'cieki 2020'!DI74</f>
        <v>0</v>
      </c>
      <c r="AL74" s="204">
        <f>'cieki 2020'!DJ74</f>
        <v>0</v>
      </c>
      <c r="AM74" s="204">
        <f>'cieki 2020'!DK74</f>
        <v>0</v>
      </c>
      <c r="AN74" s="205">
        <f>'cieki 2020'!DL74</f>
        <v>0</v>
      </c>
      <c r="AO74" s="137" t="s">
        <v>178</v>
      </c>
      <c r="AP74" s="69"/>
      <c r="AQ74" s="99"/>
      <c r="AR74" s="99"/>
      <c r="AS74" s="69"/>
    </row>
    <row r="75" spans="1:45" x14ac:dyDescent="0.2">
      <c r="A75" s="9">
        <f>'cieki 2020'!B75</f>
        <v>226</v>
      </c>
      <c r="B75" s="15" t="str">
        <f>'cieki 2020'!C75</f>
        <v>PL01S0701_3940</v>
      </c>
      <c r="C75" s="53">
        <f>'cieki 2020'!I75</f>
        <v>0.05</v>
      </c>
      <c r="D75" s="53">
        <f>'cieki 2020'!J75</f>
        <v>1.5</v>
      </c>
      <c r="E75" s="53">
        <f>'cieki 2020'!L75</f>
        <v>2.5000000000000001E-2</v>
      </c>
      <c r="F75" s="53">
        <f>'cieki 2020'!N75</f>
        <v>10.9</v>
      </c>
      <c r="G75" s="53">
        <f>'cieki 2020'!O75</f>
        <v>27.3</v>
      </c>
      <c r="H75" s="53">
        <f>'cieki 2020'!S75</f>
        <v>12.7</v>
      </c>
      <c r="I75" s="53">
        <f>'cieki 2020'!T75</f>
        <v>0.5</v>
      </c>
      <c r="J75" s="53">
        <f>'cieki 2020'!Y75</f>
        <v>21.9</v>
      </c>
      <c r="K75" s="53">
        <f>'cieki 2020'!AI75</f>
        <v>2.5</v>
      </c>
      <c r="L75" s="53">
        <f>'cieki 2020'!AK75</f>
        <v>2.5</v>
      </c>
      <c r="M75" s="53">
        <f>'cieki 2020'!BB75</f>
        <v>35</v>
      </c>
      <c r="N75" s="53">
        <f>'cieki 2020'!BJ75</f>
        <v>0.5</v>
      </c>
      <c r="O75" s="53">
        <f>'cieki 2020'!BK75</f>
        <v>5.0000000000000001E-3</v>
      </c>
      <c r="P75" s="53">
        <f>'cieki 2020'!BQ75</f>
        <v>0.05</v>
      </c>
      <c r="Q75" s="53">
        <f>'cieki 2020'!BS75</f>
        <v>0.05</v>
      </c>
      <c r="R75" s="53">
        <f>'cieki 2020'!BT75</f>
        <v>0.05</v>
      </c>
      <c r="S75" s="78">
        <f>'cieki 2020'!BU75</f>
        <v>0.05</v>
      </c>
      <c r="T75" s="78">
        <f>'cieki 2020'!BY75</f>
        <v>0.15</v>
      </c>
      <c r="U75" s="204">
        <f>'cieki 2020'!CA75</f>
        <v>0</v>
      </c>
      <c r="V75" s="204">
        <f>'cieki 2020'!CC75</f>
        <v>0</v>
      </c>
      <c r="W75" s="225">
        <f>'cieki 2020'!CK75</f>
        <v>0</v>
      </c>
      <c r="X75" s="204">
        <f>'cieki 2020'!CP75</f>
        <v>0</v>
      </c>
      <c r="Y75" s="204">
        <f>'cieki 2020'!CQ75</f>
        <v>0</v>
      </c>
      <c r="Z75" s="204">
        <f>'cieki 2020'!CR75</f>
        <v>0</v>
      </c>
      <c r="AA75" s="204">
        <f>'cieki 2020'!CS75</f>
        <v>0</v>
      </c>
      <c r="AB75" s="204">
        <f>'cieki 2020'!CT75</f>
        <v>0</v>
      </c>
      <c r="AC75" s="204">
        <f>'cieki 2020'!CW75</f>
        <v>0</v>
      </c>
      <c r="AD75" s="204">
        <f>'cieki 2020'!CZ75</f>
        <v>0</v>
      </c>
      <c r="AE75" s="204">
        <f>'cieki 2020'!DB75</f>
        <v>0</v>
      </c>
      <c r="AF75" s="204">
        <f>'cieki 2020'!DC75</f>
        <v>0</v>
      </c>
      <c r="AG75" s="204">
        <f>'cieki 2020'!DD75</f>
        <v>0</v>
      </c>
      <c r="AH75" s="78">
        <f>'cieki 2020'!DE75</f>
        <v>0.05</v>
      </c>
      <c r="AI75" s="78">
        <f>'cieki 2020'!DF75</f>
        <v>0.05</v>
      </c>
      <c r="AJ75" s="204">
        <f>'cieki 2020'!DH75</f>
        <v>0</v>
      </c>
      <c r="AK75" s="204">
        <f>'cieki 2020'!DI75</f>
        <v>0</v>
      </c>
      <c r="AL75" s="204">
        <f>'cieki 2020'!DJ75</f>
        <v>0</v>
      </c>
      <c r="AM75" s="204">
        <f>'cieki 2020'!DK75</f>
        <v>0</v>
      </c>
      <c r="AN75" s="205">
        <f>'cieki 2020'!DL75</f>
        <v>0</v>
      </c>
      <c r="AO75" s="137" t="s">
        <v>178</v>
      </c>
      <c r="AP75" s="69"/>
      <c r="AQ75" s="99"/>
      <c r="AR75" s="99"/>
      <c r="AS75" s="69"/>
    </row>
    <row r="76" spans="1:45" x14ac:dyDescent="0.2">
      <c r="A76" s="9">
        <f>'cieki 2020'!B76</f>
        <v>227</v>
      </c>
      <c r="B76" s="15" t="str">
        <f>'cieki 2020'!C76</f>
        <v>PL08S0301_3915</v>
      </c>
      <c r="C76" s="53">
        <f>'cieki 2020'!I76</f>
        <v>0.05</v>
      </c>
      <c r="D76" s="53">
        <f>'cieki 2020'!J76</f>
        <v>1.5</v>
      </c>
      <c r="E76" s="53">
        <f>'cieki 2020'!L76</f>
        <v>0.36</v>
      </c>
      <c r="F76" s="53">
        <f>'cieki 2020'!N76</f>
        <v>12.3</v>
      </c>
      <c r="G76" s="53">
        <f>'cieki 2020'!O76</f>
        <v>16.2</v>
      </c>
      <c r="H76" s="53">
        <f>'cieki 2020'!S76</f>
        <v>7.86</v>
      </c>
      <c r="I76" s="53">
        <f>'cieki 2020'!T76</f>
        <v>6.18</v>
      </c>
      <c r="J76" s="53">
        <f>'cieki 2020'!Y76</f>
        <v>35.4</v>
      </c>
      <c r="K76" s="53">
        <f>'cieki 2020'!AI76</f>
        <v>2.5</v>
      </c>
      <c r="L76" s="53">
        <f>'cieki 2020'!AK76</f>
        <v>2.5</v>
      </c>
      <c r="M76" s="53">
        <f>'cieki 2020'!BB76</f>
        <v>279.5</v>
      </c>
      <c r="N76" s="53">
        <f>'cieki 2020'!BJ76</f>
        <v>0.5</v>
      </c>
      <c r="O76" s="53">
        <f>'cieki 2020'!BK76</f>
        <v>5.0000000000000001E-3</v>
      </c>
      <c r="P76" s="53">
        <f>'cieki 2020'!BQ76</f>
        <v>0.05</v>
      </c>
      <c r="Q76" s="53">
        <f>'cieki 2020'!BS76</f>
        <v>0.05</v>
      </c>
      <c r="R76" s="53">
        <f>'cieki 2020'!BT76</f>
        <v>0.05</v>
      </c>
      <c r="S76" s="78">
        <f>'cieki 2020'!BU76</f>
        <v>0.05</v>
      </c>
      <c r="T76" s="78">
        <f>'cieki 2020'!BY76</f>
        <v>0.15</v>
      </c>
      <c r="U76" s="204">
        <f>'cieki 2020'!CA76</f>
        <v>0</v>
      </c>
      <c r="V76" s="204">
        <f>'cieki 2020'!CC76</f>
        <v>0</v>
      </c>
      <c r="W76" s="225">
        <f>'cieki 2020'!CK76</f>
        <v>0</v>
      </c>
      <c r="X76" s="204">
        <f>'cieki 2020'!CP76</f>
        <v>0</v>
      </c>
      <c r="Y76" s="204">
        <f>'cieki 2020'!CQ76</f>
        <v>0</v>
      </c>
      <c r="Z76" s="204">
        <f>'cieki 2020'!CR76</f>
        <v>0</v>
      </c>
      <c r="AA76" s="204">
        <f>'cieki 2020'!CS76</f>
        <v>0</v>
      </c>
      <c r="AB76" s="204">
        <f>'cieki 2020'!CT76</f>
        <v>0</v>
      </c>
      <c r="AC76" s="204">
        <f>'cieki 2020'!CW76</f>
        <v>0</v>
      </c>
      <c r="AD76" s="204">
        <f>'cieki 2020'!CZ76</f>
        <v>0</v>
      </c>
      <c r="AE76" s="204">
        <f>'cieki 2020'!DB76</f>
        <v>0</v>
      </c>
      <c r="AF76" s="204">
        <f>'cieki 2020'!DC76</f>
        <v>0</v>
      </c>
      <c r="AG76" s="204">
        <f>'cieki 2020'!DD76</f>
        <v>0</v>
      </c>
      <c r="AH76" s="78">
        <f>'cieki 2020'!DE76</f>
        <v>0.05</v>
      </c>
      <c r="AI76" s="78">
        <f>'cieki 2020'!DF76</f>
        <v>0.05</v>
      </c>
      <c r="AJ76" s="204">
        <f>'cieki 2020'!DH76</f>
        <v>0</v>
      </c>
      <c r="AK76" s="204">
        <f>'cieki 2020'!DI76</f>
        <v>0</v>
      </c>
      <c r="AL76" s="204">
        <f>'cieki 2020'!DJ76</f>
        <v>0</v>
      </c>
      <c r="AM76" s="204">
        <f>'cieki 2020'!DK76</f>
        <v>0</v>
      </c>
      <c r="AN76" s="205">
        <f>'cieki 2020'!DL76</f>
        <v>0</v>
      </c>
      <c r="AO76" s="137" t="s">
        <v>178</v>
      </c>
      <c r="AP76" s="69"/>
      <c r="AQ76" s="99"/>
      <c r="AR76" s="99"/>
      <c r="AS76" s="69"/>
    </row>
    <row r="77" spans="1:45" x14ac:dyDescent="0.2">
      <c r="A77" s="9">
        <f>'cieki 2020'!B77</f>
        <v>228</v>
      </c>
      <c r="B77" s="15" t="str">
        <f>'cieki 2020'!C77</f>
        <v>PL08S0301_0126</v>
      </c>
      <c r="C77" s="53">
        <f>'cieki 2020'!I77</f>
        <v>0.05</v>
      </c>
      <c r="D77" s="53">
        <f>'cieki 2020'!J77</f>
        <v>6.88</v>
      </c>
      <c r="E77" s="53">
        <f>'cieki 2020'!L77</f>
        <v>2.5000000000000001E-2</v>
      </c>
      <c r="F77" s="53">
        <f>'cieki 2020'!N77</f>
        <v>28.8</v>
      </c>
      <c r="G77" s="53">
        <f>'cieki 2020'!O77</f>
        <v>18.399999999999999</v>
      </c>
      <c r="H77" s="53">
        <f>'cieki 2020'!S77</f>
        <v>19.600000000000001</v>
      </c>
      <c r="I77" s="53">
        <f>'cieki 2020'!T77</f>
        <v>16.8</v>
      </c>
      <c r="J77" s="53">
        <f>'cieki 2020'!Y77</f>
        <v>76.099999999999994</v>
      </c>
      <c r="K77" s="53">
        <f>'cieki 2020'!AI77</f>
        <v>2.5</v>
      </c>
      <c r="L77" s="53">
        <f>'cieki 2020'!AK77</f>
        <v>2.5</v>
      </c>
      <c r="M77" s="53">
        <f>'cieki 2020'!BB77</f>
        <v>220</v>
      </c>
      <c r="N77" s="53">
        <f>'cieki 2020'!BJ77</f>
        <v>0.5</v>
      </c>
      <c r="O77" s="53">
        <f>'cieki 2020'!BK77</f>
        <v>5.0000000000000001E-3</v>
      </c>
      <c r="P77" s="53">
        <f>'cieki 2020'!BQ77</f>
        <v>0.05</v>
      </c>
      <c r="Q77" s="53">
        <f>'cieki 2020'!BS77</f>
        <v>0.05</v>
      </c>
      <c r="R77" s="53">
        <f>'cieki 2020'!BT77</f>
        <v>0.05</v>
      </c>
      <c r="S77" s="78">
        <f>'cieki 2020'!BU77</f>
        <v>0.05</v>
      </c>
      <c r="T77" s="78">
        <f>'cieki 2020'!BY77</f>
        <v>0.15</v>
      </c>
      <c r="U77" s="204">
        <f>'cieki 2020'!CA77</f>
        <v>0</v>
      </c>
      <c r="V77" s="204">
        <f>'cieki 2020'!CC77</f>
        <v>0</v>
      </c>
      <c r="W77" s="225">
        <f>'cieki 2020'!CK77</f>
        <v>0</v>
      </c>
      <c r="X77" s="204">
        <f>'cieki 2020'!CP77</f>
        <v>0</v>
      </c>
      <c r="Y77" s="204">
        <f>'cieki 2020'!CQ77</f>
        <v>0</v>
      </c>
      <c r="Z77" s="204">
        <f>'cieki 2020'!CR77</f>
        <v>0</v>
      </c>
      <c r="AA77" s="204">
        <f>'cieki 2020'!CS77</f>
        <v>0</v>
      </c>
      <c r="AB77" s="204">
        <f>'cieki 2020'!CT77</f>
        <v>0</v>
      </c>
      <c r="AC77" s="204">
        <f>'cieki 2020'!CW77</f>
        <v>0</v>
      </c>
      <c r="AD77" s="204">
        <f>'cieki 2020'!CZ77</f>
        <v>0</v>
      </c>
      <c r="AE77" s="204">
        <f>'cieki 2020'!DB77</f>
        <v>0</v>
      </c>
      <c r="AF77" s="204">
        <f>'cieki 2020'!DC77</f>
        <v>0</v>
      </c>
      <c r="AG77" s="204">
        <f>'cieki 2020'!DD77</f>
        <v>0</v>
      </c>
      <c r="AH77" s="78">
        <f>'cieki 2020'!DE77</f>
        <v>0.05</v>
      </c>
      <c r="AI77" s="78">
        <f>'cieki 2020'!DF77</f>
        <v>0.05</v>
      </c>
      <c r="AJ77" s="204">
        <f>'cieki 2020'!DH77</f>
        <v>0</v>
      </c>
      <c r="AK77" s="204">
        <f>'cieki 2020'!DI77</f>
        <v>0</v>
      </c>
      <c r="AL77" s="204">
        <f>'cieki 2020'!DJ77</f>
        <v>0</v>
      </c>
      <c r="AM77" s="204">
        <f>'cieki 2020'!DK77</f>
        <v>0</v>
      </c>
      <c r="AN77" s="205">
        <f>'cieki 2020'!DL77</f>
        <v>0</v>
      </c>
      <c r="AO77" s="137" t="s">
        <v>178</v>
      </c>
      <c r="AP77" s="69"/>
      <c r="AQ77" s="99"/>
      <c r="AR77" s="99"/>
      <c r="AS77" s="69"/>
    </row>
    <row r="78" spans="1:45" x14ac:dyDescent="0.2">
      <c r="A78" s="9">
        <f>'cieki 2020'!B78</f>
        <v>229</v>
      </c>
      <c r="B78" s="15" t="str">
        <f>'cieki 2020'!C78</f>
        <v>PL01S0601_0959</v>
      </c>
      <c r="C78" s="53">
        <f>'cieki 2020'!I78</f>
        <v>0.05</v>
      </c>
      <c r="D78" s="53">
        <f>'cieki 2020'!J78</f>
        <v>1.5</v>
      </c>
      <c r="E78" s="53">
        <f>'cieki 2020'!L78</f>
        <v>0.26600000000000001</v>
      </c>
      <c r="F78" s="53">
        <f>'cieki 2020'!N78</f>
        <v>8.5500000000000007</v>
      </c>
      <c r="G78" s="53">
        <f>'cieki 2020'!O78</f>
        <v>3.33</v>
      </c>
      <c r="H78" s="53">
        <f>'cieki 2020'!S78</f>
        <v>7.11</v>
      </c>
      <c r="I78" s="53">
        <f>'cieki 2020'!T78</f>
        <v>7.31</v>
      </c>
      <c r="J78" s="53">
        <f>'cieki 2020'!Y78</f>
        <v>21.1</v>
      </c>
      <c r="K78" s="53">
        <f>'cieki 2020'!AI78</f>
        <v>2.5</v>
      </c>
      <c r="L78" s="53">
        <f>'cieki 2020'!AK78</f>
        <v>2.5</v>
      </c>
      <c r="M78" s="53">
        <f>'cieki 2020'!BB78</f>
        <v>268.5</v>
      </c>
      <c r="N78" s="53">
        <f>'cieki 2020'!BJ78</f>
        <v>0.5</v>
      </c>
      <c r="O78" s="53">
        <f>'cieki 2020'!BK78</f>
        <v>5.0000000000000001E-3</v>
      </c>
      <c r="P78" s="53">
        <f>'cieki 2020'!BQ78</f>
        <v>0.05</v>
      </c>
      <c r="Q78" s="53">
        <f>'cieki 2020'!BS78</f>
        <v>0.05</v>
      </c>
      <c r="R78" s="53">
        <f>'cieki 2020'!BT78</f>
        <v>0.05</v>
      </c>
      <c r="S78" s="78">
        <f>'cieki 2020'!BU78</f>
        <v>0.05</v>
      </c>
      <c r="T78" s="78">
        <f>'cieki 2020'!BY78</f>
        <v>0.15</v>
      </c>
      <c r="U78" s="204">
        <f>'cieki 2020'!CA78</f>
        <v>0</v>
      </c>
      <c r="V78" s="204">
        <f>'cieki 2020'!CC78</f>
        <v>0</v>
      </c>
      <c r="W78" s="225">
        <f>'cieki 2020'!CK78</f>
        <v>0</v>
      </c>
      <c r="X78" s="204">
        <f>'cieki 2020'!CP78</f>
        <v>0</v>
      </c>
      <c r="Y78" s="204">
        <f>'cieki 2020'!CQ78</f>
        <v>0</v>
      </c>
      <c r="Z78" s="204">
        <f>'cieki 2020'!CR78</f>
        <v>0</v>
      </c>
      <c r="AA78" s="204">
        <f>'cieki 2020'!CS78</f>
        <v>0</v>
      </c>
      <c r="AB78" s="204">
        <f>'cieki 2020'!CT78</f>
        <v>0</v>
      </c>
      <c r="AC78" s="204">
        <f>'cieki 2020'!CW78</f>
        <v>0</v>
      </c>
      <c r="AD78" s="204">
        <f>'cieki 2020'!CZ78</f>
        <v>0</v>
      </c>
      <c r="AE78" s="204">
        <f>'cieki 2020'!DB78</f>
        <v>0</v>
      </c>
      <c r="AF78" s="204">
        <f>'cieki 2020'!DC78</f>
        <v>0</v>
      </c>
      <c r="AG78" s="204">
        <f>'cieki 2020'!DD78</f>
        <v>0</v>
      </c>
      <c r="AH78" s="78">
        <f>'cieki 2020'!DE78</f>
        <v>0.05</v>
      </c>
      <c r="AI78" s="78">
        <f>'cieki 2020'!DF78</f>
        <v>0.05</v>
      </c>
      <c r="AJ78" s="204">
        <f>'cieki 2020'!DH78</f>
        <v>0</v>
      </c>
      <c r="AK78" s="204">
        <f>'cieki 2020'!DI78</f>
        <v>0</v>
      </c>
      <c r="AL78" s="204">
        <f>'cieki 2020'!DJ78</f>
        <v>0</v>
      </c>
      <c r="AM78" s="204">
        <f>'cieki 2020'!DK78</f>
        <v>0</v>
      </c>
      <c r="AN78" s="205">
        <f>'cieki 2020'!DL78</f>
        <v>0</v>
      </c>
      <c r="AO78" s="137" t="s">
        <v>178</v>
      </c>
      <c r="AP78" s="69"/>
      <c r="AQ78" s="99"/>
      <c r="AR78" s="99"/>
      <c r="AS78" s="69"/>
    </row>
    <row r="79" spans="1:45" x14ac:dyDescent="0.2">
      <c r="A79" s="9">
        <f>'cieki 2020'!B79</f>
        <v>230</v>
      </c>
      <c r="B79" s="15" t="str">
        <f>'cieki 2020'!C79</f>
        <v>PL01S0701_1150</v>
      </c>
      <c r="C79" s="53">
        <f>'cieki 2020'!I79</f>
        <v>0.05</v>
      </c>
      <c r="D79" s="53">
        <f>'cieki 2020'!J79</f>
        <v>1.5</v>
      </c>
      <c r="E79" s="53">
        <f>'cieki 2020'!L79</f>
        <v>0.46</v>
      </c>
      <c r="F79" s="53">
        <f>'cieki 2020'!N79</f>
        <v>2.0499999999999998</v>
      </c>
      <c r="G79" s="53">
        <f>'cieki 2020'!O79</f>
        <v>16.3</v>
      </c>
      <c r="H79" s="53">
        <f>'cieki 2020'!S79</f>
        <v>2.65</v>
      </c>
      <c r="I79" s="53">
        <f>'cieki 2020'!T79</f>
        <v>0.5</v>
      </c>
      <c r="J79" s="53">
        <f>'cieki 2020'!Y79</f>
        <v>10.9</v>
      </c>
      <c r="K79" s="53">
        <f>'cieki 2020'!AI79</f>
        <v>2.5</v>
      </c>
      <c r="L79" s="53">
        <f>'cieki 2020'!AK79</f>
        <v>2.5</v>
      </c>
      <c r="M79" s="53">
        <f>'cieki 2020'!BB79</f>
        <v>52.5</v>
      </c>
      <c r="N79" s="53">
        <f>'cieki 2020'!BJ79</f>
        <v>0.5</v>
      </c>
      <c r="O79" s="53">
        <f>'cieki 2020'!BK79</f>
        <v>5.0000000000000001E-3</v>
      </c>
      <c r="P79" s="53">
        <f>'cieki 2020'!BQ79</f>
        <v>0.05</v>
      </c>
      <c r="Q79" s="53">
        <f>'cieki 2020'!BS79</f>
        <v>0.05</v>
      </c>
      <c r="R79" s="53">
        <f>'cieki 2020'!BT79</f>
        <v>0.05</v>
      </c>
      <c r="S79" s="78">
        <f>'cieki 2020'!BU79</f>
        <v>0.05</v>
      </c>
      <c r="T79" s="78">
        <f>'cieki 2020'!BY79</f>
        <v>0.15</v>
      </c>
      <c r="U79" s="204">
        <f>'cieki 2020'!CA79</f>
        <v>0</v>
      </c>
      <c r="V79" s="204">
        <f>'cieki 2020'!CC79</f>
        <v>0</v>
      </c>
      <c r="W79" s="225">
        <f>'cieki 2020'!CK79</f>
        <v>0</v>
      </c>
      <c r="X79" s="204">
        <f>'cieki 2020'!CP79</f>
        <v>0</v>
      </c>
      <c r="Y79" s="204">
        <f>'cieki 2020'!CQ79</f>
        <v>0</v>
      </c>
      <c r="Z79" s="204">
        <f>'cieki 2020'!CR79</f>
        <v>0</v>
      </c>
      <c r="AA79" s="204">
        <f>'cieki 2020'!CS79</f>
        <v>0</v>
      </c>
      <c r="AB79" s="204">
        <f>'cieki 2020'!CT79</f>
        <v>0</v>
      </c>
      <c r="AC79" s="204">
        <f>'cieki 2020'!CW79</f>
        <v>0</v>
      </c>
      <c r="AD79" s="204">
        <f>'cieki 2020'!CZ79</f>
        <v>0</v>
      </c>
      <c r="AE79" s="204">
        <f>'cieki 2020'!DB79</f>
        <v>0</v>
      </c>
      <c r="AF79" s="204">
        <f>'cieki 2020'!DC79</f>
        <v>0</v>
      </c>
      <c r="AG79" s="204">
        <f>'cieki 2020'!DD79</f>
        <v>0</v>
      </c>
      <c r="AH79" s="78">
        <f>'cieki 2020'!DE79</f>
        <v>0.05</v>
      </c>
      <c r="AI79" s="78">
        <f>'cieki 2020'!DF79</f>
        <v>0.05</v>
      </c>
      <c r="AJ79" s="204">
        <f>'cieki 2020'!DH79</f>
        <v>0</v>
      </c>
      <c r="AK79" s="204">
        <f>'cieki 2020'!DI79</f>
        <v>0</v>
      </c>
      <c r="AL79" s="204">
        <f>'cieki 2020'!DJ79</f>
        <v>0</v>
      </c>
      <c r="AM79" s="204">
        <f>'cieki 2020'!DK79</f>
        <v>0</v>
      </c>
      <c r="AN79" s="205">
        <f>'cieki 2020'!DL79</f>
        <v>0</v>
      </c>
      <c r="AO79" s="137" t="s">
        <v>178</v>
      </c>
      <c r="AP79" s="69"/>
      <c r="AQ79" s="99"/>
      <c r="AR79" s="99"/>
      <c r="AS79" s="69"/>
    </row>
    <row r="80" spans="1:45" x14ac:dyDescent="0.2">
      <c r="A80" s="9">
        <f>'cieki 2020'!B80</f>
        <v>231</v>
      </c>
      <c r="B80" s="15" t="str">
        <f>'cieki 2020'!C80</f>
        <v>PL01S0201_0818</v>
      </c>
      <c r="C80" s="53">
        <f>'cieki 2020'!I80</f>
        <v>0.05</v>
      </c>
      <c r="D80" s="53">
        <f>'cieki 2020'!J80</f>
        <v>1.5</v>
      </c>
      <c r="E80" s="53">
        <f>'cieki 2020'!L80</f>
        <v>0.183</v>
      </c>
      <c r="F80" s="53">
        <f>'cieki 2020'!N80</f>
        <v>4.45</v>
      </c>
      <c r="G80" s="53">
        <f>'cieki 2020'!O80</f>
        <v>4.49</v>
      </c>
      <c r="H80" s="53">
        <f>'cieki 2020'!S80</f>
        <v>1.96</v>
      </c>
      <c r="I80" s="53">
        <f>'cieki 2020'!T80</f>
        <v>3.15</v>
      </c>
      <c r="J80" s="53">
        <f>'cieki 2020'!Y80</f>
        <v>33.9</v>
      </c>
      <c r="K80" s="53">
        <f>'cieki 2020'!AI80</f>
        <v>2.5</v>
      </c>
      <c r="L80" s="53">
        <f>'cieki 2020'!AK80</f>
        <v>9</v>
      </c>
      <c r="M80" s="53">
        <f>'cieki 2020'!BB80</f>
        <v>463.5</v>
      </c>
      <c r="N80" s="53">
        <f>'cieki 2020'!BJ80</f>
        <v>0.5</v>
      </c>
      <c r="O80" s="53">
        <f>'cieki 2020'!BK80</f>
        <v>5.0000000000000001E-3</v>
      </c>
      <c r="P80" s="53">
        <f>'cieki 2020'!BQ80</f>
        <v>0.05</v>
      </c>
      <c r="Q80" s="53">
        <f>'cieki 2020'!BS80</f>
        <v>0.05</v>
      </c>
      <c r="R80" s="53">
        <f>'cieki 2020'!BT80</f>
        <v>0.05</v>
      </c>
      <c r="S80" s="78">
        <f>'cieki 2020'!BU80</f>
        <v>0.05</v>
      </c>
      <c r="T80" s="78">
        <f>'cieki 2020'!BY80</f>
        <v>0.15</v>
      </c>
      <c r="U80" s="78">
        <f>'cieki 2020'!CA80</f>
        <v>50</v>
      </c>
      <c r="V80" s="78">
        <f>'cieki 2020'!CC80</f>
        <v>0.01</v>
      </c>
      <c r="W80" s="226">
        <f>'cieki 2020'!CK80</f>
        <v>5.0000000000000001E-3</v>
      </c>
      <c r="X80" s="78">
        <f>'cieki 2020'!CP80</f>
        <v>1.5</v>
      </c>
      <c r="Y80" s="78">
        <f>'cieki 2020'!CQ80</f>
        <v>0.3</v>
      </c>
      <c r="Z80" s="78">
        <f>'cieki 2020'!CR80</f>
        <v>5</v>
      </c>
      <c r="AA80" s="78">
        <f>'cieki 2020'!CS80</f>
        <v>0.5</v>
      </c>
      <c r="AB80" s="78">
        <f>'cieki 2020'!CT80</f>
        <v>0.5</v>
      </c>
      <c r="AC80" s="78">
        <f>'cieki 2020'!CW80</f>
        <v>0.05</v>
      </c>
      <c r="AD80" s="78">
        <f>'cieki 2020'!CZ80</f>
        <v>0.05</v>
      </c>
      <c r="AE80" s="78">
        <f>'cieki 2020'!DB80</f>
        <v>0.05</v>
      </c>
      <c r="AF80" s="78">
        <f>'cieki 2020'!DC80</f>
        <v>0.05</v>
      </c>
      <c r="AG80" s="78">
        <f>'cieki 2020'!DD80</f>
        <v>0.05</v>
      </c>
      <c r="AH80" s="78">
        <f>'cieki 2020'!DE80</f>
        <v>0.05</v>
      </c>
      <c r="AI80" s="78">
        <f>'cieki 2020'!DF80</f>
        <v>0.05</v>
      </c>
      <c r="AJ80" s="78">
        <f>'cieki 2020'!DH80</f>
        <v>0.5</v>
      </c>
      <c r="AK80" s="78">
        <f>'cieki 2020'!DI80</f>
        <v>0.05</v>
      </c>
      <c r="AL80" s="78">
        <f>'cieki 2020'!DJ80</f>
        <v>0.25</v>
      </c>
      <c r="AM80" s="78">
        <f>'cieki 2020'!DK80</f>
        <v>0.25</v>
      </c>
      <c r="AN80" s="131">
        <f>'cieki 2020'!DL80</f>
        <v>0.05</v>
      </c>
      <c r="AO80" s="137" t="s">
        <v>178</v>
      </c>
      <c r="AP80" s="69"/>
      <c r="AQ80" s="99"/>
      <c r="AR80" s="99"/>
      <c r="AS80" s="69"/>
    </row>
    <row r="81" spans="1:45" x14ac:dyDescent="0.2">
      <c r="A81" s="9">
        <f>'cieki 2020'!B81</f>
        <v>232</v>
      </c>
      <c r="B81" s="15" t="str">
        <f>'cieki 2020'!C81</f>
        <v>PL01S0201_0817</v>
      </c>
      <c r="C81" s="53">
        <f>'cieki 2020'!I81</f>
        <v>0.05</v>
      </c>
      <c r="D81" s="53">
        <f>'cieki 2020'!J81</f>
        <v>1.5</v>
      </c>
      <c r="E81" s="53">
        <f>'cieki 2020'!L81</f>
        <v>0.104</v>
      </c>
      <c r="F81" s="53">
        <f>'cieki 2020'!N81</f>
        <v>7.4</v>
      </c>
      <c r="G81" s="53">
        <f>'cieki 2020'!O81</f>
        <v>4.08</v>
      </c>
      <c r="H81" s="53">
        <f>'cieki 2020'!S81</f>
        <v>4.57</v>
      </c>
      <c r="I81" s="53">
        <f>'cieki 2020'!T81</f>
        <v>4.47</v>
      </c>
      <c r="J81" s="53">
        <f>'cieki 2020'!Y81</f>
        <v>22.4</v>
      </c>
      <c r="K81" s="53">
        <f>'cieki 2020'!AI81</f>
        <v>2.5</v>
      </c>
      <c r="L81" s="53">
        <f>'cieki 2020'!AK81</f>
        <v>2.5</v>
      </c>
      <c r="M81" s="53">
        <f>'cieki 2020'!BB81</f>
        <v>256.5</v>
      </c>
      <c r="N81" s="53">
        <f>'cieki 2020'!BJ81</f>
        <v>0.5</v>
      </c>
      <c r="O81" s="53">
        <f>'cieki 2020'!BK81</f>
        <v>5.0000000000000001E-3</v>
      </c>
      <c r="P81" s="53">
        <f>'cieki 2020'!BQ81</f>
        <v>0.05</v>
      </c>
      <c r="Q81" s="53">
        <f>'cieki 2020'!BS81</f>
        <v>0.05</v>
      </c>
      <c r="R81" s="53">
        <f>'cieki 2020'!BT81</f>
        <v>0.05</v>
      </c>
      <c r="S81" s="78">
        <f>'cieki 2020'!BU81</f>
        <v>0.05</v>
      </c>
      <c r="T81" s="78">
        <f>'cieki 2020'!BY81</f>
        <v>0.15</v>
      </c>
      <c r="U81" s="204">
        <f>'cieki 2020'!CA81</f>
        <v>0</v>
      </c>
      <c r="V81" s="204">
        <f>'cieki 2020'!CC81</f>
        <v>0</v>
      </c>
      <c r="W81" s="225">
        <f>'cieki 2020'!CK81</f>
        <v>0</v>
      </c>
      <c r="X81" s="204">
        <f>'cieki 2020'!CP81</f>
        <v>0</v>
      </c>
      <c r="Y81" s="204">
        <f>'cieki 2020'!CQ81</f>
        <v>0</v>
      </c>
      <c r="Z81" s="204">
        <f>'cieki 2020'!CR81</f>
        <v>0</v>
      </c>
      <c r="AA81" s="204">
        <f>'cieki 2020'!CS81</f>
        <v>0</v>
      </c>
      <c r="AB81" s="204">
        <f>'cieki 2020'!CT81</f>
        <v>0</v>
      </c>
      <c r="AC81" s="204">
        <f>'cieki 2020'!CW81</f>
        <v>0</v>
      </c>
      <c r="AD81" s="204">
        <f>'cieki 2020'!CZ81</f>
        <v>0</v>
      </c>
      <c r="AE81" s="204">
        <f>'cieki 2020'!DB81</f>
        <v>0</v>
      </c>
      <c r="AF81" s="204">
        <f>'cieki 2020'!DC81</f>
        <v>0</v>
      </c>
      <c r="AG81" s="204">
        <f>'cieki 2020'!DD81</f>
        <v>0</v>
      </c>
      <c r="AH81" s="78">
        <f>'cieki 2020'!DE81</f>
        <v>0.05</v>
      </c>
      <c r="AI81" s="78">
        <f>'cieki 2020'!DF81</f>
        <v>0.05</v>
      </c>
      <c r="AJ81" s="204">
        <f>'cieki 2020'!DH81</f>
        <v>0</v>
      </c>
      <c r="AK81" s="204">
        <f>'cieki 2020'!DI81</f>
        <v>0</v>
      </c>
      <c r="AL81" s="204">
        <f>'cieki 2020'!DJ81</f>
        <v>0</v>
      </c>
      <c r="AM81" s="204">
        <f>'cieki 2020'!DK81</f>
        <v>0</v>
      </c>
      <c r="AN81" s="205">
        <f>'cieki 2020'!DL81</f>
        <v>0</v>
      </c>
      <c r="AO81" s="137" t="s">
        <v>178</v>
      </c>
      <c r="AP81" s="69"/>
      <c r="AQ81" s="99"/>
      <c r="AR81" s="99"/>
      <c r="AS81" s="69"/>
    </row>
    <row r="82" spans="1:45" x14ac:dyDescent="0.2">
      <c r="A82" s="9">
        <f>'cieki 2020'!B82</f>
        <v>233</v>
      </c>
      <c r="B82" s="15" t="str">
        <f>'cieki 2020'!C82</f>
        <v>PL01S0201_0821</v>
      </c>
      <c r="C82" s="53">
        <f>'cieki 2020'!I82</f>
        <v>0.05</v>
      </c>
      <c r="D82" s="53">
        <f>'cieki 2020'!J82</f>
        <v>1.5</v>
      </c>
      <c r="E82" s="53">
        <f>'cieki 2020'!L82</f>
        <v>2.5000000000000001E-2</v>
      </c>
      <c r="F82" s="53">
        <f>'cieki 2020'!N82</f>
        <v>3.78</v>
      </c>
      <c r="G82" s="53">
        <f>'cieki 2020'!O82</f>
        <v>2.92</v>
      </c>
      <c r="H82" s="53">
        <f>'cieki 2020'!S82</f>
        <v>1.93</v>
      </c>
      <c r="I82" s="53">
        <f>'cieki 2020'!T82</f>
        <v>3.95</v>
      </c>
      <c r="J82" s="53">
        <f>'cieki 2020'!Y82</f>
        <v>27.9</v>
      </c>
      <c r="K82" s="53">
        <f>'cieki 2020'!AI82</f>
        <v>2.5</v>
      </c>
      <c r="L82" s="53">
        <f>'cieki 2020'!AK82</f>
        <v>2.5</v>
      </c>
      <c r="M82" s="53">
        <f>'cieki 2020'!BB82</f>
        <v>324.5</v>
      </c>
      <c r="N82" s="53">
        <f>'cieki 2020'!BJ82</f>
        <v>0.5</v>
      </c>
      <c r="O82" s="53">
        <f>'cieki 2020'!BK82</f>
        <v>5.0000000000000001E-3</v>
      </c>
      <c r="P82" s="53">
        <f>'cieki 2020'!BQ82</f>
        <v>0.05</v>
      </c>
      <c r="Q82" s="53">
        <f>'cieki 2020'!BS82</f>
        <v>0.05</v>
      </c>
      <c r="R82" s="53">
        <f>'cieki 2020'!BT82</f>
        <v>0.05</v>
      </c>
      <c r="S82" s="78">
        <f>'cieki 2020'!BU82</f>
        <v>0.05</v>
      </c>
      <c r="T82" s="78">
        <f>'cieki 2020'!BY82</f>
        <v>0.15</v>
      </c>
      <c r="U82" s="78">
        <f>'cieki 2020'!CA82</f>
        <v>50</v>
      </c>
      <c r="V82" s="78">
        <f>'cieki 2020'!CC82</f>
        <v>0.01</v>
      </c>
      <c r="W82" s="226">
        <f>'cieki 2020'!CK82</f>
        <v>5.0000000000000001E-3</v>
      </c>
      <c r="X82" s="78">
        <f>'cieki 2020'!CP82</f>
        <v>1.5</v>
      </c>
      <c r="Y82" s="78">
        <f>'cieki 2020'!CQ82</f>
        <v>0.3</v>
      </c>
      <c r="Z82" s="78">
        <f>'cieki 2020'!CR82</f>
        <v>5</v>
      </c>
      <c r="AA82" s="78">
        <f>'cieki 2020'!CS82</f>
        <v>0.5</v>
      </c>
      <c r="AB82" s="78">
        <f>'cieki 2020'!CT82</f>
        <v>0.5</v>
      </c>
      <c r="AC82" s="78">
        <f>'cieki 2020'!CW82</f>
        <v>0.05</v>
      </c>
      <c r="AD82" s="78">
        <f>'cieki 2020'!CZ82</f>
        <v>0.05</v>
      </c>
      <c r="AE82" s="78">
        <f>'cieki 2020'!DB82</f>
        <v>0.05</v>
      </c>
      <c r="AF82" s="78">
        <f>'cieki 2020'!DC82</f>
        <v>0.05</v>
      </c>
      <c r="AG82" s="78">
        <f>'cieki 2020'!DD82</f>
        <v>0.05</v>
      </c>
      <c r="AH82" s="78">
        <f>'cieki 2020'!DE82</f>
        <v>0.05</v>
      </c>
      <c r="AI82" s="78">
        <f>'cieki 2020'!DF82</f>
        <v>0.05</v>
      </c>
      <c r="AJ82" s="78">
        <f>'cieki 2020'!DH82</f>
        <v>0.5</v>
      </c>
      <c r="AK82" s="78">
        <f>'cieki 2020'!DI82</f>
        <v>0.05</v>
      </c>
      <c r="AL82" s="78">
        <f>'cieki 2020'!DJ82</f>
        <v>0.25</v>
      </c>
      <c r="AM82" s="78">
        <f>'cieki 2020'!DK82</f>
        <v>0.25</v>
      </c>
      <c r="AN82" s="131">
        <f>'cieki 2020'!DL82</f>
        <v>0.05</v>
      </c>
      <c r="AO82" s="137" t="s">
        <v>178</v>
      </c>
      <c r="AP82" s="69"/>
      <c r="AQ82" s="99"/>
      <c r="AR82" s="99"/>
      <c r="AS82" s="69"/>
    </row>
    <row r="83" spans="1:45" x14ac:dyDescent="0.2">
      <c r="A83" s="9">
        <f>'cieki 2020'!B83</f>
        <v>234</v>
      </c>
      <c r="B83" s="15" t="str">
        <f>'cieki 2020'!C83</f>
        <v>PL01S0701_1293</v>
      </c>
      <c r="C83" s="53">
        <f>'cieki 2020'!I83</f>
        <v>0.05</v>
      </c>
      <c r="D83" s="53">
        <f>'cieki 2020'!J83</f>
        <v>1.5</v>
      </c>
      <c r="E83" s="53">
        <f>'cieki 2020'!L83</f>
        <v>2.5000000000000001E-2</v>
      </c>
      <c r="F83" s="53">
        <f>'cieki 2020'!N83</f>
        <v>6.94</v>
      </c>
      <c r="G83" s="53">
        <f>'cieki 2020'!O83</f>
        <v>9.61</v>
      </c>
      <c r="H83" s="53">
        <f>'cieki 2020'!S83</f>
        <v>6.48</v>
      </c>
      <c r="I83" s="53">
        <f>'cieki 2020'!T83</f>
        <v>0.5</v>
      </c>
      <c r="J83" s="53">
        <f>'cieki 2020'!Y83</f>
        <v>3.14</v>
      </c>
      <c r="K83" s="53">
        <f>'cieki 2020'!AI83</f>
        <v>2.5</v>
      </c>
      <c r="L83" s="53">
        <f>'cieki 2020'!AK83</f>
        <v>2.5</v>
      </c>
      <c r="M83" s="53">
        <f>'cieki 2020'!BB83</f>
        <v>131</v>
      </c>
      <c r="N83" s="53">
        <f>'cieki 2020'!BJ83</f>
        <v>0.5</v>
      </c>
      <c r="O83" s="53">
        <f>'cieki 2020'!BK83</f>
        <v>5.0000000000000001E-3</v>
      </c>
      <c r="P83" s="53">
        <f>'cieki 2020'!BQ83</f>
        <v>0.05</v>
      </c>
      <c r="Q83" s="53">
        <f>'cieki 2020'!BS83</f>
        <v>0.05</v>
      </c>
      <c r="R83" s="53">
        <f>'cieki 2020'!BT83</f>
        <v>0.05</v>
      </c>
      <c r="S83" s="78">
        <f>'cieki 2020'!BU83</f>
        <v>0.05</v>
      </c>
      <c r="T83" s="78">
        <f>'cieki 2020'!BY83</f>
        <v>0.15</v>
      </c>
      <c r="U83" s="204">
        <f>'cieki 2020'!CA83</f>
        <v>0</v>
      </c>
      <c r="V83" s="204">
        <f>'cieki 2020'!CC83</f>
        <v>0</v>
      </c>
      <c r="W83" s="225">
        <f>'cieki 2020'!CK83</f>
        <v>0</v>
      </c>
      <c r="X83" s="204">
        <f>'cieki 2020'!CP83</f>
        <v>0</v>
      </c>
      <c r="Y83" s="204">
        <f>'cieki 2020'!CQ83</f>
        <v>0</v>
      </c>
      <c r="Z83" s="204">
        <f>'cieki 2020'!CR83</f>
        <v>0</v>
      </c>
      <c r="AA83" s="204">
        <f>'cieki 2020'!CS83</f>
        <v>0</v>
      </c>
      <c r="AB83" s="204">
        <f>'cieki 2020'!CT83</f>
        <v>0</v>
      </c>
      <c r="AC83" s="204">
        <f>'cieki 2020'!CW83</f>
        <v>0</v>
      </c>
      <c r="AD83" s="204">
        <f>'cieki 2020'!CZ83</f>
        <v>0</v>
      </c>
      <c r="AE83" s="204">
        <f>'cieki 2020'!DB83</f>
        <v>0</v>
      </c>
      <c r="AF83" s="204">
        <f>'cieki 2020'!DC83</f>
        <v>0</v>
      </c>
      <c r="AG83" s="204">
        <f>'cieki 2020'!DD83</f>
        <v>0</v>
      </c>
      <c r="AH83" s="78">
        <f>'cieki 2020'!DE83</f>
        <v>0.05</v>
      </c>
      <c r="AI83" s="78">
        <f>'cieki 2020'!DF83</f>
        <v>0.05</v>
      </c>
      <c r="AJ83" s="204">
        <f>'cieki 2020'!DH83</f>
        <v>0</v>
      </c>
      <c r="AK83" s="204">
        <f>'cieki 2020'!DI83</f>
        <v>0</v>
      </c>
      <c r="AL83" s="204">
        <f>'cieki 2020'!DJ83</f>
        <v>0</v>
      </c>
      <c r="AM83" s="204">
        <f>'cieki 2020'!DK83</f>
        <v>0</v>
      </c>
      <c r="AN83" s="205">
        <f>'cieki 2020'!DL83</f>
        <v>0</v>
      </c>
      <c r="AO83" s="137" t="s">
        <v>178</v>
      </c>
      <c r="AP83" s="69"/>
      <c r="AQ83" s="99"/>
      <c r="AR83" s="99"/>
      <c r="AS83" s="69"/>
    </row>
    <row r="84" spans="1:45" x14ac:dyDescent="0.2">
      <c r="A84" s="9">
        <f>'cieki 2020'!B84</f>
        <v>235</v>
      </c>
      <c r="B84" s="15" t="str">
        <f>'cieki 2020'!C84</f>
        <v>PL02S1201_1030</v>
      </c>
      <c r="C84" s="53">
        <f>'cieki 2020'!I84</f>
        <v>0.05</v>
      </c>
      <c r="D84" s="53">
        <f>'cieki 2020'!J84</f>
        <v>1.5</v>
      </c>
      <c r="E84" s="53">
        <f>'cieki 2020'!L84</f>
        <v>0.18099999999999999</v>
      </c>
      <c r="F84" s="53">
        <f>'cieki 2020'!N84</f>
        <v>3.85</v>
      </c>
      <c r="G84" s="53">
        <f>'cieki 2020'!O84</f>
        <v>3.67</v>
      </c>
      <c r="H84" s="53">
        <f>'cieki 2020'!S84</f>
        <v>2.64</v>
      </c>
      <c r="I84" s="53">
        <f>'cieki 2020'!T84</f>
        <v>4.21</v>
      </c>
      <c r="J84" s="53">
        <f>'cieki 2020'!Y84</f>
        <v>26.3</v>
      </c>
      <c r="K84" s="53">
        <f>'cieki 2020'!AI84</f>
        <v>2.5</v>
      </c>
      <c r="L84" s="53">
        <f>'cieki 2020'!AK84</f>
        <v>2.5</v>
      </c>
      <c r="M84" s="53">
        <f>'cieki 2020'!BB84</f>
        <v>31.5</v>
      </c>
      <c r="N84" s="53">
        <f>'cieki 2020'!BJ84</f>
        <v>0.5</v>
      </c>
      <c r="O84" s="53">
        <f>'cieki 2020'!BK84</f>
        <v>5.0000000000000001E-3</v>
      </c>
      <c r="P84" s="53">
        <f>'cieki 2020'!BQ84</f>
        <v>0.05</v>
      </c>
      <c r="Q84" s="53">
        <f>'cieki 2020'!BS84</f>
        <v>0.05</v>
      </c>
      <c r="R84" s="53">
        <f>'cieki 2020'!BT84</f>
        <v>0.05</v>
      </c>
      <c r="S84" s="78">
        <f>'cieki 2020'!BU84</f>
        <v>0.05</v>
      </c>
      <c r="T84" s="78">
        <f>'cieki 2020'!BY84</f>
        <v>0.15</v>
      </c>
      <c r="U84" s="204">
        <f>'cieki 2020'!CA84</f>
        <v>0</v>
      </c>
      <c r="V84" s="204">
        <f>'cieki 2020'!CC84</f>
        <v>0</v>
      </c>
      <c r="W84" s="225">
        <f>'cieki 2020'!CK84</f>
        <v>0</v>
      </c>
      <c r="X84" s="204">
        <f>'cieki 2020'!CP84</f>
        <v>0</v>
      </c>
      <c r="Y84" s="204">
        <f>'cieki 2020'!CQ84</f>
        <v>0</v>
      </c>
      <c r="Z84" s="204">
        <f>'cieki 2020'!CR84</f>
        <v>0</v>
      </c>
      <c r="AA84" s="204">
        <f>'cieki 2020'!CS84</f>
        <v>0</v>
      </c>
      <c r="AB84" s="204">
        <f>'cieki 2020'!CT84</f>
        <v>0</v>
      </c>
      <c r="AC84" s="204">
        <f>'cieki 2020'!CW84</f>
        <v>0</v>
      </c>
      <c r="AD84" s="204">
        <f>'cieki 2020'!CZ84</f>
        <v>0</v>
      </c>
      <c r="AE84" s="204">
        <f>'cieki 2020'!DB84</f>
        <v>0</v>
      </c>
      <c r="AF84" s="204">
        <f>'cieki 2020'!DC84</f>
        <v>0</v>
      </c>
      <c r="AG84" s="204">
        <f>'cieki 2020'!DD84</f>
        <v>0</v>
      </c>
      <c r="AH84" s="78">
        <f>'cieki 2020'!DE84</f>
        <v>0.05</v>
      </c>
      <c r="AI84" s="78">
        <f>'cieki 2020'!DF84</f>
        <v>0.05</v>
      </c>
      <c r="AJ84" s="204">
        <f>'cieki 2020'!DH84</f>
        <v>0</v>
      </c>
      <c r="AK84" s="204">
        <f>'cieki 2020'!DI84</f>
        <v>0</v>
      </c>
      <c r="AL84" s="204">
        <f>'cieki 2020'!DJ84</f>
        <v>0</v>
      </c>
      <c r="AM84" s="204">
        <f>'cieki 2020'!DK84</f>
        <v>0</v>
      </c>
      <c r="AN84" s="205">
        <f>'cieki 2020'!DL84</f>
        <v>0</v>
      </c>
      <c r="AO84" s="137" t="s">
        <v>178</v>
      </c>
      <c r="AP84" s="69"/>
      <c r="AQ84" s="99"/>
      <c r="AR84" s="99"/>
      <c r="AS84" s="69"/>
    </row>
    <row r="85" spans="1:45" x14ac:dyDescent="0.2">
      <c r="A85" s="9">
        <f>'cieki 2020'!B85</f>
        <v>236</v>
      </c>
      <c r="B85" s="15" t="str">
        <f>'cieki 2020'!C85</f>
        <v>PL01S0601_0968</v>
      </c>
      <c r="C85" s="53">
        <f>'cieki 2020'!I85</f>
        <v>0.05</v>
      </c>
      <c r="D85" s="53">
        <f>'cieki 2020'!J85</f>
        <v>1.5</v>
      </c>
      <c r="E85" s="53">
        <f>'cieki 2020'!L85</f>
        <v>2.5000000000000001E-2</v>
      </c>
      <c r="F85" s="53">
        <f>'cieki 2020'!N85</f>
        <v>3.25</v>
      </c>
      <c r="G85" s="53">
        <f>'cieki 2020'!O85</f>
        <v>3.72</v>
      </c>
      <c r="H85" s="53">
        <f>'cieki 2020'!S85</f>
        <v>1.71</v>
      </c>
      <c r="I85" s="53">
        <f>'cieki 2020'!T85</f>
        <v>3.49</v>
      </c>
      <c r="J85" s="53">
        <f>'cieki 2020'!Y85</f>
        <v>26.5</v>
      </c>
      <c r="K85" s="53">
        <f>'cieki 2020'!AI85</f>
        <v>2.5</v>
      </c>
      <c r="L85" s="53">
        <f>'cieki 2020'!AK85</f>
        <v>15</v>
      </c>
      <c r="M85" s="53">
        <f>'cieki 2020'!BB85</f>
        <v>1109</v>
      </c>
      <c r="N85" s="53">
        <f>'cieki 2020'!BJ85</f>
        <v>0.5</v>
      </c>
      <c r="O85" s="53">
        <f>'cieki 2020'!BK85</f>
        <v>5.0000000000000001E-3</v>
      </c>
      <c r="P85" s="53">
        <f>'cieki 2020'!BQ85</f>
        <v>0.05</v>
      </c>
      <c r="Q85" s="53">
        <f>'cieki 2020'!BS85</f>
        <v>0.05</v>
      </c>
      <c r="R85" s="53">
        <f>'cieki 2020'!BT85</f>
        <v>0.05</v>
      </c>
      <c r="S85" s="78">
        <f>'cieki 2020'!BU85</f>
        <v>0.05</v>
      </c>
      <c r="T85" s="78">
        <f>'cieki 2020'!BY85</f>
        <v>0.15</v>
      </c>
      <c r="U85" s="204">
        <f>'cieki 2020'!CA85</f>
        <v>0</v>
      </c>
      <c r="V85" s="204">
        <f>'cieki 2020'!CC85</f>
        <v>0</v>
      </c>
      <c r="W85" s="225">
        <f>'cieki 2020'!CK85</f>
        <v>0</v>
      </c>
      <c r="X85" s="204">
        <f>'cieki 2020'!CP85</f>
        <v>0</v>
      </c>
      <c r="Y85" s="204">
        <f>'cieki 2020'!CQ85</f>
        <v>0</v>
      </c>
      <c r="Z85" s="204">
        <f>'cieki 2020'!CR85</f>
        <v>0</v>
      </c>
      <c r="AA85" s="204">
        <f>'cieki 2020'!CS85</f>
        <v>0</v>
      </c>
      <c r="AB85" s="204">
        <f>'cieki 2020'!CT85</f>
        <v>0</v>
      </c>
      <c r="AC85" s="204">
        <f>'cieki 2020'!CW85</f>
        <v>0</v>
      </c>
      <c r="AD85" s="204">
        <f>'cieki 2020'!CZ85</f>
        <v>0</v>
      </c>
      <c r="AE85" s="204">
        <f>'cieki 2020'!DB85</f>
        <v>0</v>
      </c>
      <c r="AF85" s="204">
        <f>'cieki 2020'!DC85</f>
        <v>0</v>
      </c>
      <c r="AG85" s="204">
        <f>'cieki 2020'!DD85</f>
        <v>0</v>
      </c>
      <c r="AH85" s="78">
        <f>'cieki 2020'!DE85</f>
        <v>0.05</v>
      </c>
      <c r="AI85" s="78">
        <f>'cieki 2020'!DF85</f>
        <v>0.05</v>
      </c>
      <c r="AJ85" s="204">
        <f>'cieki 2020'!DH85</f>
        <v>0</v>
      </c>
      <c r="AK85" s="204">
        <f>'cieki 2020'!DI85</f>
        <v>0</v>
      </c>
      <c r="AL85" s="204">
        <f>'cieki 2020'!DJ85</f>
        <v>0</v>
      </c>
      <c r="AM85" s="204">
        <f>'cieki 2020'!DK85</f>
        <v>0</v>
      </c>
      <c r="AN85" s="205">
        <f>'cieki 2020'!DL85</f>
        <v>0</v>
      </c>
      <c r="AO85" s="137" t="s">
        <v>178</v>
      </c>
      <c r="AP85" s="69"/>
      <c r="AQ85" s="99"/>
      <c r="AR85" s="99"/>
      <c r="AS85" s="69"/>
    </row>
    <row r="86" spans="1:45" x14ac:dyDescent="0.2">
      <c r="A86" s="9">
        <f>'cieki 2020'!B86</f>
        <v>237</v>
      </c>
      <c r="B86" s="15" t="str">
        <f>'cieki 2020'!C86</f>
        <v>PL01S0801_1334</v>
      </c>
      <c r="C86" s="53">
        <f>'cieki 2020'!I86</f>
        <v>0.05</v>
      </c>
      <c r="D86" s="53">
        <f>'cieki 2020'!J86</f>
        <v>4.2300000000000004</v>
      </c>
      <c r="E86" s="53">
        <f>'cieki 2020'!L86</f>
        <v>2.5000000000000001E-2</v>
      </c>
      <c r="F86" s="53">
        <f>'cieki 2020'!N86</f>
        <v>14.2</v>
      </c>
      <c r="G86" s="53">
        <f>'cieki 2020'!O86</f>
        <v>7.72</v>
      </c>
      <c r="H86" s="53">
        <f>'cieki 2020'!S86</f>
        <v>9.15</v>
      </c>
      <c r="I86" s="53">
        <f>'cieki 2020'!T86</f>
        <v>6.87</v>
      </c>
      <c r="J86" s="53">
        <f>'cieki 2020'!Y86</f>
        <v>36.6</v>
      </c>
      <c r="K86" s="53">
        <f>'cieki 2020'!AI86</f>
        <v>2.5</v>
      </c>
      <c r="L86" s="53">
        <f>'cieki 2020'!AK86</f>
        <v>2.5</v>
      </c>
      <c r="M86" s="53">
        <f>'cieki 2020'!BB86</f>
        <v>31.5</v>
      </c>
      <c r="N86" s="53">
        <f>'cieki 2020'!BJ86</f>
        <v>0.5</v>
      </c>
      <c r="O86" s="53">
        <f>'cieki 2020'!BK86</f>
        <v>5.0000000000000001E-3</v>
      </c>
      <c r="P86" s="53">
        <f>'cieki 2020'!BQ86</f>
        <v>0.05</v>
      </c>
      <c r="Q86" s="53">
        <f>'cieki 2020'!BS86</f>
        <v>0.05</v>
      </c>
      <c r="R86" s="53">
        <f>'cieki 2020'!BT86</f>
        <v>0.05</v>
      </c>
      <c r="S86" s="78">
        <f>'cieki 2020'!BU86</f>
        <v>0.05</v>
      </c>
      <c r="T86" s="78">
        <f>'cieki 2020'!BY86</f>
        <v>0.15</v>
      </c>
      <c r="U86" s="204">
        <f>'cieki 2020'!CA86</f>
        <v>0</v>
      </c>
      <c r="V86" s="204">
        <f>'cieki 2020'!CC86</f>
        <v>0</v>
      </c>
      <c r="W86" s="225">
        <f>'cieki 2020'!CK86</f>
        <v>0</v>
      </c>
      <c r="X86" s="204">
        <f>'cieki 2020'!CP86</f>
        <v>0</v>
      </c>
      <c r="Y86" s="204">
        <f>'cieki 2020'!CQ86</f>
        <v>0</v>
      </c>
      <c r="Z86" s="204">
        <f>'cieki 2020'!CR86</f>
        <v>0</v>
      </c>
      <c r="AA86" s="204">
        <f>'cieki 2020'!CS86</f>
        <v>0</v>
      </c>
      <c r="AB86" s="204">
        <f>'cieki 2020'!CT86</f>
        <v>0</v>
      </c>
      <c r="AC86" s="204">
        <f>'cieki 2020'!CW86</f>
        <v>0</v>
      </c>
      <c r="AD86" s="204">
        <f>'cieki 2020'!CZ86</f>
        <v>0</v>
      </c>
      <c r="AE86" s="204">
        <f>'cieki 2020'!DB86</f>
        <v>0</v>
      </c>
      <c r="AF86" s="204">
        <f>'cieki 2020'!DC86</f>
        <v>0</v>
      </c>
      <c r="AG86" s="204">
        <f>'cieki 2020'!DD86</f>
        <v>0</v>
      </c>
      <c r="AH86" s="78">
        <f>'cieki 2020'!DE86</f>
        <v>0.05</v>
      </c>
      <c r="AI86" s="78">
        <f>'cieki 2020'!DF86</f>
        <v>0.05</v>
      </c>
      <c r="AJ86" s="204">
        <f>'cieki 2020'!DH86</f>
        <v>0</v>
      </c>
      <c r="AK86" s="204">
        <f>'cieki 2020'!DI86</f>
        <v>0</v>
      </c>
      <c r="AL86" s="204">
        <f>'cieki 2020'!DJ86</f>
        <v>0</v>
      </c>
      <c r="AM86" s="204">
        <f>'cieki 2020'!DK86</f>
        <v>0</v>
      </c>
      <c r="AN86" s="205">
        <f>'cieki 2020'!DL86</f>
        <v>0</v>
      </c>
      <c r="AO86" s="137" t="s">
        <v>178</v>
      </c>
      <c r="AP86" s="69"/>
      <c r="AQ86" s="99"/>
      <c r="AR86" s="99"/>
      <c r="AS86" s="69"/>
    </row>
    <row r="87" spans="1:45" x14ac:dyDescent="0.2">
      <c r="A87" s="9">
        <f>'cieki 2020'!B87</f>
        <v>238</v>
      </c>
      <c r="B87" s="15" t="str">
        <f>'cieki 2020'!C87</f>
        <v>PL01S0801_1371</v>
      </c>
      <c r="C87" s="53">
        <f>'cieki 2020'!I87</f>
        <v>0.05</v>
      </c>
      <c r="D87" s="53">
        <f>'cieki 2020'!J87</f>
        <v>1.5</v>
      </c>
      <c r="E87" s="53">
        <f>'cieki 2020'!L87</f>
        <v>0.38800000000000001</v>
      </c>
      <c r="F87" s="53">
        <f>'cieki 2020'!N87</f>
        <v>1.48</v>
      </c>
      <c r="G87" s="53">
        <f>'cieki 2020'!O87</f>
        <v>18.399999999999999</v>
      </c>
      <c r="H87" s="53">
        <f>'cieki 2020'!S87</f>
        <v>1.59</v>
      </c>
      <c r="I87" s="53">
        <f>'cieki 2020'!T87</f>
        <v>0.5</v>
      </c>
      <c r="J87" s="53">
        <f>'cieki 2020'!Y87</f>
        <v>15.6</v>
      </c>
      <c r="K87" s="53">
        <f>'cieki 2020'!AI87</f>
        <v>2.5</v>
      </c>
      <c r="L87" s="53">
        <f>'cieki 2020'!AK87</f>
        <v>2.5</v>
      </c>
      <c r="M87" s="53">
        <f>'cieki 2020'!BB87</f>
        <v>31.5</v>
      </c>
      <c r="N87" s="53">
        <f>'cieki 2020'!BJ87</f>
        <v>0.5</v>
      </c>
      <c r="O87" s="53">
        <f>'cieki 2020'!BK87</f>
        <v>5.0000000000000001E-3</v>
      </c>
      <c r="P87" s="53">
        <f>'cieki 2020'!BQ87</f>
        <v>0.05</v>
      </c>
      <c r="Q87" s="53">
        <f>'cieki 2020'!BS87</f>
        <v>0.05</v>
      </c>
      <c r="R87" s="53">
        <f>'cieki 2020'!BT87</f>
        <v>0.05</v>
      </c>
      <c r="S87" s="78">
        <f>'cieki 2020'!BU87</f>
        <v>0.05</v>
      </c>
      <c r="T87" s="78">
        <f>'cieki 2020'!BY87</f>
        <v>0.15</v>
      </c>
      <c r="U87" s="78">
        <f>'cieki 2020'!CA87</f>
        <v>50</v>
      </c>
      <c r="V87" s="78">
        <f>'cieki 2020'!CC87</f>
        <v>0.01</v>
      </c>
      <c r="W87" s="226">
        <f>'cieki 2020'!CK87</f>
        <v>5.0000000000000001E-3</v>
      </c>
      <c r="X87" s="78">
        <f>'cieki 2020'!CP87</f>
        <v>1.5</v>
      </c>
      <c r="Y87" s="78">
        <f>'cieki 2020'!CQ87</f>
        <v>0.3</v>
      </c>
      <c r="Z87" s="78">
        <f>'cieki 2020'!CR87</f>
        <v>5</v>
      </c>
      <c r="AA87" s="78">
        <f>'cieki 2020'!CS87</f>
        <v>0.5</v>
      </c>
      <c r="AB87" s="78">
        <f>'cieki 2020'!CT87</f>
        <v>0.5</v>
      </c>
      <c r="AC87" s="78">
        <f>'cieki 2020'!CW87</f>
        <v>0.05</v>
      </c>
      <c r="AD87" s="78">
        <f>'cieki 2020'!CZ87</f>
        <v>0.05</v>
      </c>
      <c r="AE87" s="78">
        <f>'cieki 2020'!DB87</f>
        <v>0.05</v>
      </c>
      <c r="AF87" s="78">
        <f>'cieki 2020'!DC87</f>
        <v>0.05</v>
      </c>
      <c r="AG87" s="78">
        <f>'cieki 2020'!DD87</f>
        <v>0.05</v>
      </c>
      <c r="AH87" s="78">
        <f>'cieki 2020'!DE87</f>
        <v>0.05</v>
      </c>
      <c r="AI87" s="78">
        <f>'cieki 2020'!DF87</f>
        <v>0.05</v>
      </c>
      <c r="AJ87" s="78">
        <f>'cieki 2020'!DH87</f>
        <v>0.5</v>
      </c>
      <c r="AK87" s="78">
        <f>'cieki 2020'!DI87</f>
        <v>0.05</v>
      </c>
      <c r="AL87" s="78">
        <f>'cieki 2020'!DJ87</f>
        <v>0.25</v>
      </c>
      <c r="AM87" s="78">
        <f>'cieki 2020'!DK87</f>
        <v>0.25</v>
      </c>
      <c r="AN87" s="131">
        <f>'cieki 2020'!DL87</f>
        <v>0.05</v>
      </c>
      <c r="AO87" s="137" t="s">
        <v>178</v>
      </c>
      <c r="AP87" s="69"/>
      <c r="AQ87" s="99"/>
      <c r="AR87" s="99"/>
      <c r="AS87" s="69"/>
    </row>
    <row r="88" spans="1:45" x14ac:dyDescent="0.2">
      <c r="A88" s="9">
        <f>'cieki 2020'!B88</f>
        <v>239</v>
      </c>
      <c r="B88" s="15" t="str">
        <f>'cieki 2020'!C88</f>
        <v>PL01S0801_1364</v>
      </c>
      <c r="C88" s="53">
        <f>'cieki 2020'!I88</f>
        <v>9.1199999999999992</v>
      </c>
      <c r="D88" s="53">
        <f>'cieki 2020'!J88</f>
        <v>1.5</v>
      </c>
      <c r="E88" s="53">
        <f>'cieki 2020'!L88</f>
        <v>2.5000000000000001E-2</v>
      </c>
      <c r="F88" s="53">
        <f>'cieki 2020'!N88</f>
        <v>1.91</v>
      </c>
      <c r="G88" s="53">
        <f>'cieki 2020'!O88</f>
        <v>3.26</v>
      </c>
      <c r="H88" s="53">
        <f>'cieki 2020'!S88</f>
        <v>0.76900000000000002</v>
      </c>
      <c r="I88" s="53">
        <f>'cieki 2020'!T88</f>
        <v>0.5</v>
      </c>
      <c r="J88" s="53">
        <f>'cieki 2020'!Y88</f>
        <v>0.25</v>
      </c>
      <c r="K88" s="53">
        <f>'cieki 2020'!AI88</f>
        <v>2.5</v>
      </c>
      <c r="L88" s="53">
        <f>'cieki 2020'!AK88</f>
        <v>2.5</v>
      </c>
      <c r="M88" s="53">
        <f>'cieki 2020'!BB88</f>
        <v>31.5</v>
      </c>
      <c r="N88" s="53">
        <f>'cieki 2020'!BJ88</f>
        <v>0.5</v>
      </c>
      <c r="O88" s="53">
        <f>'cieki 2020'!BK88</f>
        <v>5.0000000000000001E-3</v>
      </c>
      <c r="P88" s="53">
        <f>'cieki 2020'!BQ88</f>
        <v>0.05</v>
      </c>
      <c r="Q88" s="53">
        <f>'cieki 2020'!BS88</f>
        <v>0.05</v>
      </c>
      <c r="R88" s="53">
        <f>'cieki 2020'!BT88</f>
        <v>0.05</v>
      </c>
      <c r="S88" s="78">
        <f>'cieki 2020'!BU88</f>
        <v>0.05</v>
      </c>
      <c r="T88" s="78">
        <f>'cieki 2020'!BY88</f>
        <v>0.15</v>
      </c>
      <c r="U88" s="204">
        <f>'cieki 2020'!CA88</f>
        <v>0</v>
      </c>
      <c r="V88" s="204">
        <f>'cieki 2020'!CC88</f>
        <v>0</v>
      </c>
      <c r="W88" s="225">
        <f>'cieki 2020'!CK88</f>
        <v>0</v>
      </c>
      <c r="X88" s="204">
        <f>'cieki 2020'!CP88</f>
        <v>0</v>
      </c>
      <c r="Y88" s="204">
        <f>'cieki 2020'!CQ88</f>
        <v>0</v>
      </c>
      <c r="Z88" s="204">
        <f>'cieki 2020'!CR88</f>
        <v>0</v>
      </c>
      <c r="AA88" s="204">
        <f>'cieki 2020'!CS88</f>
        <v>0</v>
      </c>
      <c r="AB88" s="204">
        <f>'cieki 2020'!CT88</f>
        <v>0</v>
      </c>
      <c r="AC88" s="204">
        <f>'cieki 2020'!CW88</f>
        <v>0</v>
      </c>
      <c r="AD88" s="204">
        <f>'cieki 2020'!CZ88</f>
        <v>0</v>
      </c>
      <c r="AE88" s="204">
        <f>'cieki 2020'!DB88</f>
        <v>0</v>
      </c>
      <c r="AF88" s="204">
        <f>'cieki 2020'!DC88</f>
        <v>0</v>
      </c>
      <c r="AG88" s="204">
        <f>'cieki 2020'!DD88</f>
        <v>0</v>
      </c>
      <c r="AH88" s="78">
        <f>'cieki 2020'!DE88</f>
        <v>0.05</v>
      </c>
      <c r="AI88" s="78">
        <f>'cieki 2020'!DF88</f>
        <v>0.05</v>
      </c>
      <c r="AJ88" s="204">
        <f>'cieki 2020'!DH88</f>
        <v>0</v>
      </c>
      <c r="AK88" s="204">
        <f>'cieki 2020'!DI88</f>
        <v>0</v>
      </c>
      <c r="AL88" s="204">
        <f>'cieki 2020'!DJ88</f>
        <v>0</v>
      </c>
      <c r="AM88" s="204">
        <f>'cieki 2020'!DK88</f>
        <v>0</v>
      </c>
      <c r="AN88" s="205">
        <f>'cieki 2020'!DL88</f>
        <v>0</v>
      </c>
      <c r="AO88" s="136" t="s">
        <v>177</v>
      </c>
      <c r="AP88" s="69"/>
      <c r="AQ88" s="99"/>
      <c r="AR88" s="99"/>
      <c r="AS88" s="69"/>
    </row>
    <row r="89" spans="1:45" x14ac:dyDescent="0.2">
      <c r="A89" s="9">
        <f>'cieki 2020'!B89</f>
        <v>240</v>
      </c>
      <c r="B89" s="15" t="str">
        <f>'cieki 2020'!C89</f>
        <v>PL01S0801_2295</v>
      </c>
      <c r="C89" s="53">
        <f>'cieki 2020'!I89</f>
        <v>0.05</v>
      </c>
      <c r="D89" s="53">
        <f>'cieki 2020'!J89</f>
        <v>3.85</v>
      </c>
      <c r="E89" s="53">
        <f>'cieki 2020'!L89</f>
        <v>2.5000000000000001E-2</v>
      </c>
      <c r="F89" s="53">
        <f>'cieki 2020'!N89</f>
        <v>26.3</v>
      </c>
      <c r="G89" s="53">
        <f>'cieki 2020'!O89</f>
        <v>55.2</v>
      </c>
      <c r="H89" s="53">
        <f>'cieki 2020'!S89</f>
        <v>12.2</v>
      </c>
      <c r="I89" s="53">
        <f>'cieki 2020'!T89</f>
        <v>12.3</v>
      </c>
      <c r="J89" s="53">
        <f>'cieki 2020'!Y89</f>
        <v>98.2</v>
      </c>
      <c r="K89" s="53">
        <f>'cieki 2020'!AI89</f>
        <v>2.5</v>
      </c>
      <c r="L89" s="53">
        <f>'cieki 2020'!AK89</f>
        <v>2.5</v>
      </c>
      <c r="M89" s="53">
        <f>'cieki 2020'!BB89</f>
        <v>84.5</v>
      </c>
      <c r="N89" s="53">
        <f>'cieki 2020'!BJ89</f>
        <v>0.5</v>
      </c>
      <c r="O89" s="53">
        <f>'cieki 2020'!BK89</f>
        <v>5.0000000000000001E-3</v>
      </c>
      <c r="P89" s="53">
        <f>'cieki 2020'!BQ89</f>
        <v>0.05</v>
      </c>
      <c r="Q89" s="53">
        <f>'cieki 2020'!BS89</f>
        <v>0.05</v>
      </c>
      <c r="R89" s="53">
        <f>'cieki 2020'!BT89</f>
        <v>0.05</v>
      </c>
      <c r="S89" s="78">
        <f>'cieki 2020'!BU89</f>
        <v>0.05</v>
      </c>
      <c r="T89" s="78">
        <f>'cieki 2020'!BY89</f>
        <v>0.15</v>
      </c>
      <c r="U89" s="204">
        <f>'cieki 2020'!CA89</f>
        <v>0</v>
      </c>
      <c r="V89" s="204">
        <f>'cieki 2020'!CC89</f>
        <v>0</v>
      </c>
      <c r="W89" s="225">
        <f>'cieki 2020'!CK89</f>
        <v>0</v>
      </c>
      <c r="X89" s="204">
        <f>'cieki 2020'!CP89</f>
        <v>0</v>
      </c>
      <c r="Y89" s="204">
        <f>'cieki 2020'!CQ89</f>
        <v>0</v>
      </c>
      <c r="Z89" s="204">
        <f>'cieki 2020'!CR89</f>
        <v>0</v>
      </c>
      <c r="AA89" s="204">
        <f>'cieki 2020'!CS89</f>
        <v>0</v>
      </c>
      <c r="AB89" s="204">
        <f>'cieki 2020'!CT89</f>
        <v>0</v>
      </c>
      <c r="AC89" s="204">
        <f>'cieki 2020'!CW89</f>
        <v>0</v>
      </c>
      <c r="AD89" s="204">
        <f>'cieki 2020'!CZ89</f>
        <v>0</v>
      </c>
      <c r="AE89" s="204">
        <f>'cieki 2020'!DB89</f>
        <v>0</v>
      </c>
      <c r="AF89" s="204">
        <f>'cieki 2020'!DC89</f>
        <v>0</v>
      </c>
      <c r="AG89" s="204">
        <f>'cieki 2020'!DD89</f>
        <v>0</v>
      </c>
      <c r="AH89" s="78">
        <f>'cieki 2020'!DE89</f>
        <v>0.05</v>
      </c>
      <c r="AI89" s="78">
        <f>'cieki 2020'!DF89</f>
        <v>0.05</v>
      </c>
      <c r="AJ89" s="204">
        <f>'cieki 2020'!DH89</f>
        <v>0</v>
      </c>
      <c r="AK89" s="204">
        <f>'cieki 2020'!DI89</f>
        <v>0</v>
      </c>
      <c r="AL89" s="204">
        <f>'cieki 2020'!DJ89</f>
        <v>0</v>
      </c>
      <c r="AM89" s="204">
        <f>'cieki 2020'!DK89</f>
        <v>0</v>
      </c>
      <c r="AN89" s="205">
        <f>'cieki 2020'!DL89</f>
        <v>0</v>
      </c>
      <c r="AO89" s="136" t="s">
        <v>177</v>
      </c>
      <c r="AP89" s="69"/>
      <c r="AQ89" s="99"/>
      <c r="AR89" s="99"/>
      <c r="AS89" s="99"/>
    </row>
    <row r="90" spans="1:45" x14ac:dyDescent="0.2">
      <c r="A90" s="9">
        <f>'cieki 2020'!B90</f>
        <v>241</v>
      </c>
      <c r="B90" s="15" t="str">
        <f>'cieki 2020'!C90</f>
        <v>PL01S0701_1191</v>
      </c>
      <c r="C90" s="53">
        <f>'cieki 2020'!I90</f>
        <v>0.05</v>
      </c>
      <c r="D90" s="53">
        <f>'cieki 2020'!J90</f>
        <v>1.5</v>
      </c>
      <c r="E90" s="53">
        <f>'cieki 2020'!L90</f>
        <v>2.5000000000000001E-2</v>
      </c>
      <c r="F90" s="53">
        <f>'cieki 2020'!N90</f>
        <v>4.43</v>
      </c>
      <c r="G90" s="53">
        <f>'cieki 2020'!O90</f>
        <v>10.8</v>
      </c>
      <c r="H90" s="53">
        <f>'cieki 2020'!S90</f>
        <v>2.23</v>
      </c>
      <c r="I90" s="53">
        <f>'cieki 2020'!T90</f>
        <v>3.66</v>
      </c>
      <c r="J90" s="53">
        <f>'cieki 2020'!Y90</f>
        <v>30.6</v>
      </c>
      <c r="K90" s="53">
        <f>'cieki 2020'!AI90</f>
        <v>2.5</v>
      </c>
      <c r="L90" s="53">
        <f>'cieki 2020'!AK90</f>
        <v>2.5</v>
      </c>
      <c r="M90" s="53">
        <f>'cieki 2020'!BB90</f>
        <v>41</v>
      </c>
      <c r="N90" s="53">
        <f>'cieki 2020'!BJ90</f>
        <v>0.5</v>
      </c>
      <c r="O90" s="53">
        <f>'cieki 2020'!BK90</f>
        <v>5.0000000000000001E-3</v>
      </c>
      <c r="P90" s="53">
        <f>'cieki 2020'!BQ90</f>
        <v>0.05</v>
      </c>
      <c r="Q90" s="53">
        <f>'cieki 2020'!BS90</f>
        <v>0.05</v>
      </c>
      <c r="R90" s="53">
        <f>'cieki 2020'!BT90</f>
        <v>0.05</v>
      </c>
      <c r="S90" s="78">
        <f>'cieki 2020'!BU90</f>
        <v>0.05</v>
      </c>
      <c r="T90" s="78">
        <f>'cieki 2020'!BY90</f>
        <v>0.15</v>
      </c>
      <c r="U90" s="78">
        <f>'cieki 2020'!CA90</f>
        <v>50</v>
      </c>
      <c r="V90" s="78">
        <f>'cieki 2020'!CC90</f>
        <v>0.01</v>
      </c>
      <c r="W90" s="226">
        <f>'cieki 2020'!CK90</f>
        <v>5.0000000000000001E-3</v>
      </c>
      <c r="X90" s="78">
        <f>'cieki 2020'!CP90</f>
        <v>1.5</v>
      </c>
      <c r="Y90" s="78">
        <f>'cieki 2020'!CQ90</f>
        <v>0.3</v>
      </c>
      <c r="Z90" s="78">
        <f>'cieki 2020'!CR90</f>
        <v>5</v>
      </c>
      <c r="AA90" s="78">
        <f>'cieki 2020'!CS90</f>
        <v>0.5</v>
      </c>
      <c r="AB90" s="78">
        <f>'cieki 2020'!CT90</f>
        <v>0.5</v>
      </c>
      <c r="AC90" s="78">
        <f>'cieki 2020'!CW90</f>
        <v>0.05</v>
      </c>
      <c r="AD90" s="78">
        <f>'cieki 2020'!CZ90</f>
        <v>0.05</v>
      </c>
      <c r="AE90" s="78">
        <f>'cieki 2020'!DB90</f>
        <v>0.05</v>
      </c>
      <c r="AF90" s="78">
        <f>'cieki 2020'!DC90</f>
        <v>0.05</v>
      </c>
      <c r="AG90" s="78">
        <f>'cieki 2020'!DD90</f>
        <v>0.05</v>
      </c>
      <c r="AH90" s="78">
        <f>'cieki 2020'!DE90</f>
        <v>0.05</v>
      </c>
      <c r="AI90" s="78">
        <f>'cieki 2020'!DF90</f>
        <v>0.05</v>
      </c>
      <c r="AJ90" s="78">
        <f>'cieki 2020'!DH90</f>
        <v>0.5</v>
      </c>
      <c r="AK90" s="78">
        <f>'cieki 2020'!DI90</f>
        <v>0.05</v>
      </c>
      <c r="AL90" s="78">
        <f>'cieki 2020'!DJ90</f>
        <v>0.25</v>
      </c>
      <c r="AM90" s="78">
        <f>'cieki 2020'!DK90</f>
        <v>0.25</v>
      </c>
      <c r="AN90" s="131">
        <f>'cieki 2020'!DL90</f>
        <v>0.05</v>
      </c>
      <c r="AO90" s="137" t="s">
        <v>178</v>
      </c>
      <c r="AP90" s="69"/>
      <c r="AQ90" s="99"/>
      <c r="AR90" s="99"/>
      <c r="AS90" s="99"/>
    </row>
    <row r="91" spans="1:45" x14ac:dyDescent="0.2">
      <c r="A91" s="9">
        <f>'cieki 2020'!B91</f>
        <v>242</v>
      </c>
      <c r="B91" s="15" t="str">
        <f>'cieki 2020'!C91</f>
        <v>PL01S0701_3720</v>
      </c>
      <c r="C91" s="53">
        <f>'cieki 2020'!I91</f>
        <v>0.05</v>
      </c>
      <c r="D91" s="53">
        <f>'cieki 2020'!J91</f>
        <v>1.5</v>
      </c>
      <c r="E91" s="53">
        <f>'cieki 2020'!L91</f>
        <v>2.5000000000000001E-2</v>
      </c>
      <c r="F91" s="53">
        <f>'cieki 2020'!N91</f>
        <v>2.8</v>
      </c>
      <c r="G91" s="53">
        <f>'cieki 2020'!O91</f>
        <v>62.5</v>
      </c>
      <c r="H91" s="53">
        <f>'cieki 2020'!S91</f>
        <v>2.42</v>
      </c>
      <c r="I91" s="53">
        <f>'cieki 2020'!T91</f>
        <v>1.1299999999999999</v>
      </c>
      <c r="J91" s="53">
        <f>'cieki 2020'!Y91</f>
        <v>66.5</v>
      </c>
      <c r="K91" s="53">
        <f>'cieki 2020'!AI91</f>
        <v>2.5</v>
      </c>
      <c r="L91" s="53">
        <f>'cieki 2020'!AK91</f>
        <v>2.5</v>
      </c>
      <c r="M91" s="53">
        <f>'cieki 2020'!BB91</f>
        <v>31.5</v>
      </c>
      <c r="N91" s="53">
        <f>'cieki 2020'!BJ91</f>
        <v>0.5</v>
      </c>
      <c r="O91" s="53">
        <f>'cieki 2020'!BK91</f>
        <v>5.0000000000000001E-3</v>
      </c>
      <c r="P91" s="53">
        <f>'cieki 2020'!BQ91</f>
        <v>0.05</v>
      </c>
      <c r="Q91" s="53">
        <f>'cieki 2020'!BS91</f>
        <v>0.05</v>
      </c>
      <c r="R91" s="53">
        <f>'cieki 2020'!BT91</f>
        <v>0.05</v>
      </c>
      <c r="S91" s="78">
        <f>'cieki 2020'!BU91</f>
        <v>0.05</v>
      </c>
      <c r="T91" s="78">
        <f>'cieki 2020'!BY91</f>
        <v>0.15</v>
      </c>
      <c r="U91" s="204">
        <f>'cieki 2020'!CA91</f>
        <v>0</v>
      </c>
      <c r="V91" s="204">
        <f>'cieki 2020'!CC91</f>
        <v>0</v>
      </c>
      <c r="W91" s="225">
        <f>'cieki 2020'!CK91</f>
        <v>0</v>
      </c>
      <c r="X91" s="204">
        <f>'cieki 2020'!CP91</f>
        <v>0</v>
      </c>
      <c r="Y91" s="204">
        <f>'cieki 2020'!CQ91</f>
        <v>0</v>
      </c>
      <c r="Z91" s="204">
        <f>'cieki 2020'!CR91</f>
        <v>0</v>
      </c>
      <c r="AA91" s="204">
        <f>'cieki 2020'!CS91</f>
        <v>0</v>
      </c>
      <c r="AB91" s="204">
        <f>'cieki 2020'!CT91</f>
        <v>0</v>
      </c>
      <c r="AC91" s="204">
        <f>'cieki 2020'!CW91</f>
        <v>0</v>
      </c>
      <c r="AD91" s="204">
        <f>'cieki 2020'!CZ91</f>
        <v>0</v>
      </c>
      <c r="AE91" s="204">
        <f>'cieki 2020'!DB91</f>
        <v>0</v>
      </c>
      <c r="AF91" s="204">
        <f>'cieki 2020'!DC91</f>
        <v>0</v>
      </c>
      <c r="AG91" s="204">
        <f>'cieki 2020'!DD91</f>
        <v>0</v>
      </c>
      <c r="AH91" s="78">
        <f>'cieki 2020'!DE91</f>
        <v>0.05</v>
      </c>
      <c r="AI91" s="78">
        <f>'cieki 2020'!DF91</f>
        <v>0.05</v>
      </c>
      <c r="AJ91" s="204">
        <f>'cieki 2020'!DH91</f>
        <v>0</v>
      </c>
      <c r="AK91" s="204">
        <f>'cieki 2020'!DI91</f>
        <v>0</v>
      </c>
      <c r="AL91" s="204">
        <f>'cieki 2020'!DJ91</f>
        <v>0</v>
      </c>
      <c r="AM91" s="204">
        <f>'cieki 2020'!DK91</f>
        <v>0</v>
      </c>
      <c r="AN91" s="205">
        <f>'cieki 2020'!DL91</f>
        <v>0</v>
      </c>
      <c r="AO91" s="136" t="s">
        <v>177</v>
      </c>
      <c r="AP91" s="69"/>
      <c r="AQ91" s="99"/>
      <c r="AR91" s="99"/>
      <c r="AS91" s="99"/>
    </row>
    <row r="92" spans="1:45" x14ac:dyDescent="0.2">
      <c r="A92" s="9">
        <f>'cieki 2020'!B92</f>
        <v>243</v>
      </c>
      <c r="B92" s="15" t="str">
        <f>'cieki 2020'!C92</f>
        <v>PL01S0701_1187</v>
      </c>
      <c r="C92" s="53">
        <f>'cieki 2020'!I92</f>
        <v>0.05</v>
      </c>
      <c r="D92" s="53">
        <f>'cieki 2020'!J92</f>
        <v>1.5</v>
      </c>
      <c r="E92" s="53">
        <f>'cieki 2020'!L92</f>
        <v>2.5000000000000001E-2</v>
      </c>
      <c r="F92" s="53">
        <f>'cieki 2020'!N92</f>
        <v>7.47</v>
      </c>
      <c r="G92" s="53">
        <f>'cieki 2020'!O92</f>
        <v>32.5</v>
      </c>
      <c r="H92" s="53">
        <f>'cieki 2020'!S92</f>
        <v>3.51</v>
      </c>
      <c r="I92" s="53">
        <f>'cieki 2020'!T92</f>
        <v>4</v>
      </c>
      <c r="J92" s="53">
        <f>'cieki 2020'!Y92</f>
        <v>37.6</v>
      </c>
      <c r="K92" s="53">
        <f>'cieki 2020'!AI92</f>
        <v>2.5</v>
      </c>
      <c r="L92" s="53">
        <f>'cieki 2020'!AK92</f>
        <v>2.5</v>
      </c>
      <c r="M92" s="53">
        <f>'cieki 2020'!BB92</f>
        <v>57</v>
      </c>
      <c r="N92" s="53">
        <f>'cieki 2020'!BJ92</f>
        <v>0.5</v>
      </c>
      <c r="O92" s="53">
        <f>'cieki 2020'!BK92</f>
        <v>5.0000000000000001E-3</v>
      </c>
      <c r="P92" s="53">
        <f>'cieki 2020'!BQ92</f>
        <v>0.05</v>
      </c>
      <c r="Q92" s="53">
        <f>'cieki 2020'!BS92</f>
        <v>0.05</v>
      </c>
      <c r="R92" s="53">
        <f>'cieki 2020'!BT92</f>
        <v>0.05</v>
      </c>
      <c r="S92" s="78">
        <f>'cieki 2020'!BU92</f>
        <v>0.05</v>
      </c>
      <c r="T92" s="78">
        <f>'cieki 2020'!BY92</f>
        <v>0.15</v>
      </c>
      <c r="U92" s="204">
        <f>'cieki 2020'!CA92</f>
        <v>0</v>
      </c>
      <c r="V92" s="204">
        <f>'cieki 2020'!CC92</f>
        <v>0</v>
      </c>
      <c r="W92" s="225">
        <f>'cieki 2020'!CK92</f>
        <v>0</v>
      </c>
      <c r="X92" s="204">
        <f>'cieki 2020'!CP92</f>
        <v>0</v>
      </c>
      <c r="Y92" s="204">
        <f>'cieki 2020'!CQ92</f>
        <v>0</v>
      </c>
      <c r="Z92" s="204">
        <f>'cieki 2020'!CR92</f>
        <v>0</v>
      </c>
      <c r="AA92" s="204">
        <f>'cieki 2020'!CS92</f>
        <v>0</v>
      </c>
      <c r="AB92" s="204">
        <f>'cieki 2020'!CT92</f>
        <v>0</v>
      </c>
      <c r="AC92" s="204">
        <f>'cieki 2020'!CW92</f>
        <v>0</v>
      </c>
      <c r="AD92" s="204">
        <f>'cieki 2020'!CZ92</f>
        <v>0</v>
      </c>
      <c r="AE92" s="204">
        <f>'cieki 2020'!DB92</f>
        <v>0</v>
      </c>
      <c r="AF92" s="204">
        <f>'cieki 2020'!DC92</f>
        <v>0</v>
      </c>
      <c r="AG92" s="204">
        <f>'cieki 2020'!DD92</f>
        <v>0</v>
      </c>
      <c r="AH92" s="78">
        <f>'cieki 2020'!DE92</f>
        <v>0.05</v>
      </c>
      <c r="AI92" s="78">
        <f>'cieki 2020'!DF92</f>
        <v>0.05</v>
      </c>
      <c r="AJ92" s="204">
        <f>'cieki 2020'!DH92</f>
        <v>0</v>
      </c>
      <c r="AK92" s="204">
        <f>'cieki 2020'!DI92</f>
        <v>0</v>
      </c>
      <c r="AL92" s="204">
        <f>'cieki 2020'!DJ92</f>
        <v>0</v>
      </c>
      <c r="AM92" s="204">
        <f>'cieki 2020'!DK92</f>
        <v>0</v>
      </c>
      <c r="AN92" s="205">
        <f>'cieki 2020'!DL92</f>
        <v>0</v>
      </c>
      <c r="AO92" s="136" t="s">
        <v>177</v>
      </c>
      <c r="AP92" s="69"/>
      <c r="AQ92" s="99"/>
      <c r="AR92" s="99"/>
      <c r="AS92" s="99"/>
    </row>
    <row r="93" spans="1:45" x14ac:dyDescent="0.2">
      <c r="A93" s="9">
        <f>'cieki 2020'!B93</f>
        <v>244</v>
      </c>
      <c r="B93" s="15" t="str">
        <f>'cieki 2020'!C93</f>
        <v>PL01S0801_1353</v>
      </c>
      <c r="C93" s="53">
        <f>'cieki 2020'!I93</f>
        <v>0.05</v>
      </c>
      <c r="D93" s="53">
        <f>'cieki 2020'!J93</f>
        <v>1.5</v>
      </c>
      <c r="E93" s="53">
        <f>'cieki 2020'!L93</f>
        <v>0.56599999999999995</v>
      </c>
      <c r="F93" s="53">
        <f>'cieki 2020'!N93</f>
        <v>4.66</v>
      </c>
      <c r="G93" s="53">
        <f>'cieki 2020'!O93</f>
        <v>17.399999999999999</v>
      </c>
      <c r="H93" s="53">
        <f>'cieki 2020'!S93</f>
        <v>3</v>
      </c>
      <c r="I93" s="53">
        <f>'cieki 2020'!T93</f>
        <v>0.5</v>
      </c>
      <c r="J93" s="53">
        <f>'cieki 2020'!Y93</f>
        <v>16.100000000000001</v>
      </c>
      <c r="K93" s="53">
        <f>'cieki 2020'!AI93</f>
        <v>2.5</v>
      </c>
      <c r="L93" s="53">
        <f>'cieki 2020'!AK93</f>
        <v>2.5</v>
      </c>
      <c r="M93" s="53">
        <f>'cieki 2020'!BB93</f>
        <v>34</v>
      </c>
      <c r="N93" s="53">
        <f>'cieki 2020'!BJ93</f>
        <v>0.5</v>
      </c>
      <c r="O93" s="53">
        <f>'cieki 2020'!BK93</f>
        <v>5.0000000000000001E-3</v>
      </c>
      <c r="P93" s="53">
        <f>'cieki 2020'!BQ93</f>
        <v>0.05</v>
      </c>
      <c r="Q93" s="53">
        <f>'cieki 2020'!BS93</f>
        <v>0.05</v>
      </c>
      <c r="R93" s="53">
        <f>'cieki 2020'!BT93</f>
        <v>0.05</v>
      </c>
      <c r="S93" s="78">
        <f>'cieki 2020'!BU93</f>
        <v>0.05</v>
      </c>
      <c r="T93" s="78">
        <f>'cieki 2020'!BY93</f>
        <v>0.15</v>
      </c>
      <c r="U93" s="204">
        <f>'cieki 2020'!CA93</f>
        <v>0</v>
      </c>
      <c r="V93" s="204">
        <f>'cieki 2020'!CC93</f>
        <v>0</v>
      </c>
      <c r="W93" s="225">
        <f>'cieki 2020'!CK93</f>
        <v>0</v>
      </c>
      <c r="X93" s="204">
        <f>'cieki 2020'!CP93</f>
        <v>0</v>
      </c>
      <c r="Y93" s="204">
        <f>'cieki 2020'!CQ93</f>
        <v>0</v>
      </c>
      <c r="Z93" s="204">
        <f>'cieki 2020'!CR93</f>
        <v>0</v>
      </c>
      <c r="AA93" s="204">
        <f>'cieki 2020'!CS93</f>
        <v>0</v>
      </c>
      <c r="AB93" s="204">
        <f>'cieki 2020'!CT93</f>
        <v>0</v>
      </c>
      <c r="AC93" s="204">
        <f>'cieki 2020'!CW93</f>
        <v>0</v>
      </c>
      <c r="AD93" s="204">
        <f>'cieki 2020'!CZ93</f>
        <v>0</v>
      </c>
      <c r="AE93" s="204">
        <f>'cieki 2020'!DB93</f>
        <v>0</v>
      </c>
      <c r="AF93" s="204">
        <f>'cieki 2020'!DC93</f>
        <v>0</v>
      </c>
      <c r="AG93" s="204">
        <f>'cieki 2020'!DD93</f>
        <v>0</v>
      </c>
      <c r="AH93" s="78">
        <f>'cieki 2020'!DE93</f>
        <v>0.05</v>
      </c>
      <c r="AI93" s="78">
        <f>'cieki 2020'!DF93</f>
        <v>0.05</v>
      </c>
      <c r="AJ93" s="204">
        <f>'cieki 2020'!DH93</f>
        <v>0</v>
      </c>
      <c r="AK93" s="204">
        <f>'cieki 2020'!DI93</f>
        <v>0</v>
      </c>
      <c r="AL93" s="204">
        <f>'cieki 2020'!DJ93</f>
        <v>0</v>
      </c>
      <c r="AM93" s="204">
        <f>'cieki 2020'!DK93</f>
        <v>0</v>
      </c>
      <c r="AN93" s="205">
        <f>'cieki 2020'!DL93</f>
        <v>0</v>
      </c>
      <c r="AO93" s="137" t="s">
        <v>178</v>
      </c>
      <c r="AP93" s="69"/>
      <c r="AQ93" s="99"/>
      <c r="AR93" s="99"/>
      <c r="AS93" s="99"/>
    </row>
    <row r="94" spans="1:45" x14ac:dyDescent="0.2">
      <c r="A94" s="9">
        <f>'cieki 2020'!B94</f>
        <v>245</v>
      </c>
      <c r="B94" s="15" t="str">
        <f>'cieki 2020'!C94</f>
        <v>PL01S0701_3704</v>
      </c>
      <c r="C94" s="53">
        <f>'cieki 2020'!I94</f>
        <v>0.05</v>
      </c>
      <c r="D94" s="53">
        <f>'cieki 2020'!J94</f>
        <v>5.57</v>
      </c>
      <c r="E94" s="53">
        <f>'cieki 2020'!L94</f>
        <v>2.5000000000000001E-2</v>
      </c>
      <c r="F94" s="53">
        <f>'cieki 2020'!N94</f>
        <v>10.9</v>
      </c>
      <c r="G94" s="53">
        <f>'cieki 2020'!O94</f>
        <v>28.5</v>
      </c>
      <c r="H94" s="53">
        <f>'cieki 2020'!S94</f>
        <v>5.61</v>
      </c>
      <c r="I94" s="53">
        <f>'cieki 2020'!T94</f>
        <v>9.82</v>
      </c>
      <c r="J94" s="53">
        <f>'cieki 2020'!Y94</f>
        <v>76.400000000000006</v>
      </c>
      <c r="K94" s="53">
        <f>'cieki 2020'!AI94</f>
        <v>2.5</v>
      </c>
      <c r="L94" s="53">
        <f>'cieki 2020'!AK94</f>
        <v>2.5</v>
      </c>
      <c r="M94" s="53">
        <f>'cieki 2020'!BB94</f>
        <v>148</v>
      </c>
      <c r="N94" s="53">
        <f>'cieki 2020'!BJ94</f>
        <v>0.5</v>
      </c>
      <c r="O94" s="53">
        <f>'cieki 2020'!BK94</f>
        <v>5.0000000000000001E-3</v>
      </c>
      <c r="P94" s="53">
        <f>'cieki 2020'!BQ94</f>
        <v>0.05</v>
      </c>
      <c r="Q94" s="53">
        <f>'cieki 2020'!BS94</f>
        <v>0.05</v>
      </c>
      <c r="R94" s="53">
        <f>'cieki 2020'!BT94</f>
        <v>0.05</v>
      </c>
      <c r="S94" s="78">
        <f>'cieki 2020'!BU94</f>
        <v>0.05</v>
      </c>
      <c r="T94" s="78">
        <f>'cieki 2020'!BY94</f>
        <v>0.15</v>
      </c>
      <c r="U94" s="78">
        <f>'cieki 2020'!CA94</f>
        <v>50</v>
      </c>
      <c r="V94" s="78">
        <f>'cieki 2020'!CC94</f>
        <v>0.01</v>
      </c>
      <c r="W94" s="226">
        <f>'cieki 2020'!CK94</f>
        <v>0.09</v>
      </c>
      <c r="X94" s="78">
        <f>'cieki 2020'!CP94</f>
        <v>1.5</v>
      </c>
      <c r="Y94" s="78">
        <f>'cieki 2020'!CQ94</f>
        <v>0.3</v>
      </c>
      <c r="Z94" s="78">
        <f>'cieki 2020'!CR94</f>
        <v>5</v>
      </c>
      <c r="AA94" s="78">
        <f>'cieki 2020'!CS94</f>
        <v>0.5</v>
      </c>
      <c r="AB94" s="78">
        <f>'cieki 2020'!CT94</f>
        <v>0.5</v>
      </c>
      <c r="AC94" s="78">
        <f>'cieki 2020'!CW94</f>
        <v>0.05</v>
      </c>
      <c r="AD94" s="78">
        <f>'cieki 2020'!CZ94</f>
        <v>0.05</v>
      </c>
      <c r="AE94" s="78">
        <f>'cieki 2020'!DB94</f>
        <v>0.05</v>
      </c>
      <c r="AF94" s="78">
        <f>'cieki 2020'!DC94</f>
        <v>0.05</v>
      </c>
      <c r="AG94" s="78">
        <f>'cieki 2020'!DD94</f>
        <v>0.05</v>
      </c>
      <c r="AH94" s="78">
        <f>'cieki 2020'!DE94</f>
        <v>0.05</v>
      </c>
      <c r="AI94" s="78">
        <f>'cieki 2020'!DF94</f>
        <v>0.05</v>
      </c>
      <c r="AJ94" s="78">
        <f>'cieki 2020'!DH94</f>
        <v>0.5</v>
      </c>
      <c r="AK94" s="78">
        <f>'cieki 2020'!DI94</f>
        <v>0.05</v>
      </c>
      <c r="AL94" s="78">
        <f>'cieki 2020'!DJ94</f>
        <v>0.25</v>
      </c>
      <c r="AM94" s="78">
        <f>'cieki 2020'!DK94</f>
        <v>0.25</v>
      </c>
      <c r="AN94" s="131">
        <f>'cieki 2020'!DL94</f>
        <v>0.05</v>
      </c>
      <c r="AO94" s="136" t="s">
        <v>177</v>
      </c>
      <c r="AP94" s="69"/>
      <c r="AQ94" s="99"/>
      <c r="AR94" s="99"/>
      <c r="AS94" s="99"/>
    </row>
    <row r="95" spans="1:45" x14ac:dyDescent="0.2">
      <c r="A95" s="9">
        <f>'cieki 2020'!B95</f>
        <v>246</v>
      </c>
      <c r="B95" s="15" t="str">
        <f>'cieki 2020'!C95</f>
        <v>PL01S0801_1344</v>
      </c>
      <c r="C95" s="53">
        <f>'cieki 2020'!I95</f>
        <v>0.05</v>
      </c>
      <c r="D95" s="53">
        <f>'cieki 2020'!J95</f>
        <v>1.5</v>
      </c>
      <c r="E95" s="53">
        <f>'cieki 2020'!L95</f>
        <v>0.60499999999999998</v>
      </c>
      <c r="F95" s="53">
        <f>'cieki 2020'!N95</f>
        <v>29.8</v>
      </c>
      <c r="G95" s="53">
        <f>'cieki 2020'!O95</f>
        <v>16.899999999999999</v>
      </c>
      <c r="H95" s="53">
        <f>'cieki 2020'!S95</f>
        <v>4.8</v>
      </c>
      <c r="I95" s="53">
        <f>'cieki 2020'!T95</f>
        <v>7.96</v>
      </c>
      <c r="J95" s="53">
        <f>'cieki 2020'!Y95</f>
        <v>92.4</v>
      </c>
      <c r="K95" s="53">
        <f>'cieki 2020'!AI95</f>
        <v>2.5</v>
      </c>
      <c r="L95" s="53">
        <f>'cieki 2020'!AK95</f>
        <v>2.5</v>
      </c>
      <c r="M95" s="53">
        <f>'cieki 2020'!BB95</f>
        <v>127.5</v>
      </c>
      <c r="N95" s="53">
        <f>'cieki 2020'!BJ95</f>
        <v>0.5</v>
      </c>
      <c r="O95" s="53">
        <f>'cieki 2020'!BK95</f>
        <v>5.0000000000000001E-3</v>
      </c>
      <c r="P95" s="53">
        <f>'cieki 2020'!BQ95</f>
        <v>0.05</v>
      </c>
      <c r="Q95" s="53">
        <f>'cieki 2020'!BS95</f>
        <v>0.05</v>
      </c>
      <c r="R95" s="53">
        <f>'cieki 2020'!BT95</f>
        <v>0.05</v>
      </c>
      <c r="S95" s="78">
        <f>'cieki 2020'!BU95</f>
        <v>0.05</v>
      </c>
      <c r="T95" s="78">
        <f>'cieki 2020'!BY95</f>
        <v>0.15</v>
      </c>
      <c r="U95" s="204">
        <f>'cieki 2020'!CA95</f>
        <v>0</v>
      </c>
      <c r="V95" s="204">
        <f>'cieki 2020'!CC95</f>
        <v>0</v>
      </c>
      <c r="W95" s="225">
        <f>'cieki 2020'!CK95</f>
        <v>0</v>
      </c>
      <c r="X95" s="204">
        <f>'cieki 2020'!CP95</f>
        <v>0</v>
      </c>
      <c r="Y95" s="204">
        <f>'cieki 2020'!CQ95</f>
        <v>0</v>
      </c>
      <c r="Z95" s="204">
        <f>'cieki 2020'!CR95</f>
        <v>0</v>
      </c>
      <c r="AA95" s="204">
        <f>'cieki 2020'!CS95</f>
        <v>0</v>
      </c>
      <c r="AB95" s="204">
        <f>'cieki 2020'!CT95</f>
        <v>0</v>
      </c>
      <c r="AC95" s="204">
        <f>'cieki 2020'!CW95</f>
        <v>0</v>
      </c>
      <c r="AD95" s="204">
        <f>'cieki 2020'!CZ95</f>
        <v>0</v>
      </c>
      <c r="AE95" s="204">
        <f>'cieki 2020'!DB95</f>
        <v>0</v>
      </c>
      <c r="AF95" s="204">
        <f>'cieki 2020'!DC95</f>
        <v>0</v>
      </c>
      <c r="AG95" s="204">
        <f>'cieki 2020'!DD95</f>
        <v>0</v>
      </c>
      <c r="AH95" s="78">
        <f>'cieki 2020'!DE95</f>
        <v>0.05</v>
      </c>
      <c r="AI95" s="78">
        <f>'cieki 2020'!DF95</f>
        <v>0.05</v>
      </c>
      <c r="AJ95" s="204">
        <f>'cieki 2020'!DH95</f>
        <v>0</v>
      </c>
      <c r="AK95" s="204">
        <f>'cieki 2020'!DI95</f>
        <v>0</v>
      </c>
      <c r="AL95" s="204">
        <f>'cieki 2020'!DJ95</f>
        <v>0</v>
      </c>
      <c r="AM95" s="204">
        <f>'cieki 2020'!DK95</f>
        <v>0</v>
      </c>
      <c r="AN95" s="205">
        <f>'cieki 2020'!DL95</f>
        <v>0</v>
      </c>
      <c r="AO95" s="137" t="s">
        <v>178</v>
      </c>
      <c r="AP95" s="69"/>
      <c r="AQ95" s="99"/>
      <c r="AR95" s="99"/>
      <c r="AS95" s="99"/>
    </row>
    <row r="96" spans="1:45" x14ac:dyDescent="0.2">
      <c r="A96" s="9">
        <f>'cieki 2020'!B96</f>
        <v>247</v>
      </c>
      <c r="B96" s="15" t="str">
        <f>'cieki 2020'!C96</f>
        <v>PL02S0501_0819</v>
      </c>
      <c r="C96" s="53">
        <f>'cieki 2020'!I96</f>
        <v>1.65</v>
      </c>
      <c r="D96" s="53">
        <f>'cieki 2020'!J96</f>
        <v>4.82</v>
      </c>
      <c r="E96" s="53">
        <f>'cieki 2020'!L96</f>
        <v>1.97</v>
      </c>
      <c r="F96" s="53">
        <f>'cieki 2020'!N96</f>
        <v>92.8</v>
      </c>
      <c r="G96" s="53">
        <f>'cieki 2020'!O96</f>
        <v>34.700000000000003</v>
      </c>
      <c r="H96" s="53">
        <f>'cieki 2020'!S96</f>
        <v>119</v>
      </c>
      <c r="I96" s="53">
        <f>'cieki 2020'!T96</f>
        <v>22.9</v>
      </c>
      <c r="J96" s="53">
        <f>'cieki 2020'!Y96</f>
        <v>230</v>
      </c>
      <c r="K96" s="53">
        <f>'cieki 2020'!AI96</f>
        <v>2.5</v>
      </c>
      <c r="L96" s="53">
        <f>'cieki 2020'!AK96</f>
        <v>23</v>
      </c>
      <c r="M96" s="53">
        <f>'cieki 2020'!BB96</f>
        <v>1211.5</v>
      </c>
      <c r="N96" s="53">
        <f>'cieki 2020'!BJ96</f>
        <v>0.5</v>
      </c>
      <c r="O96" s="53">
        <f>'cieki 2020'!BK96</f>
        <v>5.0000000000000001E-3</v>
      </c>
      <c r="P96" s="53">
        <f>'cieki 2020'!BQ96</f>
        <v>0.05</v>
      </c>
      <c r="Q96" s="53">
        <f>'cieki 2020'!BS96</f>
        <v>0.05</v>
      </c>
      <c r="R96" s="53">
        <f>'cieki 2020'!BT96</f>
        <v>0.05</v>
      </c>
      <c r="S96" s="78">
        <f>'cieki 2020'!BU96</f>
        <v>0.05</v>
      </c>
      <c r="T96" s="78">
        <f>'cieki 2020'!BY96</f>
        <v>0.15</v>
      </c>
      <c r="U96" s="204">
        <f>'cieki 2020'!CA96</f>
        <v>0</v>
      </c>
      <c r="V96" s="204">
        <f>'cieki 2020'!CC96</f>
        <v>0</v>
      </c>
      <c r="W96" s="225">
        <f>'cieki 2020'!CK96</f>
        <v>0</v>
      </c>
      <c r="X96" s="204">
        <f>'cieki 2020'!CP96</f>
        <v>0</v>
      </c>
      <c r="Y96" s="204">
        <f>'cieki 2020'!CQ96</f>
        <v>0</v>
      </c>
      <c r="Z96" s="204">
        <f>'cieki 2020'!CR96</f>
        <v>0</v>
      </c>
      <c r="AA96" s="204">
        <f>'cieki 2020'!CS96</f>
        <v>0</v>
      </c>
      <c r="AB96" s="204">
        <f>'cieki 2020'!CT96</f>
        <v>0</v>
      </c>
      <c r="AC96" s="204">
        <f>'cieki 2020'!CW96</f>
        <v>0</v>
      </c>
      <c r="AD96" s="204">
        <f>'cieki 2020'!CZ96</f>
        <v>0</v>
      </c>
      <c r="AE96" s="204">
        <f>'cieki 2020'!DB96</f>
        <v>0</v>
      </c>
      <c r="AF96" s="204">
        <f>'cieki 2020'!DC96</f>
        <v>0</v>
      </c>
      <c r="AG96" s="204">
        <f>'cieki 2020'!DD96</f>
        <v>0</v>
      </c>
      <c r="AH96" s="78">
        <f>'cieki 2020'!DE96</f>
        <v>0.05</v>
      </c>
      <c r="AI96" s="78">
        <f>'cieki 2020'!DF96</f>
        <v>0.05</v>
      </c>
      <c r="AJ96" s="204">
        <f>'cieki 2020'!DH96</f>
        <v>0</v>
      </c>
      <c r="AK96" s="204">
        <f>'cieki 2020'!DI96</f>
        <v>0</v>
      </c>
      <c r="AL96" s="204">
        <f>'cieki 2020'!DJ96</f>
        <v>0</v>
      </c>
      <c r="AM96" s="204">
        <f>'cieki 2020'!DK96</f>
        <v>0</v>
      </c>
      <c r="AN96" s="205">
        <f>'cieki 2020'!DL96</f>
        <v>0</v>
      </c>
      <c r="AO96" s="136" t="s">
        <v>177</v>
      </c>
      <c r="AP96" s="69"/>
      <c r="AQ96" s="99"/>
      <c r="AR96" s="99"/>
      <c r="AS96" s="99"/>
    </row>
    <row r="97" spans="1:45" x14ac:dyDescent="0.2">
      <c r="A97" s="9">
        <f>'cieki 2020'!B97</f>
        <v>248</v>
      </c>
      <c r="B97" s="15" t="str">
        <f>'cieki 2020'!C97</f>
        <v>PL01S1001_1479</v>
      </c>
      <c r="C97" s="53">
        <f>'cieki 2020'!I97</f>
        <v>0.05</v>
      </c>
      <c r="D97" s="53">
        <f>'cieki 2020'!J97</f>
        <v>1.5</v>
      </c>
      <c r="E97" s="53">
        <f>'cieki 2020'!L97</f>
        <v>0.24299999999999999</v>
      </c>
      <c r="F97" s="53">
        <f>'cieki 2020'!N97</f>
        <v>6.23</v>
      </c>
      <c r="G97" s="53">
        <f>'cieki 2020'!O97</f>
        <v>5.86</v>
      </c>
      <c r="H97" s="53">
        <f>'cieki 2020'!S97</f>
        <v>4.55</v>
      </c>
      <c r="I97" s="53">
        <f>'cieki 2020'!T97</f>
        <v>5.93</v>
      </c>
      <c r="J97" s="53">
        <f>'cieki 2020'!Y97</f>
        <v>38.9</v>
      </c>
      <c r="K97" s="53">
        <f>'cieki 2020'!AI97</f>
        <v>2.5</v>
      </c>
      <c r="L97" s="53">
        <f>'cieki 2020'!AK97</f>
        <v>2.5</v>
      </c>
      <c r="M97" s="53">
        <f>'cieki 2020'!BB97</f>
        <v>31.5</v>
      </c>
      <c r="N97" s="53">
        <f>'cieki 2020'!BJ97</f>
        <v>0.5</v>
      </c>
      <c r="O97" s="53">
        <f>'cieki 2020'!BK97</f>
        <v>5.0000000000000001E-3</v>
      </c>
      <c r="P97" s="53">
        <f>'cieki 2020'!BQ97</f>
        <v>0.05</v>
      </c>
      <c r="Q97" s="53">
        <f>'cieki 2020'!BS97</f>
        <v>0.05</v>
      </c>
      <c r="R97" s="53">
        <f>'cieki 2020'!BT97</f>
        <v>0.05</v>
      </c>
      <c r="S97" s="78">
        <f>'cieki 2020'!BU97</f>
        <v>0.05</v>
      </c>
      <c r="T97" s="78">
        <f>'cieki 2020'!BY97</f>
        <v>0.15</v>
      </c>
      <c r="U97" s="204">
        <f>'cieki 2020'!CA97</f>
        <v>0</v>
      </c>
      <c r="V97" s="204">
        <f>'cieki 2020'!CC97</f>
        <v>0</v>
      </c>
      <c r="W97" s="225">
        <f>'cieki 2020'!CK97</f>
        <v>0</v>
      </c>
      <c r="X97" s="204">
        <f>'cieki 2020'!CP97</f>
        <v>0</v>
      </c>
      <c r="Y97" s="204">
        <f>'cieki 2020'!CQ97</f>
        <v>0</v>
      </c>
      <c r="Z97" s="204">
        <f>'cieki 2020'!CR97</f>
        <v>0</v>
      </c>
      <c r="AA97" s="204">
        <f>'cieki 2020'!CS97</f>
        <v>0</v>
      </c>
      <c r="AB97" s="204">
        <f>'cieki 2020'!CT97</f>
        <v>0</v>
      </c>
      <c r="AC97" s="204">
        <f>'cieki 2020'!CW97</f>
        <v>0</v>
      </c>
      <c r="AD97" s="204">
        <f>'cieki 2020'!CZ97</f>
        <v>0</v>
      </c>
      <c r="AE97" s="204">
        <f>'cieki 2020'!DB97</f>
        <v>0</v>
      </c>
      <c r="AF97" s="204">
        <f>'cieki 2020'!DC97</f>
        <v>0</v>
      </c>
      <c r="AG97" s="204">
        <f>'cieki 2020'!DD97</f>
        <v>0</v>
      </c>
      <c r="AH97" s="78">
        <f>'cieki 2020'!DE97</f>
        <v>0.05</v>
      </c>
      <c r="AI97" s="78">
        <f>'cieki 2020'!DF97</f>
        <v>0.05</v>
      </c>
      <c r="AJ97" s="204">
        <f>'cieki 2020'!DH97</f>
        <v>0</v>
      </c>
      <c r="AK97" s="204">
        <f>'cieki 2020'!DI97</f>
        <v>0</v>
      </c>
      <c r="AL97" s="204">
        <f>'cieki 2020'!DJ97</f>
        <v>0</v>
      </c>
      <c r="AM97" s="204">
        <f>'cieki 2020'!DK97</f>
        <v>0</v>
      </c>
      <c r="AN97" s="205">
        <f>'cieki 2020'!DL97</f>
        <v>0</v>
      </c>
      <c r="AO97" s="137" t="s">
        <v>178</v>
      </c>
      <c r="AP97" s="69"/>
      <c r="AQ97" s="99"/>
      <c r="AR97" s="99"/>
      <c r="AS97" s="99"/>
    </row>
    <row r="98" spans="1:45" x14ac:dyDescent="0.2">
      <c r="A98" s="9">
        <f>'cieki 2020'!B98</f>
        <v>249</v>
      </c>
      <c r="B98" s="15" t="str">
        <f>'cieki 2020'!C98</f>
        <v>PL01S0201_3322</v>
      </c>
      <c r="C98" s="53">
        <f>'cieki 2020'!I98</f>
        <v>0.05</v>
      </c>
      <c r="D98" s="53">
        <f>'cieki 2020'!J98</f>
        <v>1.5</v>
      </c>
      <c r="E98" s="53">
        <f>'cieki 2020'!L98</f>
        <v>2.5000000000000001E-2</v>
      </c>
      <c r="F98" s="53">
        <f>'cieki 2020'!N98</f>
        <v>1.72</v>
      </c>
      <c r="G98" s="53">
        <f>'cieki 2020'!O98</f>
        <v>1.77</v>
      </c>
      <c r="H98" s="53">
        <f>'cieki 2020'!S98</f>
        <v>1.04</v>
      </c>
      <c r="I98" s="53">
        <f>'cieki 2020'!T98</f>
        <v>1.75</v>
      </c>
      <c r="J98" s="53">
        <f>'cieki 2020'!Y98</f>
        <v>12.3</v>
      </c>
      <c r="K98" s="53">
        <f>'cieki 2020'!AI98</f>
        <v>2.5</v>
      </c>
      <c r="L98" s="53">
        <f>'cieki 2020'!AK98</f>
        <v>2.5</v>
      </c>
      <c r="M98" s="53">
        <f>'cieki 2020'!BB98</f>
        <v>31.5</v>
      </c>
      <c r="N98" s="53">
        <f>'cieki 2020'!BJ98</f>
        <v>0.5</v>
      </c>
      <c r="O98" s="53">
        <f>'cieki 2020'!BK98</f>
        <v>5.0000000000000001E-3</v>
      </c>
      <c r="P98" s="53">
        <f>'cieki 2020'!BQ98</f>
        <v>0.05</v>
      </c>
      <c r="Q98" s="53">
        <f>'cieki 2020'!BS98</f>
        <v>0.05</v>
      </c>
      <c r="R98" s="53">
        <f>'cieki 2020'!BT98</f>
        <v>0.05</v>
      </c>
      <c r="S98" s="78">
        <f>'cieki 2020'!BU98</f>
        <v>0.05</v>
      </c>
      <c r="T98" s="78">
        <f>'cieki 2020'!BY98</f>
        <v>0.15</v>
      </c>
      <c r="U98" s="204">
        <f>'cieki 2020'!CA98</f>
        <v>0</v>
      </c>
      <c r="V98" s="204">
        <f>'cieki 2020'!CC98</f>
        <v>0</v>
      </c>
      <c r="W98" s="225">
        <f>'cieki 2020'!CK98</f>
        <v>0</v>
      </c>
      <c r="X98" s="204">
        <f>'cieki 2020'!CP98</f>
        <v>0</v>
      </c>
      <c r="Y98" s="204">
        <f>'cieki 2020'!CQ98</f>
        <v>0</v>
      </c>
      <c r="Z98" s="204">
        <f>'cieki 2020'!CR98</f>
        <v>0</v>
      </c>
      <c r="AA98" s="204">
        <f>'cieki 2020'!CS98</f>
        <v>0</v>
      </c>
      <c r="AB98" s="204">
        <f>'cieki 2020'!CT98</f>
        <v>0</v>
      </c>
      <c r="AC98" s="204">
        <f>'cieki 2020'!CW98</f>
        <v>0</v>
      </c>
      <c r="AD98" s="204">
        <f>'cieki 2020'!CZ98</f>
        <v>0</v>
      </c>
      <c r="AE98" s="204">
        <f>'cieki 2020'!DB98</f>
        <v>0</v>
      </c>
      <c r="AF98" s="204">
        <f>'cieki 2020'!DC98</f>
        <v>0</v>
      </c>
      <c r="AG98" s="204">
        <f>'cieki 2020'!DD98</f>
        <v>0</v>
      </c>
      <c r="AH98" s="78">
        <f>'cieki 2020'!DE98</f>
        <v>0.05</v>
      </c>
      <c r="AI98" s="78">
        <f>'cieki 2020'!DF98</f>
        <v>0.05</v>
      </c>
      <c r="AJ98" s="204">
        <f>'cieki 2020'!DH98</f>
        <v>0</v>
      </c>
      <c r="AK98" s="204">
        <f>'cieki 2020'!DI98</f>
        <v>0</v>
      </c>
      <c r="AL98" s="204">
        <f>'cieki 2020'!DJ98</f>
        <v>0</v>
      </c>
      <c r="AM98" s="204">
        <f>'cieki 2020'!DK98</f>
        <v>0</v>
      </c>
      <c r="AN98" s="205">
        <f>'cieki 2020'!DL98</f>
        <v>0</v>
      </c>
      <c r="AO98" s="137" t="s">
        <v>178</v>
      </c>
      <c r="AP98" s="69"/>
      <c r="AQ98" s="99"/>
      <c r="AR98" s="99"/>
      <c r="AS98" s="99"/>
    </row>
    <row r="99" spans="1:45" x14ac:dyDescent="0.2">
      <c r="A99" s="9">
        <f>'cieki 2020'!B99</f>
        <v>250</v>
      </c>
      <c r="B99" s="15" t="str">
        <f>'cieki 2020'!C99</f>
        <v>PL02S0601_3238</v>
      </c>
      <c r="C99" s="53">
        <f>'cieki 2020'!I99</f>
        <v>0.05</v>
      </c>
      <c r="D99" s="53">
        <f>'cieki 2020'!J99</f>
        <v>7.5</v>
      </c>
      <c r="E99" s="53">
        <f>'cieki 2020'!L99</f>
        <v>0.11</v>
      </c>
      <c r="F99" s="53">
        <f>'cieki 2020'!N99</f>
        <v>10.9</v>
      </c>
      <c r="G99" s="53">
        <f>'cieki 2020'!O99</f>
        <v>3.65</v>
      </c>
      <c r="H99" s="53">
        <f>'cieki 2020'!S99</f>
        <v>3.58</v>
      </c>
      <c r="I99" s="53">
        <f>'cieki 2020'!T99</f>
        <v>7.75</v>
      </c>
      <c r="J99" s="53">
        <f>'cieki 2020'!Y99</f>
        <v>16.600000000000001</v>
      </c>
      <c r="K99" s="53">
        <f>'cieki 2020'!AI99</f>
        <v>2.5</v>
      </c>
      <c r="L99" s="53">
        <f>'cieki 2020'!AK99</f>
        <v>2.5</v>
      </c>
      <c r="M99" s="53">
        <f>'cieki 2020'!BB99</f>
        <v>175.5</v>
      </c>
      <c r="N99" s="53">
        <f>'cieki 2020'!BJ99</f>
        <v>0.5</v>
      </c>
      <c r="O99" s="53">
        <f>'cieki 2020'!BK99</f>
        <v>5.0000000000000001E-3</v>
      </c>
      <c r="P99" s="53">
        <f>'cieki 2020'!BQ99</f>
        <v>0.05</v>
      </c>
      <c r="Q99" s="53">
        <f>'cieki 2020'!BS99</f>
        <v>0.05</v>
      </c>
      <c r="R99" s="53">
        <f>'cieki 2020'!BT99</f>
        <v>0.05</v>
      </c>
      <c r="S99" s="78">
        <f>'cieki 2020'!BU99</f>
        <v>0.05</v>
      </c>
      <c r="T99" s="78">
        <f>'cieki 2020'!BY99</f>
        <v>0.15</v>
      </c>
      <c r="U99" s="204">
        <f>'cieki 2020'!CA99</f>
        <v>0</v>
      </c>
      <c r="V99" s="204">
        <f>'cieki 2020'!CC99</f>
        <v>0</v>
      </c>
      <c r="W99" s="225">
        <f>'cieki 2020'!CK99</f>
        <v>0</v>
      </c>
      <c r="X99" s="204">
        <f>'cieki 2020'!CP99</f>
        <v>0</v>
      </c>
      <c r="Y99" s="204">
        <f>'cieki 2020'!CQ99</f>
        <v>0</v>
      </c>
      <c r="Z99" s="204">
        <f>'cieki 2020'!CR99</f>
        <v>0</v>
      </c>
      <c r="AA99" s="204">
        <f>'cieki 2020'!CS99</f>
        <v>0</v>
      </c>
      <c r="AB99" s="204">
        <f>'cieki 2020'!CT99</f>
        <v>0</v>
      </c>
      <c r="AC99" s="204">
        <f>'cieki 2020'!CW99</f>
        <v>0</v>
      </c>
      <c r="AD99" s="204">
        <f>'cieki 2020'!CZ99</f>
        <v>0</v>
      </c>
      <c r="AE99" s="204">
        <f>'cieki 2020'!DB99</f>
        <v>0</v>
      </c>
      <c r="AF99" s="204">
        <f>'cieki 2020'!DC99</f>
        <v>0</v>
      </c>
      <c r="AG99" s="204">
        <f>'cieki 2020'!DD99</f>
        <v>0</v>
      </c>
      <c r="AH99" s="78">
        <f>'cieki 2020'!DE99</f>
        <v>0.05</v>
      </c>
      <c r="AI99" s="78">
        <f>'cieki 2020'!DF99</f>
        <v>0.05</v>
      </c>
      <c r="AJ99" s="204">
        <f>'cieki 2020'!DH99</f>
        <v>0</v>
      </c>
      <c r="AK99" s="204">
        <f>'cieki 2020'!DI99</f>
        <v>0</v>
      </c>
      <c r="AL99" s="204">
        <f>'cieki 2020'!DJ99</f>
        <v>0</v>
      </c>
      <c r="AM99" s="204">
        <f>'cieki 2020'!DK99</f>
        <v>0</v>
      </c>
      <c r="AN99" s="205">
        <f>'cieki 2020'!DL99</f>
        <v>0</v>
      </c>
      <c r="AO99" s="137" t="s">
        <v>178</v>
      </c>
      <c r="AP99" s="69"/>
      <c r="AQ99" s="99"/>
      <c r="AR99" s="99"/>
      <c r="AS99" s="99"/>
    </row>
    <row r="100" spans="1:45" x14ac:dyDescent="0.2">
      <c r="A100" s="9">
        <f>'cieki 2020'!B100</f>
        <v>251</v>
      </c>
      <c r="B100" s="15" t="str">
        <f>'cieki 2020'!C100</f>
        <v>PL02S0601_0932</v>
      </c>
      <c r="C100" s="53">
        <f>'cieki 2020'!I100</f>
        <v>0.05</v>
      </c>
      <c r="D100" s="53">
        <f>'cieki 2020'!J100</f>
        <v>3.21</v>
      </c>
      <c r="E100" s="53">
        <f>'cieki 2020'!L100</f>
        <v>0.34200000000000003</v>
      </c>
      <c r="F100" s="53">
        <f>'cieki 2020'!N100</f>
        <v>16.600000000000001</v>
      </c>
      <c r="G100" s="53">
        <f>'cieki 2020'!O100</f>
        <v>111</v>
      </c>
      <c r="H100" s="53">
        <f>'cieki 2020'!S100</f>
        <v>6.35</v>
      </c>
      <c r="I100" s="53">
        <f>'cieki 2020'!T100</f>
        <v>152</v>
      </c>
      <c r="J100" s="53">
        <f>'cieki 2020'!Y100</f>
        <v>116</v>
      </c>
      <c r="K100" s="53">
        <f>'cieki 2020'!AI100</f>
        <v>2.5</v>
      </c>
      <c r="L100" s="53">
        <f>'cieki 2020'!AK100</f>
        <v>17</v>
      </c>
      <c r="M100" s="53">
        <f>'cieki 2020'!BB100</f>
        <v>1672.5</v>
      </c>
      <c r="N100" s="53">
        <f>'cieki 2020'!BJ100</f>
        <v>0.5</v>
      </c>
      <c r="O100" s="53">
        <f>'cieki 2020'!BK100</f>
        <v>5.0000000000000001E-3</v>
      </c>
      <c r="P100" s="53">
        <f>'cieki 2020'!BQ100</f>
        <v>0.05</v>
      </c>
      <c r="Q100" s="53">
        <f>'cieki 2020'!BS100</f>
        <v>0.05</v>
      </c>
      <c r="R100" s="53">
        <f>'cieki 2020'!BT100</f>
        <v>0.05</v>
      </c>
      <c r="S100" s="78">
        <f>'cieki 2020'!BU100</f>
        <v>0.05</v>
      </c>
      <c r="T100" s="78">
        <f>'cieki 2020'!BY100</f>
        <v>0.15</v>
      </c>
      <c r="U100" s="204">
        <f>'cieki 2020'!CA100</f>
        <v>0</v>
      </c>
      <c r="V100" s="204">
        <f>'cieki 2020'!CC100</f>
        <v>0</v>
      </c>
      <c r="W100" s="225">
        <f>'cieki 2020'!CK100</f>
        <v>0</v>
      </c>
      <c r="X100" s="204">
        <f>'cieki 2020'!CP100</f>
        <v>0</v>
      </c>
      <c r="Y100" s="204">
        <f>'cieki 2020'!CQ100</f>
        <v>0</v>
      </c>
      <c r="Z100" s="204">
        <f>'cieki 2020'!CR100</f>
        <v>0</v>
      </c>
      <c r="AA100" s="204">
        <f>'cieki 2020'!CS100</f>
        <v>0</v>
      </c>
      <c r="AB100" s="204">
        <f>'cieki 2020'!CT100</f>
        <v>0</v>
      </c>
      <c r="AC100" s="204">
        <f>'cieki 2020'!CW100</f>
        <v>0</v>
      </c>
      <c r="AD100" s="204">
        <f>'cieki 2020'!CZ100</f>
        <v>0</v>
      </c>
      <c r="AE100" s="204">
        <f>'cieki 2020'!DB100</f>
        <v>0</v>
      </c>
      <c r="AF100" s="204">
        <f>'cieki 2020'!DC100</f>
        <v>0</v>
      </c>
      <c r="AG100" s="204">
        <f>'cieki 2020'!DD100</f>
        <v>0</v>
      </c>
      <c r="AH100" s="78">
        <f>'cieki 2020'!DE100</f>
        <v>0.05</v>
      </c>
      <c r="AI100" s="78">
        <f>'cieki 2020'!DF100</f>
        <v>0.05</v>
      </c>
      <c r="AJ100" s="204">
        <f>'cieki 2020'!DH100</f>
        <v>0</v>
      </c>
      <c r="AK100" s="204">
        <f>'cieki 2020'!DI100</f>
        <v>0</v>
      </c>
      <c r="AL100" s="204">
        <f>'cieki 2020'!DJ100</f>
        <v>0</v>
      </c>
      <c r="AM100" s="204">
        <f>'cieki 2020'!DK100</f>
        <v>0</v>
      </c>
      <c r="AN100" s="205">
        <f>'cieki 2020'!DL100</f>
        <v>0</v>
      </c>
      <c r="AO100" s="136" t="s">
        <v>177</v>
      </c>
      <c r="AP100" s="69"/>
      <c r="AQ100" s="99"/>
      <c r="AR100" s="99"/>
      <c r="AS100" s="99"/>
    </row>
    <row r="101" spans="1:45" x14ac:dyDescent="0.2">
      <c r="A101" s="9">
        <f>'cieki 2020'!B101</f>
        <v>252</v>
      </c>
      <c r="B101" s="15" t="str">
        <f>'cieki 2020'!C101</f>
        <v>PL02S0501_0825</v>
      </c>
      <c r="C101" s="53">
        <f>'cieki 2020'!I101</f>
        <v>0.05</v>
      </c>
      <c r="D101" s="53">
        <f>'cieki 2020'!J101</f>
        <v>1.5</v>
      </c>
      <c r="E101" s="53">
        <f>'cieki 2020'!L101</f>
        <v>5.3999999999999999E-2</v>
      </c>
      <c r="F101" s="53">
        <f>'cieki 2020'!N101</f>
        <v>4.41</v>
      </c>
      <c r="G101" s="53">
        <f>'cieki 2020'!O101</f>
        <v>2.83</v>
      </c>
      <c r="H101" s="53">
        <f>'cieki 2020'!S101</f>
        <v>3.16</v>
      </c>
      <c r="I101" s="53">
        <f>'cieki 2020'!T101</f>
        <v>3.58</v>
      </c>
      <c r="J101" s="53">
        <f>'cieki 2020'!Y101</f>
        <v>20.2</v>
      </c>
      <c r="K101" s="53">
        <f>'cieki 2020'!AI101</f>
        <v>2.5</v>
      </c>
      <c r="L101" s="53">
        <f>'cieki 2020'!AK101</f>
        <v>12</v>
      </c>
      <c r="M101" s="53">
        <f>'cieki 2020'!BB101</f>
        <v>1020.5</v>
      </c>
      <c r="N101" s="53">
        <f>'cieki 2020'!BJ101</f>
        <v>0.5</v>
      </c>
      <c r="O101" s="53">
        <f>'cieki 2020'!BK101</f>
        <v>5.0000000000000001E-3</v>
      </c>
      <c r="P101" s="53">
        <f>'cieki 2020'!BQ101</f>
        <v>0.05</v>
      </c>
      <c r="Q101" s="53">
        <f>'cieki 2020'!BS101</f>
        <v>0.05</v>
      </c>
      <c r="R101" s="53">
        <f>'cieki 2020'!BT101</f>
        <v>0.05</v>
      </c>
      <c r="S101" s="78">
        <f>'cieki 2020'!BU101</f>
        <v>0.05</v>
      </c>
      <c r="T101" s="78">
        <f>'cieki 2020'!BY101</f>
        <v>0.15</v>
      </c>
      <c r="U101" s="204">
        <f>'cieki 2020'!CA101</f>
        <v>0</v>
      </c>
      <c r="V101" s="204">
        <f>'cieki 2020'!CC101</f>
        <v>0</v>
      </c>
      <c r="W101" s="225">
        <f>'cieki 2020'!CK101</f>
        <v>0</v>
      </c>
      <c r="X101" s="204">
        <f>'cieki 2020'!CP101</f>
        <v>0</v>
      </c>
      <c r="Y101" s="204">
        <f>'cieki 2020'!CQ101</f>
        <v>0</v>
      </c>
      <c r="Z101" s="204">
        <f>'cieki 2020'!CR101</f>
        <v>0</v>
      </c>
      <c r="AA101" s="204">
        <f>'cieki 2020'!CS101</f>
        <v>0</v>
      </c>
      <c r="AB101" s="204">
        <f>'cieki 2020'!CT101</f>
        <v>0</v>
      </c>
      <c r="AC101" s="204">
        <f>'cieki 2020'!CW101</f>
        <v>0</v>
      </c>
      <c r="AD101" s="204">
        <f>'cieki 2020'!CZ101</f>
        <v>0</v>
      </c>
      <c r="AE101" s="204">
        <f>'cieki 2020'!DB101</f>
        <v>0</v>
      </c>
      <c r="AF101" s="204">
        <f>'cieki 2020'!DC101</f>
        <v>0</v>
      </c>
      <c r="AG101" s="204">
        <f>'cieki 2020'!DD101</f>
        <v>0</v>
      </c>
      <c r="AH101" s="78">
        <f>'cieki 2020'!DE101</f>
        <v>0.05</v>
      </c>
      <c r="AI101" s="78">
        <f>'cieki 2020'!DF101</f>
        <v>0.05</v>
      </c>
      <c r="AJ101" s="204">
        <f>'cieki 2020'!DH101</f>
        <v>0</v>
      </c>
      <c r="AK101" s="204">
        <f>'cieki 2020'!DI101</f>
        <v>0</v>
      </c>
      <c r="AL101" s="204">
        <f>'cieki 2020'!DJ101</f>
        <v>0</v>
      </c>
      <c r="AM101" s="204">
        <f>'cieki 2020'!DK101</f>
        <v>0</v>
      </c>
      <c r="AN101" s="205">
        <f>'cieki 2020'!DL101</f>
        <v>0</v>
      </c>
      <c r="AO101" s="137" t="s">
        <v>178</v>
      </c>
      <c r="AP101" s="69"/>
      <c r="AQ101" s="99"/>
      <c r="AR101" s="99"/>
      <c r="AS101" s="99"/>
    </row>
    <row r="102" spans="1:45" x14ac:dyDescent="0.2">
      <c r="A102" s="9">
        <f>'cieki 2020'!B102</f>
        <v>253</v>
      </c>
      <c r="B102" s="15" t="str">
        <f>'cieki 2020'!C102</f>
        <v>PL02S0501_0828</v>
      </c>
      <c r="C102" s="53">
        <f>'cieki 2020'!I102</f>
        <v>0.113</v>
      </c>
      <c r="D102" s="53">
        <f>'cieki 2020'!J102</f>
        <v>1.5</v>
      </c>
      <c r="E102" s="53">
        <f>'cieki 2020'!L102</f>
        <v>0.125</v>
      </c>
      <c r="F102" s="53">
        <f>'cieki 2020'!N102</f>
        <v>16.100000000000001</v>
      </c>
      <c r="G102" s="53">
        <f>'cieki 2020'!O102</f>
        <v>7.72</v>
      </c>
      <c r="H102" s="53">
        <f>'cieki 2020'!S102</f>
        <v>8.16</v>
      </c>
      <c r="I102" s="53">
        <f>'cieki 2020'!T102</f>
        <v>11.3</v>
      </c>
      <c r="J102" s="53">
        <f>'cieki 2020'!Y102</f>
        <v>51.7</v>
      </c>
      <c r="K102" s="53">
        <f>'cieki 2020'!AI102</f>
        <v>2.5</v>
      </c>
      <c r="L102" s="53">
        <f>'cieki 2020'!AK102</f>
        <v>10</v>
      </c>
      <c r="M102" s="53">
        <f>'cieki 2020'!BB102</f>
        <v>733</v>
      </c>
      <c r="N102" s="53">
        <f>'cieki 2020'!BJ102</f>
        <v>0.5</v>
      </c>
      <c r="O102" s="53">
        <f>'cieki 2020'!BK102</f>
        <v>5.0000000000000001E-3</v>
      </c>
      <c r="P102" s="53">
        <f>'cieki 2020'!BQ102</f>
        <v>0.05</v>
      </c>
      <c r="Q102" s="53">
        <f>'cieki 2020'!BS102</f>
        <v>0.05</v>
      </c>
      <c r="R102" s="53">
        <f>'cieki 2020'!BT102</f>
        <v>0.05</v>
      </c>
      <c r="S102" s="78">
        <f>'cieki 2020'!BU102</f>
        <v>0.05</v>
      </c>
      <c r="T102" s="78">
        <f>'cieki 2020'!BY102</f>
        <v>0.15</v>
      </c>
      <c r="U102" s="204">
        <f>'cieki 2020'!CA102</f>
        <v>0</v>
      </c>
      <c r="V102" s="204">
        <f>'cieki 2020'!CC102</f>
        <v>0</v>
      </c>
      <c r="W102" s="225">
        <f>'cieki 2020'!CK102</f>
        <v>0</v>
      </c>
      <c r="X102" s="204">
        <f>'cieki 2020'!CP102</f>
        <v>0</v>
      </c>
      <c r="Y102" s="204">
        <f>'cieki 2020'!CQ102</f>
        <v>0</v>
      </c>
      <c r="Z102" s="204">
        <f>'cieki 2020'!CR102</f>
        <v>0</v>
      </c>
      <c r="AA102" s="204">
        <f>'cieki 2020'!CS102</f>
        <v>0</v>
      </c>
      <c r="AB102" s="204">
        <f>'cieki 2020'!CT102</f>
        <v>0</v>
      </c>
      <c r="AC102" s="204">
        <f>'cieki 2020'!CW102</f>
        <v>0</v>
      </c>
      <c r="AD102" s="204">
        <f>'cieki 2020'!CZ102</f>
        <v>0</v>
      </c>
      <c r="AE102" s="204">
        <f>'cieki 2020'!DB102</f>
        <v>0</v>
      </c>
      <c r="AF102" s="204">
        <f>'cieki 2020'!DC102</f>
        <v>0</v>
      </c>
      <c r="AG102" s="204">
        <f>'cieki 2020'!DD102</f>
        <v>0</v>
      </c>
      <c r="AH102" s="78">
        <f>'cieki 2020'!DE102</f>
        <v>0.05</v>
      </c>
      <c r="AI102" s="78">
        <f>'cieki 2020'!DF102</f>
        <v>0.05</v>
      </c>
      <c r="AJ102" s="204">
        <f>'cieki 2020'!DH102</f>
        <v>0</v>
      </c>
      <c r="AK102" s="204">
        <f>'cieki 2020'!DI102</f>
        <v>0</v>
      </c>
      <c r="AL102" s="204">
        <f>'cieki 2020'!DJ102</f>
        <v>0</v>
      </c>
      <c r="AM102" s="204">
        <f>'cieki 2020'!DK102</f>
        <v>0</v>
      </c>
      <c r="AN102" s="205">
        <f>'cieki 2020'!DL102</f>
        <v>0</v>
      </c>
      <c r="AO102" s="137" t="s">
        <v>178</v>
      </c>
      <c r="AP102" s="69"/>
      <c r="AQ102" s="99"/>
      <c r="AR102" s="99"/>
      <c r="AS102" s="99"/>
    </row>
    <row r="103" spans="1:45" x14ac:dyDescent="0.2">
      <c r="A103" s="9">
        <f>'cieki 2020'!B103</f>
        <v>254</v>
      </c>
      <c r="B103" s="15" t="str">
        <f>'cieki 2020'!C103</f>
        <v>PL02S0601_0931</v>
      </c>
      <c r="C103" s="53">
        <f>'cieki 2020'!I103</f>
        <v>0.05</v>
      </c>
      <c r="D103" s="53">
        <f>'cieki 2020'!J103</f>
        <v>1.5</v>
      </c>
      <c r="E103" s="53">
        <f>'cieki 2020'!L103</f>
        <v>2.5000000000000001E-2</v>
      </c>
      <c r="F103" s="53">
        <f>'cieki 2020'!N103</f>
        <v>7.7</v>
      </c>
      <c r="G103" s="53">
        <f>'cieki 2020'!O103</f>
        <v>6.24</v>
      </c>
      <c r="H103" s="53">
        <f>'cieki 2020'!S103</f>
        <v>4.4000000000000004</v>
      </c>
      <c r="I103" s="53">
        <f>'cieki 2020'!T103</f>
        <v>91.7</v>
      </c>
      <c r="J103" s="53">
        <f>'cieki 2020'!Y103</f>
        <v>67.2</v>
      </c>
      <c r="K103" s="53">
        <f>'cieki 2020'!AI103</f>
        <v>2.5</v>
      </c>
      <c r="L103" s="53">
        <f>'cieki 2020'!AK103</f>
        <v>2.5</v>
      </c>
      <c r="M103" s="53">
        <f>'cieki 2020'!BB103</f>
        <v>170</v>
      </c>
      <c r="N103" s="53">
        <f>'cieki 2020'!BJ103</f>
        <v>0.5</v>
      </c>
      <c r="O103" s="53">
        <f>'cieki 2020'!BK103</f>
        <v>5.0000000000000001E-3</v>
      </c>
      <c r="P103" s="53">
        <f>'cieki 2020'!BQ103</f>
        <v>0.05</v>
      </c>
      <c r="Q103" s="53">
        <f>'cieki 2020'!BS103</f>
        <v>0.05</v>
      </c>
      <c r="R103" s="53">
        <f>'cieki 2020'!BT103</f>
        <v>0.05</v>
      </c>
      <c r="S103" s="78">
        <f>'cieki 2020'!BU103</f>
        <v>0.05</v>
      </c>
      <c r="T103" s="78">
        <f>'cieki 2020'!BY103</f>
        <v>0.15</v>
      </c>
      <c r="U103" s="204">
        <f>'cieki 2020'!CA103</f>
        <v>0</v>
      </c>
      <c r="V103" s="204">
        <f>'cieki 2020'!CC103</f>
        <v>0</v>
      </c>
      <c r="W103" s="225">
        <f>'cieki 2020'!CK103</f>
        <v>0</v>
      </c>
      <c r="X103" s="204">
        <f>'cieki 2020'!CP103</f>
        <v>0</v>
      </c>
      <c r="Y103" s="204">
        <f>'cieki 2020'!CQ103</f>
        <v>0</v>
      </c>
      <c r="Z103" s="204">
        <f>'cieki 2020'!CR103</f>
        <v>0</v>
      </c>
      <c r="AA103" s="204">
        <f>'cieki 2020'!CS103</f>
        <v>0</v>
      </c>
      <c r="AB103" s="204">
        <f>'cieki 2020'!CT103</f>
        <v>0</v>
      </c>
      <c r="AC103" s="204">
        <f>'cieki 2020'!CW103</f>
        <v>0</v>
      </c>
      <c r="AD103" s="204">
        <f>'cieki 2020'!CZ103</f>
        <v>0</v>
      </c>
      <c r="AE103" s="204">
        <f>'cieki 2020'!DB103</f>
        <v>0</v>
      </c>
      <c r="AF103" s="204">
        <f>'cieki 2020'!DC103</f>
        <v>0</v>
      </c>
      <c r="AG103" s="204">
        <f>'cieki 2020'!DD103</f>
        <v>0</v>
      </c>
      <c r="AH103" s="78">
        <f>'cieki 2020'!DE103</f>
        <v>0.05</v>
      </c>
      <c r="AI103" s="78">
        <f>'cieki 2020'!DF103</f>
        <v>0.05</v>
      </c>
      <c r="AJ103" s="204">
        <f>'cieki 2020'!DH103</f>
        <v>0</v>
      </c>
      <c r="AK103" s="204">
        <f>'cieki 2020'!DI103</f>
        <v>0</v>
      </c>
      <c r="AL103" s="204">
        <f>'cieki 2020'!DJ103</f>
        <v>0</v>
      </c>
      <c r="AM103" s="204">
        <f>'cieki 2020'!DK103</f>
        <v>0</v>
      </c>
      <c r="AN103" s="205">
        <f>'cieki 2020'!DL103</f>
        <v>0</v>
      </c>
      <c r="AO103" s="136" t="s">
        <v>177</v>
      </c>
      <c r="AP103" s="69"/>
      <c r="AQ103" s="99"/>
      <c r="AR103" s="99"/>
      <c r="AS103" s="99"/>
    </row>
    <row r="104" spans="1:45" x14ac:dyDescent="0.2">
      <c r="A104" s="9">
        <f>'cieki 2020'!B104</f>
        <v>255</v>
      </c>
      <c r="B104" s="15" t="str">
        <f>'cieki 2020'!C104</f>
        <v>PL02S0501_0824</v>
      </c>
      <c r="C104" s="53">
        <f>'cieki 2020'!I104</f>
        <v>0.05</v>
      </c>
      <c r="D104" s="53">
        <f>'cieki 2020'!J104</f>
        <v>1.5</v>
      </c>
      <c r="E104" s="53">
        <f>'cieki 2020'!L104</f>
        <v>2.5000000000000001E-2</v>
      </c>
      <c r="F104" s="53">
        <f>'cieki 2020'!N104</f>
        <v>2.0699999999999998</v>
      </c>
      <c r="G104" s="53">
        <f>'cieki 2020'!O104</f>
        <v>1.22</v>
      </c>
      <c r="H104" s="53">
        <f>'cieki 2020'!S104</f>
        <v>0.98399999999999999</v>
      </c>
      <c r="I104" s="53">
        <f>'cieki 2020'!T104</f>
        <v>1.68</v>
      </c>
      <c r="J104" s="53">
        <f>'cieki 2020'!Y104</f>
        <v>12.7</v>
      </c>
      <c r="K104" s="53">
        <f>'cieki 2020'!AI104</f>
        <v>2.5</v>
      </c>
      <c r="L104" s="53">
        <f>'cieki 2020'!AK104</f>
        <v>2.5</v>
      </c>
      <c r="M104" s="53">
        <f>'cieki 2020'!BB104</f>
        <v>240</v>
      </c>
      <c r="N104" s="53">
        <f>'cieki 2020'!BJ104</f>
        <v>0.5</v>
      </c>
      <c r="O104" s="53">
        <f>'cieki 2020'!BK104</f>
        <v>5.0000000000000001E-3</v>
      </c>
      <c r="P104" s="53">
        <f>'cieki 2020'!BQ104</f>
        <v>0.05</v>
      </c>
      <c r="Q104" s="53">
        <f>'cieki 2020'!BS104</f>
        <v>0.05</v>
      </c>
      <c r="R104" s="53">
        <f>'cieki 2020'!BT104</f>
        <v>0.05</v>
      </c>
      <c r="S104" s="78">
        <f>'cieki 2020'!BU104</f>
        <v>0.05</v>
      </c>
      <c r="T104" s="78">
        <f>'cieki 2020'!BY104</f>
        <v>0.15</v>
      </c>
      <c r="U104" s="204">
        <f>'cieki 2020'!CA104</f>
        <v>0</v>
      </c>
      <c r="V104" s="204">
        <f>'cieki 2020'!CC104</f>
        <v>0</v>
      </c>
      <c r="W104" s="225">
        <f>'cieki 2020'!CK104</f>
        <v>0</v>
      </c>
      <c r="X104" s="204">
        <f>'cieki 2020'!CP104</f>
        <v>0</v>
      </c>
      <c r="Y104" s="204">
        <f>'cieki 2020'!CQ104</f>
        <v>0</v>
      </c>
      <c r="Z104" s="204">
        <f>'cieki 2020'!CR104</f>
        <v>0</v>
      </c>
      <c r="AA104" s="204">
        <f>'cieki 2020'!CS104</f>
        <v>0</v>
      </c>
      <c r="AB104" s="204">
        <f>'cieki 2020'!CT104</f>
        <v>0</v>
      </c>
      <c r="AC104" s="204">
        <f>'cieki 2020'!CW104</f>
        <v>0</v>
      </c>
      <c r="AD104" s="204">
        <f>'cieki 2020'!CZ104</f>
        <v>0</v>
      </c>
      <c r="AE104" s="204">
        <f>'cieki 2020'!DB104</f>
        <v>0</v>
      </c>
      <c r="AF104" s="204">
        <f>'cieki 2020'!DC104</f>
        <v>0</v>
      </c>
      <c r="AG104" s="204">
        <f>'cieki 2020'!DD104</f>
        <v>0</v>
      </c>
      <c r="AH104" s="78">
        <f>'cieki 2020'!DE104</f>
        <v>0.05</v>
      </c>
      <c r="AI104" s="78">
        <f>'cieki 2020'!DF104</f>
        <v>0.05</v>
      </c>
      <c r="AJ104" s="204">
        <f>'cieki 2020'!DH104</f>
        <v>0</v>
      </c>
      <c r="AK104" s="204">
        <f>'cieki 2020'!DI104</f>
        <v>0</v>
      </c>
      <c r="AL104" s="204">
        <f>'cieki 2020'!DJ104</f>
        <v>0</v>
      </c>
      <c r="AM104" s="204">
        <f>'cieki 2020'!DK104</f>
        <v>0</v>
      </c>
      <c r="AN104" s="205">
        <f>'cieki 2020'!DL104</f>
        <v>0</v>
      </c>
      <c r="AO104" s="137" t="s">
        <v>178</v>
      </c>
      <c r="AP104" s="69"/>
      <c r="AQ104" s="99"/>
      <c r="AR104" s="99"/>
      <c r="AS104" s="99"/>
    </row>
    <row r="105" spans="1:45" x14ac:dyDescent="0.2">
      <c r="A105" s="9">
        <f>'cieki 2020'!B105</f>
        <v>256</v>
      </c>
      <c r="B105" s="15" t="str">
        <f>'cieki 2020'!C105</f>
        <v>PL02S0501_3268</v>
      </c>
      <c r="C105" s="53">
        <f>'cieki 2020'!I105</f>
        <v>0.05</v>
      </c>
      <c r="D105" s="53">
        <f>'cieki 2020'!J105</f>
        <v>1.5</v>
      </c>
      <c r="E105" s="53">
        <f>'cieki 2020'!L105</f>
        <v>5.8599999999999999E-2</v>
      </c>
      <c r="F105" s="53">
        <f>'cieki 2020'!N105</f>
        <v>43.2</v>
      </c>
      <c r="G105" s="53">
        <f>'cieki 2020'!O105</f>
        <v>20.399999999999999</v>
      </c>
      <c r="H105" s="53">
        <f>'cieki 2020'!S105</f>
        <v>2.74</v>
      </c>
      <c r="I105" s="53">
        <f>'cieki 2020'!T105</f>
        <v>4.76</v>
      </c>
      <c r="J105" s="53">
        <f>'cieki 2020'!Y105</f>
        <v>21.7</v>
      </c>
      <c r="K105" s="53">
        <f>'cieki 2020'!AI105</f>
        <v>2.5</v>
      </c>
      <c r="L105" s="53">
        <f>'cieki 2020'!AK105</f>
        <v>12</v>
      </c>
      <c r="M105" s="53">
        <f>'cieki 2020'!BB105</f>
        <v>870.5</v>
      </c>
      <c r="N105" s="53">
        <f>'cieki 2020'!BJ105</f>
        <v>0.5</v>
      </c>
      <c r="O105" s="53">
        <f>'cieki 2020'!BK105</f>
        <v>5.0000000000000001E-3</v>
      </c>
      <c r="P105" s="53">
        <f>'cieki 2020'!BQ105</f>
        <v>0.05</v>
      </c>
      <c r="Q105" s="53">
        <f>'cieki 2020'!BS105</f>
        <v>0.05</v>
      </c>
      <c r="R105" s="53">
        <f>'cieki 2020'!BT105</f>
        <v>0.05</v>
      </c>
      <c r="S105" s="78">
        <f>'cieki 2020'!BU105</f>
        <v>0.05</v>
      </c>
      <c r="T105" s="78">
        <f>'cieki 2020'!BY105</f>
        <v>0.15</v>
      </c>
      <c r="U105" s="204">
        <f>'cieki 2020'!CA105</f>
        <v>0</v>
      </c>
      <c r="V105" s="204">
        <f>'cieki 2020'!CC105</f>
        <v>0</v>
      </c>
      <c r="W105" s="225">
        <f>'cieki 2020'!CK105</f>
        <v>0</v>
      </c>
      <c r="X105" s="204">
        <f>'cieki 2020'!CP105</f>
        <v>0</v>
      </c>
      <c r="Y105" s="204">
        <f>'cieki 2020'!CQ105</f>
        <v>0</v>
      </c>
      <c r="Z105" s="204">
        <f>'cieki 2020'!CR105</f>
        <v>0</v>
      </c>
      <c r="AA105" s="204">
        <f>'cieki 2020'!CS105</f>
        <v>0</v>
      </c>
      <c r="AB105" s="204">
        <f>'cieki 2020'!CT105</f>
        <v>0</v>
      </c>
      <c r="AC105" s="204">
        <f>'cieki 2020'!CW105</f>
        <v>0</v>
      </c>
      <c r="AD105" s="204">
        <f>'cieki 2020'!CZ105</f>
        <v>0</v>
      </c>
      <c r="AE105" s="204">
        <f>'cieki 2020'!DB105</f>
        <v>0</v>
      </c>
      <c r="AF105" s="204">
        <f>'cieki 2020'!DC105</f>
        <v>0</v>
      </c>
      <c r="AG105" s="204">
        <f>'cieki 2020'!DD105</f>
        <v>0</v>
      </c>
      <c r="AH105" s="78">
        <f>'cieki 2020'!DE105</f>
        <v>0.05</v>
      </c>
      <c r="AI105" s="78">
        <f>'cieki 2020'!DF105</f>
        <v>0.05</v>
      </c>
      <c r="AJ105" s="204">
        <f>'cieki 2020'!DH105</f>
        <v>0</v>
      </c>
      <c r="AK105" s="204">
        <f>'cieki 2020'!DI105</f>
        <v>0</v>
      </c>
      <c r="AL105" s="204">
        <f>'cieki 2020'!DJ105</f>
        <v>0</v>
      </c>
      <c r="AM105" s="204">
        <f>'cieki 2020'!DK105</f>
        <v>0</v>
      </c>
      <c r="AN105" s="205">
        <f>'cieki 2020'!DL105</f>
        <v>0</v>
      </c>
      <c r="AO105" s="136" t="s">
        <v>177</v>
      </c>
      <c r="AP105" s="69"/>
      <c r="AQ105" s="99"/>
      <c r="AR105" s="99"/>
      <c r="AS105" s="99"/>
    </row>
    <row r="106" spans="1:45" x14ac:dyDescent="0.2">
      <c r="A106" s="9">
        <f>'cieki 2020'!B106</f>
        <v>257</v>
      </c>
      <c r="B106" s="15" t="str">
        <f>'cieki 2020'!C106</f>
        <v>PL02S1201_1035</v>
      </c>
      <c r="C106" s="53">
        <f>'cieki 2020'!I106</f>
        <v>0.05</v>
      </c>
      <c r="D106" s="53">
        <f>'cieki 2020'!J106</f>
        <v>6.81</v>
      </c>
      <c r="E106" s="53">
        <f>'cieki 2020'!L106</f>
        <v>2.5000000000000001E-2</v>
      </c>
      <c r="F106" s="53">
        <f>'cieki 2020'!N106</f>
        <v>6.51</v>
      </c>
      <c r="G106" s="53">
        <f>'cieki 2020'!O106</f>
        <v>0.2</v>
      </c>
      <c r="H106" s="53">
        <f>'cieki 2020'!S106</f>
        <v>7.25</v>
      </c>
      <c r="I106" s="53">
        <f>'cieki 2020'!T106</f>
        <v>4.9800000000000004</v>
      </c>
      <c r="J106" s="53">
        <f>'cieki 2020'!Y106</f>
        <v>5.08</v>
      </c>
      <c r="K106" s="53">
        <f>'cieki 2020'!AI106</f>
        <v>2.5</v>
      </c>
      <c r="L106" s="53">
        <f>'cieki 2020'!AK106</f>
        <v>14</v>
      </c>
      <c r="M106" s="53">
        <f>'cieki 2020'!BB106</f>
        <v>290</v>
      </c>
      <c r="N106" s="53">
        <f>'cieki 2020'!BJ106</f>
        <v>0.5</v>
      </c>
      <c r="O106" s="53">
        <f>'cieki 2020'!BK106</f>
        <v>5.0000000000000001E-3</v>
      </c>
      <c r="P106" s="53">
        <f>'cieki 2020'!BQ106</f>
        <v>0.05</v>
      </c>
      <c r="Q106" s="53">
        <f>'cieki 2020'!BS106</f>
        <v>0.05</v>
      </c>
      <c r="R106" s="53">
        <f>'cieki 2020'!BT106</f>
        <v>0.05</v>
      </c>
      <c r="S106" s="78">
        <f>'cieki 2020'!BU106</f>
        <v>0.05</v>
      </c>
      <c r="T106" s="78">
        <f>'cieki 2020'!BY106</f>
        <v>0.15</v>
      </c>
      <c r="U106" s="204">
        <f>'cieki 2020'!CA106</f>
        <v>0</v>
      </c>
      <c r="V106" s="204">
        <f>'cieki 2020'!CC106</f>
        <v>0</v>
      </c>
      <c r="W106" s="225">
        <f>'cieki 2020'!CK106</f>
        <v>0</v>
      </c>
      <c r="X106" s="204">
        <f>'cieki 2020'!CP106</f>
        <v>0</v>
      </c>
      <c r="Y106" s="204">
        <f>'cieki 2020'!CQ106</f>
        <v>0</v>
      </c>
      <c r="Z106" s="204">
        <f>'cieki 2020'!CR106</f>
        <v>0</v>
      </c>
      <c r="AA106" s="204">
        <f>'cieki 2020'!CS106</f>
        <v>0</v>
      </c>
      <c r="AB106" s="204">
        <f>'cieki 2020'!CT106</f>
        <v>0</v>
      </c>
      <c r="AC106" s="204">
        <f>'cieki 2020'!CW106</f>
        <v>0</v>
      </c>
      <c r="AD106" s="204">
        <f>'cieki 2020'!CZ106</f>
        <v>0</v>
      </c>
      <c r="AE106" s="204">
        <f>'cieki 2020'!DB106</f>
        <v>0</v>
      </c>
      <c r="AF106" s="204">
        <f>'cieki 2020'!DC106</f>
        <v>0</v>
      </c>
      <c r="AG106" s="204">
        <f>'cieki 2020'!DD106</f>
        <v>0</v>
      </c>
      <c r="AH106" s="78">
        <f>'cieki 2020'!DE106</f>
        <v>0.05</v>
      </c>
      <c r="AI106" s="78">
        <f>'cieki 2020'!DF106</f>
        <v>0.05</v>
      </c>
      <c r="AJ106" s="204">
        <f>'cieki 2020'!DH106</f>
        <v>0</v>
      </c>
      <c r="AK106" s="204">
        <f>'cieki 2020'!DI106</f>
        <v>0</v>
      </c>
      <c r="AL106" s="204">
        <f>'cieki 2020'!DJ106</f>
        <v>0</v>
      </c>
      <c r="AM106" s="204">
        <f>'cieki 2020'!DK106</f>
        <v>0</v>
      </c>
      <c r="AN106" s="205">
        <f>'cieki 2020'!DL106</f>
        <v>0</v>
      </c>
      <c r="AO106" s="137" t="s">
        <v>178</v>
      </c>
      <c r="AP106" s="69"/>
      <c r="AQ106" s="69"/>
      <c r="AR106" s="69"/>
      <c r="AS106" s="69"/>
    </row>
    <row r="107" spans="1:45" x14ac:dyDescent="0.2">
      <c r="A107" s="9">
        <f>'cieki 2020'!B107</f>
        <v>258</v>
      </c>
      <c r="B107" s="15" t="str">
        <f>'cieki 2020'!C107</f>
        <v>PL02S0401_0671</v>
      </c>
      <c r="C107" s="53">
        <f>'cieki 2020'!I107</f>
        <v>0.14799999999999999</v>
      </c>
      <c r="D107" s="53">
        <f>'cieki 2020'!J107</f>
        <v>1.5</v>
      </c>
      <c r="E107" s="53">
        <f>'cieki 2020'!L107</f>
        <v>2.5000000000000001E-2</v>
      </c>
      <c r="F107" s="53">
        <f>'cieki 2020'!N107</f>
        <v>3.47</v>
      </c>
      <c r="G107" s="53">
        <f>'cieki 2020'!O107</f>
        <v>4.3899999999999997</v>
      </c>
      <c r="H107" s="53">
        <f>'cieki 2020'!S107</f>
        <v>1.9</v>
      </c>
      <c r="I107" s="53">
        <f>'cieki 2020'!T107</f>
        <v>8.17</v>
      </c>
      <c r="J107" s="53">
        <f>'cieki 2020'!Y107</f>
        <v>29.8</v>
      </c>
      <c r="K107" s="53">
        <f>'cieki 2020'!AI107</f>
        <v>2.5</v>
      </c>
      <c r="L107" s="53">
        <f>'cieki 2020'!AK107</f>
        <v>2.5</v>
      </c>
      <c r="M107" s="53">
        <f>'cieki 2020'!BB107</f>
        <v>201.5</v>
      </c>
      <c r="N107" s="53">
        <f>'cieki 2020'!BJ107</f>
        <v>0.5</v>
      </c>
      <c r="O107" s="53">
        <f>'cieki 2020'!BK107</f>
        <v>5.0000000000000001E-3</v>
      </c>
      <c r="P107" s="53">
        <f>'cieki 2020'!BQ107</f>
        <v>0.05</v>
      </c>
      <c r="Q107" s="53">
        <f>'cieki 2020'!BS107</f>
        <v>0.05</v>
      </c>
      <c r="R107" s="53">
        <f>'cieki 2020'!BT107</f>
        <v>0.05</v>
      </c>
      <c r="S107" s="78">
        <f>'cieki 2020'!BU107</f>
        <v>0.05</v>
      </c>
      <c r="T107" s="78">
        <f>'cieki 2020'!BY107</f>
        <v>0.15</v>
      </c>
      <c r="U107" s="78">
        <f>'cieki 2020'!CA107</f>
        <v>50</v>
      </c>
      <c r="V107" s="78">
        <f>'cieki 2020'!CC107</f>
        <v>0.01</v>
      </c>
      <c r="W107" s="226">
        <f>'cieki 2020'!CK107</f>
        <v>0.12</v>
      </c>
      <c r="X107" s="78">
        <f>'cieki 2020'!CP107</f>
        <v>1.5</v>
      </c>
      <c r="Y107" s="78">
        <f>'cieki 2020'!CQ107</f>
        <v>0.3</v>
      </c>
      <c r="Z107" s="78">
        <f>'cieki 2020'!CR107</f>
        <v>5</v>
      </c>
      <c r="AA107" s="78">
        <f>'cieki 2020'!CS107</f>
        <v>0.5</v>
      </c>
      <c r="AB107" s="78">
        <f>'cieki 2020'!CT107</f>
        <v>0.5</v>
      </c>
      <c r="AC107" s="78">
        <f>'cieki 2020'!CW107</f>
        <v>0.05</v>
      </c>
      <c r="AD107" s="78">
        <f>'cieki 2020'!CZ107</f>
        <v>0.05</v>
      </c>
      <c r="AE107" s="78">
        <f>'cieki 2020'!DB107</f>
        <v>0.05</v>
      </c>
      <c r="AF107" s="78">
        <f>'cieki 2020'!DC107</f>
        <v>0.05</v>
      </c>
      <c r="AG107" s="78">
        <f>'cieki 2020'!DD107</f>
        <v>0.05</v>
      </c>
      <c r="AH107" s="78">
        <f>'cieki 2020'!DE107</f>
        <v>0.05</v>
      </c>
      <c r="AI107" s="78">
        <f>'cieki 2020'!DF107</f>
        <v>0.05</v>
      </c>
      <c r="AJ107" s="78">
        <f>'cieki 2020'!DH107</f>
        <v>0.5</v>
      </c>
      <c r="AK107" s="78">
        <f>'cieki 2020'!DI107</f>
        <v>0.05</v>
      </c>
      <c r="AL107" s="78">
        <f>'cieki 2020'!DJ107</f>
        <v>0.25</v>
      </c>
      <c r="AM107" s="78">
        <f>'cieki 2020'!DK107</f>
        <v>0.25</v>
      </c>
      <c r="AN107" s="131">
        <f>'cieki 2020'!DL107</f>
        <v>0.05</v>
      </c>
      <c r="AO107" s="136" t="s">
        <v>177</v>
      </c>
      <c r="AP107" s="69"/>
      <c r="AQ107" s="69"/>
      <c r="AR107" s="69"/>
      <c r="AS107" s="69"/>
    </row>
    <row r="108" spans="1:45" x14ac:dyDescent="0.2">
      <c r="A108" s="9">
        <f>'cieki 2020'!B108</f>
        <v>259</v>
      </c>
      <c r="B108" s="15" t="str">
        <f>'cieki 2020'!C108</f>
        <v>PL02S1201_1054</v>
      </c>
      <c r="C108" s="53">
        <f>'cieki 2020'!I108</f>
        <v>0.05</v>
      </c>
      <c r="D108" s="53">
        <f>'cieki 2020'!J108</f>
        <v>5.21</v>
      </c>
      <c r="E108" s="53">
        <f>'cieki 2020'!L108</f>
        <v>2.29</v>
      </c>
      <c r="F108" s="53">
        <f>'cieki 2020'!N108</f>
        <v>38.200000000000003</v>
      </c>
      <c r="G108" s="53">
        <f>'cieki 2020'!O108</f>
        <v>41.2</v>
      </c>
      <c r="H108" s="53">
        <f>'cieki 2020'!S108</f>
        <v>34.1</v>
      </c>
      <c r="I108" s="53">
        <f>'cieki 2020'!T108</f>
        <v>34.4</v>
      </c>
      <c r="J108" s="53">
        <f>'cieki 2020'!Y108</f>
        <v>236</v>
      </c>
      <c r="K108" s="53">
        <f>'cieki 2020'!AI108</f>
        <v>347</v>
      </c>
      <c r="L108" s="53">
        <f>'cieki 2020'!AK108</f>
        <v>215</v>
      </c>
      <c r="M108" s="53">
        <f>'cieki 2020'!BB108</f>
        <v>6784.5</v>
      </c>
      <c r="N108" s="53">
        <f>'cieki 2020'!BJ108</f>
        <v>0.5</v>
      </c>
      <c r="O108" s="53">
        <f>'cieki 2020'!BK108</f>
        <v>5.0000000000000001E-3</v>
      </c>
      <c r="P108" s="53">
        <f>'cieki 2020'!BQ108</f>
        <v>0.05</v>
      </c>
      <c r="Q108" s="53">
        <f>'cieki 2020'!BS108</f>
        <v>0.05</v>
      </c>
      <c r="R108" s="53">
        <f>'cieki 2020'!BT108</f>
        <v>0.05</v>
      </c>
      <c r="S108" s="78">
        <f>'cieki 2020'!BU108</f>
        <v>0.05</v>
      </c>
      <c r="T108" s="78">
        <f>'cieki 2020'!BY108</f>
        <v>0.15</v>
      </c>
      <c r="U108" s="78">
        <f>'cieki 2020'!CA108</f>
        <v>50</v>
      </c>
      <c r="V108" s="78">
        <f>'cieki 2020'!CC108</f>
        <v>0.01</v>
      </c>
      <c r="W108" s="226">
        <f>'cieki 2020'!CK108</f>
        <v>5.0000000000000001E-3</v>
      </c>
      <c r="X108" s="78">
        <f>'cieki 2020'!CP108</f>
        <v>1.5</v>
      </c>
      <c r="Y108" s="78">
        <f>'cieki 2020'!CQ108</f>
        <v>0.3</v>
      </c>
      <c r="Z108" s="78">
        <f>'cieki 2020'!CR108</f>
        <v>5</v>
      </c>
      <c r="AA108" s="78">
        <f>'cieki 2020'!CS108</f>
        <v>0.5</v>
      </c>
      <c r="AB108" s="78">
        <f>'cieki 2020'!CT108</f>
        <v>0.5</v>
      </c>
      <c r="AC108" s="78">
        <f>'cieki 2020'!CW108</f>
        <v>0.05</v>
      </c>
      <c r="AD108" s="78">
        <f>'cieki 2020'!CZ108</f>
        <v>0.05</v>
      </c>
      <c r="AE108" s="78">
        <f>'cieki 2020'!DB108</f>
        <v>0.05</v>
      </c>
      <c r="AF108" s="78">
        <f>'cieki 2020'!DC108</f>
        <v>0.05</v>
      </c>
      <c r="AG108" s="78">
        <f>'cieki 2020'!DD108</f>
        <v>0.05</v>
      </c>
      <c r="AH108" s="78">
        <f>'cieki 2020'!DE108</f>
        <v>0.05</v>
      </c>
      <c r="AI108" s="78">
        <f>'cieki 2020'!DF108</f>
        <v>0.05</v>
      </c>
      <c r="AJ108" s="78">
        <f>'cieki 2020'!DH108</f>
        <v>0.5</v>
      </c>
      <c r="AK108" s="78">
        <f>'cieki 2020'!DI108</f>
        <v>0.05</v>
      </c>
      <c r="AL108" s="78">
        <f>'cieki 2020'!DJ108</f>
        <v>0.25</v>
      </c>
      <c r="AM108" s="78">
        <f>'cieki 2020'!DK108</f>
        <v>0.25</v>
      </c>
      <c r="AN108" s="131">
        <f>'cieki 2020'!DL108</f>
        <v>0.05</v>
      </c>
      <c r="AO108" s="136" t="s">
        <v>177</v>
      </c>
      <c r="AP108" s="69"/>
      <c r="AQ108" s="69"/>
      <c r="AR108" s="69"/>
      <c r="AS108" s="69"/>
    </row>
    <row r="109" spans="1:45" x14ac:dyDescent="0.2">
      <c r="A109" s="9">
        <f>'cieki 2020'!B109</f>
        <v>260</v>
      </c>
      <c r="B109" s="15" t="str">
        <f>'cieki 2020'!C109</f>
        <v>PL02S1401_1217</v>
      </c>
      <c r="C109" s="53">
        <f>'cieki 2020'!I109</f>
        <v>0.05</v>
      </c>
      <c r="D109" s="53">
        <f>'cieki 2020'!J109</f>
        <v>1.5</v>
      </c>
      <c r="E109" s="53">
        <f>'cieki 2020'!L109</f>
        <v>2.5000000000000001E-2</v>
      </c>
      <c r="F109" s="53">
        <f>'cieki 2020'!N109</f>
        <v>3.03</v>
      </c>
      <c r="G109" s="53">
        <f>'cieki 2020'!O109</f>
        <v>2.5499999999999998</v>
      </c>
      <c r="H109" s="53">
        <f>'cieki 2020'!S109</f>
        <v>2.37</v>
      </c>
      <c r="I109" s="53">
        <f>'cieki 2020'!T109</f>
        <v>5.68</v>
      </c>
      <c r="J109" s="53">
        <f>'cieki 2020'!Y109</f>
        <v>23.1</v>
      </c>
      <c r="K109" s="53">
        <f>'cieki 2020'!AI109</f>
        <v>2.5</v>
      </c>
      <c r="L109" s="53">
        <f>'cieki 2020'!AK109</f>
        <v>2.5</v>
      </c>
      <c r="M109" s="53">
        <f>'cieki 2020'!BB109</f>
        <v>86</v>
      </c>
      <c r="N109" s="53">
        <f>'cieki 2020'!BJ109</f>
        <v>0.5</v>
      </c>
      <c r="O109" s="53">
        <f>'cieki 2020'!BK109</f>
        <v>5.0000000000000001E-3</v>
      </c>
      <c r="P109" s="53">
        <f>'cieki 2020'!BQ109</f>
        <v>0.05</v>
      </c>
      <c r="Q109" s="53">
        <f>'cieki 2020'!BS109</f>
        <v>0.05</v>
      </c>
      <c r="R109" s="53">
        <f>'cieki 2020'!BT109</f>
        <v>0.05</v>
      </c>
      <c r="S109" s="78">
        <f>'cieki 2020'!BU109</f>
        <v>0.05</v>
      </c>
      <c r="T109" s="78">
        <f>'cieki 2020'!BY109</f>
        <v>0.15</v>
      </c>
      <c r="U109" s="204">
        <f>'cieki 2020'!CA109</f>
        <v>0</v>
      </c>
      <c r="V109" s="204">
        <f>'cieki 2020'!CC109</f>
        <v>0</v>
      </c>
      <c r="W109" s="225">
        <f>'cieki 2020'!CK109</f>
        <v>0</v>
      </c>
      <c r="X109" s="204">
        <f>'cieki 2020'!CP109</f>
        <v>0</v>
      </c>
      <c r="Y109" s="204">
        <f>'cieki 2020'!CQ109</f>
        <v>0</v>
      </c>
      <c r="Z109" s="204">
        <f>'cieki 2020'!CR109</f>
        <v>0</v>
      </c>
      <c r="AA109" s="204">
        <f>'cieki 2020'!CS109</f>
        <v>0</v>
      </c>
      <c r="AB109" s="204">
        <f>'cieki 2020'!CT109</f>
        <v>0</v>
      </c>
      <c r="AC109" s="204">
        <f>'cieki 2020'!CW109</f>
        <v>0</v>
      </c>
      <c r="AD109" s="204">
        <f>'cieki 2020'!CZ109</f>
        <v>0</v>
      </c>
      <c r="AE109" s="204">
        <f>'cieki 2020'!DB109</f>
        <v>0</v>
      </c>
      <c r="AF109" s="204">
        <f>'cieki 2020'!DC109</f>
        <v>0</v>
      </c>
      <c r="AG109" s="204">
        <f>'cieki 2020'!DD109</f>
        <v>0</v>
      </c>
      <c r="AH109" s="78">
        <f>'cieki 2020'!DE109</f>
        <v>0.05</v>
      </c>
      <c r="AI109" s="78">
        <f>'cieki 2020'!DF109</f>
        <v>0.05</v>
      </c>
      <c r="AJ109" s="204">
        <f>'cieki 2020'!DH109</f>
        <v>0</v>
      </c>
      <c r="AK109" s="204">
        <f>'cieki 2020'!DI109</f>
        <v>0</v>
      </c>
      <c r="AL109" s="204">
        <f>'cieki 2020'!DJ109</f>
        <v>0</v>
      </c>
      <c r="AM109" s="204">
        <f>'cieki 2020'!DK109</f>
        <v>0</v>
      </c>
      <c r="AN109" s="205">
        <f>'cieki 2020'!DL109</f>
        <v>0</v>
      </c>
      <c r="AO109" s="137" t="s">
        <v>178</v>
      </c>
      <c r="AP109" s="69"/>
      <c r="AQ109" s="69"/>
      <c r="AR109" s="69"/>
      <c r="AS109" s="69"/>
    </row>
    <row r="110" spans="1:45" x14ac:dyDescent="0.2">
      <c r="A110" s="9">
        <f>'cieki 2020'!B110</f>
        <v>261</v>
      </c>
      <c r="B110" s="15" t="str">
        <f>'cieki 2020'!C110</f>
        <v>PL02S1201_3126</v>
      </c>
      <c r="C110" s="53">
        <f>'cieki 2020'!I110</f>
        <v>56.7</v>
      </c>
      <c r="D110" s="53">
        <f>'cieki 2020'!J110</f>
        <v>1.5</v>
      </c>
      <c r="E110" s="53">
        <f>'cieki 2020'!L110</f>
        <v>2.5000000000000001E-2</v>
      </c>
      <c r="F110" s="53">
        <f>'cieki 2020'!N110</f>
        <v>6.79</v>
      </c>
      <c r="G110" s="53">
        <f>'cieki 2020'!O110</f>
        <v>35.4</v>
      </c>
      <c r="H110" s="53">
        <f>'cieki 2020'!S110</f>
        <v>6.98</v>
      </c>
      <c r="I110" s="53">
        <f>'cieki 2020'!T110</f>
        <v>3.52</v>
      </c>
      <c r="J110" s="53">
        <f>'cieki 2020'!Y110</f>
        <v>107</v>
      </c>
      <c r="K110" s="53">
        <f>'cieki 2020'!AI110</f>
        <v>148</v>
      </c>
      <c r="L110" s="53">
        <f>'cieki 2020'!AK110</f>
        <v>296</v>
      </c>
      <c r="M110" s="53">
        <f>'cieki 2020'!BB110</f>
        <v>5614.5</v>
      </c>
      <c r="N110" s="53">
        <f>'cieki 2020'!BJ110</f>
        <v>0.5</v>
      </c>
      <c r="O110" s="53">
        <f>'cieki 2020'!BK110</f>
        <v>5.0000000000000001E-3</v>
      </c>
      <c r="P110" s="53">
        <f>'cieki 2020'!BQ110</f>
        <v>0.05</v>
      </c>
      <c r="Q110" s="53">
        <f>'cieki 2020'!BS110</f>
        <v>0.05</v>
      </c>
      <c r="R110" s="53">
        <f>'cieki 2020'!BT110</f>
        <v>0.05</v>
      </c>
      <c r="S110" s="78">
        <f>'cieki 2020'!BU110</f>
        <v>0.05</v>
      </c>
      <c r="T110" s="78">
        <f>'cieki 2020'!BY110</f>
        <v>0.15</v>
      </c>
      <c r="U110" s="78">
        <f>'cieki 2020'!CA110</f>
        <v>50</v>
      </c>
      <c r="V110" s="78">
        <f>'cieki 2020'!CC110</f>
        <v>0.01</v>
      </c>
      <c r="W110" s="226">
        <f>'cieki 2020'!CK110</f>
        <v>5.0000000000000001E-3</v>
      </c>
      <c r="X110" s="78">
        <f>'cieki 2020'!CP110</f>
        <v>1.5</v>
      </c>
      <c r="Y110" s="78">
        <f>'cieki 2020'!CQ110</f>
        <v>0.3</v>
      </c>
      <c r="Z110" s="78">
        <f>'cieki 2020'!CR110</f>
        <v>5</v>
      </c>
      <c r="AA110" s="78">
        <f>'cieki 2020'!CS110</f>
        <v>0.5</v>
      </c>
      <c r="AB110" s="78">
        <f>'cieki 2020'!CT110</f>
        <v>0.5</v>
      </c>
      <c r="AC110" s="78">
        <f>'cieki 2020'!CW110</f>
        <v>0.05</v>
      </c>
      <c r="AD110" s="78">
        <f>'cieki 2020'!CZ110</f>
        <v>0.05</v>
      </c>
      <c r="AE110" s="78">
        <f>'cieki 2020'!DB110</f>
        <v>0.05</v>
      </c>
      <c r="AF110" s="78">
        <f>'cieki 2020'!DC110</f>
        <v>0.05</v>
      </c>
      <c r="AG110" s="78">
        <f>'cieki 2020'!DD110</f>
        <v>0.05</v>
      </c>
      <c r="AH110" s="78">
        <f>'cieki 2020'!DE110</f>
        <v>0.05</v>
      </c>
      <c r="AI110" s="78">
        <f>'cieki 2020'!DF110</f>
        <v>0.05</v>
      </c>
      <c r="AJ110" s="78">
        <f>'cieki 2020'!DH110</f>
        <v>0.5</v>
      </c>
      <c r="AK110" s="78">
        <f>'cieki 2020'!DI110</f>
        <v>0.05</v>
      </c>
      <c r="AL110" s="78">
        <f>'cieki 2020'!DJ110</f>
        <v>0.25</v>
      </c>
      <c r="AM110" s="78">
        <f>'cieki 2020'!DK110</f>
        <v>0.25</v>
      </c>
      <c r="AN110" s="131">
        <f>'cieki 2020'!DL110</f>
        <v>0.05</v>
      </c>
      <c r="AO110" s="136" t="s">
        <v>177</v>
      </c>
      <c r="AP110" s="69"/>
      <c r="AQ110" s="69"/>
      <c r="AR110" s="69"/>
      <c r="AS110" s="69"/>
    </row>
    <row r="111" spans="1:45" x14ac:dyDescent="0.2">
      <c r="A111" s="9">
        <f>'cieki 2020'!B111</f>
        <v>262</v>
      </c>
      <c r="B111" s="15" t="str">
        <f>'cieki 2020'!C111</f>
        <v>PL02S1401_1218</v>
      </c>
      <c r="C111" s="53">
        <f>'cieki 2020'!I111</f>
        <v>0.05</v>
      </c>
      <c r="D111" s="53">
        <f>'cieki 2020'!J111</f>
        <v>1.5</v>
      </c>
      <c r="E111" s="53">
        <f>'cieki 2020'!L111</f>
        <v>2.25</v>
      </c>
      <c r="F111" s="53">
        <f>'cieki 2020'!N111</f>
        <v>35.5</v>
      </c>
      <c r="G111" s="53">
        <f>'cieki 2020'!O111</f>
        <v>42.1</v>
      </c>
      <c r="H111" s="53">
        <f>'cieki 2020'!S111</f>
        <v>29.6</v>
      </c>
      <c r="I111" s="53">
        <f>'cieki 2020'!T111</f>
        <v>41</v>
      </c>
      <c r="J111" s="53">
        <f>'cieki 2020'!Y111</f>
        <v>445</v>
      </c>
      <c r="K111" s="53">
        <f>'cieki 2020'!AI111</f>
        <v>308</v>
      </c>
      <c r="L111" s="53">
        <f>'cieki 2020'!AK111</f>
        <v>120</v>
      </c>
      <c r="M111" s="53">
        <f>'cieki 2020'!BB111</f>
        <v>4403.5</v>
      </c>
      <c r="N111" s="53">
        <f>'cieki 2020'!BJ111</f>
        <v>0.5</v>
      </c>
      <c r="O111" s="53">
        <f>'cieki 2020'!BK111</f>
        <v>5.0000000000000001E-3</v>
      </c>
      <c r="P111" s="53">
        <f>'cieki 2020'!BQ111</f>
        <v>0.05</v>
      </c>
      <c r="Q111" s="53">
        <f>'cieki 2020'!BS111</f>
        <v>0.05</v>
      </c>
      <c r="R111" s="53">
        <f>'cieki 2020'!BT111</f>
        <v>0.05</v>
      </c>
      <c r="S111" s="78">
        <f>'cieki 2020'!BU111</f>
        <v>0.05</v>
      </c>
      <c r="T111" s="78">
        <f>'cieki 2020'!BY111</f>
        <v>0.15</v>
      </c>
      <c r="U111" s="204">
        <f>'cieki 2020'!CA111</f>
        <v>0</v>
      </c>
      <c r="V111" s="204">
        <f>'cieki 2020'!CC111</f>
        <v>0</v>
      </c>
      <c r="W111" s="225">
        <f>'cieki 2020'!CK111</f>
        <v>0</v>
      </c>
      <c r="X111" s="204">
        <f>'cieki 2020'!CP111</f>
        <v>0</v>
      </c>
      <c r="Y111" s="204">
        <f>'cieki 2020'!CQ111</f>
        <v>0</v>
      </c>
      <c r="Z111" s="204">
        <f>'cieki 2020'!CR111</f>
        <v>0</v>
      </c>
      <c r="AA111" s="204">
        <f>'cieki 2020'!CS111</f>
        <v>0</v>
      </c>
      <c r="AB111" s="204">
        <f>'cieki 2020'!CT111</f>
        <v>0</v>
      </c>
      <c r="AC111" s="204">
        <f>'cieki 2020'!CW111</f>
        <v>0</v>
      </c>
      <c r="AD111" s="204">
        <f>'cieki 2020'!CZ111</f>
        <v>0</v>
      </c>
      <c r="AE111" s="204">
        <f>'cieki 2020'!DB111</f>
        <v>0</v>
      </c>
      <c r="AF111" s="204">
        <f>'cieki 2020'!DC111</f>
        <v>0</v>
      </c>
      <c r="AG111" s="204">
        <f>'cieki 2020'!DD111</f>
        <v>0</v>
      </c>
      <c r="AH111" s="78">
        <f>'cieki 2020'!DE111</f>
        <v>0.05</v>
      </c>
      <c r="AI111" s="78">
        <f>'cieki 2020'!DF111</f>
        <v>0.05</v>
      </c>
      <c r="AJ111" s="204">
        <f>'cieki 2020'!DH111</f>
        <v>0</v>
      </c>
      <c r="AK111" s="204">
        <f>'cieki 2020'!DI111</f>
        <v>0</v>
      </c>
      <c r="AL111" s="204">
        <f>'cieki 2020'!DJ111</f>
        <v>0</v>
      </c>
      <c r="AM111" s="204">
        <f>'cieki 2020'!DK111</f>
        <v>0</v>
      </c>
      <c r="AN111" s="205">
        <f>'cieki 2020'!DL111</f>
        <v>0</v>
      </c>
      <c r="AO111" s="136" t="s">
        <v>177</v>
      </c>
      <c r="AP111" s="69"/>
      <c r="AQ111" s="69"/>
      <c r="AR111" s="69"/>
      <c r="AS111" s="69"/>
    </row>
    <row r="112" spans="1:45" x14ac:dyDescent="0.2">
      <c r="A112" s="9">
        <f>'cieki 2020'!B112</f>
        <v>263</v>
      </c>
      <c r="B112" s="15" t="str">
        <f>'cieki 2020'!C112</f>
        <v>PL02S1301_1123</v>
      </c>
      <c r="C112" s="53">
        <f>'cieki 2020'!I112</f>
        <v>0.28699999999999998</v>
      </c>
      <c r="D112" s="53">
        <f>'cieki 2020'!J112</f>
        <v>7.97</v>
      </c>
      <c r="E112" s="53">
        <f>'cieki 2020'!L112</f>
        <v>3.49</v>
      </c>
      <c r="F112" s="53">
        <f>'cieki 2020'!N112</f>
        <v>27.9</v>
      </c>
      <c r="G112" s="53">
        <f>'cieki 2020'!O112</f>
        <v>35.9</v>
      </c>
      <c r="H112" s="53">
        <f>'cieki 2020'!S112</f>
        <v>27.4</v>
      </c>
      <c r="I112" s="53">
        <f>'cieki 2020'!T112</f>
        <v>90.2</v>
      </c>
      <c r="J112" s="53">
        <f>'cieki 2020'!Y112</f>
        <v>405</v>
      </c>
      <c r="K112" s="53">
        <f>'cieki 2020'!AI112</f>
        <v>114</v>
      </c>
      <c r="L112" s="53">
        <f>'cieki 2020'!AK112</f>
        <v>309</v>
      </c>
      <c r="M112" s="53">
        <f>'cieki 2020'!BB112</f>
        <v>6335.5</v>
      </c>
      <c r="N112" s="53">
        <f>'cieki 2020'!BJ112</f>
        <v>0.5</v>
      </c>
      <c r="O112" s="53">
        <f>'cieki 2020'!BK112</f>
        <v>5.0000000000000001E-3</v>
      </c>
      <c r="P112" s="53">
        <f>'cieki 2020'!BQ112</f>
        <v>0.05</v>
      </c>
      <c r="Q112" s="53">
        <f>'cieki 2020'!BS112</f>
        <v>0.05</v>
      </c>
      <c r="R112" s="53">
        <f>'cieki 2020'!BT112</f>
        <v>0.05</v>
      </c>
      <c r="S112" s="78">
        <f>'cieki 2020'!BU112</f>
        <v>0.05</v>
      </c>
      <c r="T112" s="78">
        <f>'cieki 2020'!BY112</f>
        <v>0.15</v>
      </c>
      <c r="U112" s="78">
        <f>'cieki 2020'!CA112</f>
        <v>50</v>
      </c>
      <c r="V112" s="78">
        <f>'cieki 2020'!CC112</f>
        <v>0.01</v>
      </c>
      <c r="W112" s="226">
        <f>'cieki 2020'!CK112</f>
        <v>5.0000000000000001E-3</v>
      </c>
      <c r="X112" s="78">
        <f>'cieki 2020'!CP112</f>
        <v>1.5</v>
      </c>
      <c r="Y112" s="78">
        <f>'cieki 2020'!CQ112</f>
        <v>0.3</v>
      </c>
      <c r="Z112" s="78">
        <f>'cieki 2020'!CR112</f>
        <v>5</v>
      </c>
      <c r="AA112" s="78">
        <f>'cieki 2020'!CS112</f>
        <v>0.5</v>
      </c>
      <c r="AB112" s="78">
        <f>'cieki 2020'!CT112</f>
        <v>0.5</v>
      </c>
      <c r="AC112" s="78">
        <f>'cieki 2020'!CW112</f>
        <v>0.05</v>
      </c>
      <c r="AD112" s="78">
        <f>'cieki 2020'!CZ112</f>
        <v>0.05</v>
      </c>
      <c r="AE112" s="78">
        <f>'cieki 2020'!DB112</f>
        <v>0.05</v>
      </c>
      <c r="AF112" s="78">
        <f>'cieki 2020'!DC112</f>
        <v>0.05</v>
      </c>
      <c r="AG112" s="78">
        <f>'cieki 2020'!DD112</f>
        <v>0.05</v>
      </c>
      <c r="AH112" s="78">
        <f>'cieki 2020'!DE112</f>
        <v>0.05</v>
      </c>
      <c r="AI112" s="78">
        <f>'cieki 2020'!DF112</f>
        <v>0.05</v>
      </c>
      <c r="AJ112" s="78">
        <f>'cieki 2020'!DH112</f>
        <v>0.5</v>
      </c>
      <c r="AK112" s="78">
        <f>'cieki 2020'!DI112</f>
        <v>0.05</v>
      </c>
      <c r="AL112" s="78">
        <f>'cieki 2020'!DJ112</f>
        <v>0.25</v>
      </c>
      <c r="AM112" s="78">
        <f>'cieki 2020'!DK112</f>
        <v>0.25</v>
      </c>
      <c r="AN112" s="131">
        <f>'cieki 2020'!DL112</f>
        <v>0.05</v>
      </c>
      <c r="AO112" s="136" t="s">
        <v>177</v>
      </c>
      <c r="AP112" s="69"/>
      <c r="AQ112" s="69"/>
      <c r="AR112" s="69"/>
      <c r="AS112" s="69"/>
    </row>
    <row r="113" spans="1:45" x14ac:dyDescent="0.2">
      <c r="A113" s="9">
        <f>'cieki 2020'!B113</f>
        <v>264</v>
      </c>
      <c r="B113" s="15" t="str">
        <f>'cieki 2020'!C113</f>
        <v>PL02S1301_1124</v>
      </c>
      <c r="C113" s="53">
        <f>'cieki 2020'!I113</f>
        <v>0.05</v>
      </c>
      <c r="D113" s="53">
        <f>'cieki 2020'!J113</f>
        <v>3.39</v>
      </c>
      <c r="E113" s="53">
        <f>'cieki 2020'!L113</f>
        <v>0.31</v>
      </c>
      <c r="F113" s="53">
        <f>'cieki 2020'!N113</f>
        <v>143</v>
      </c>
      <c r="G113" s="53">
        <f>'cieki 2020'!O113</f>
        <v>14.7</v>
      </c>
      <c r="H113" s="53">
        <f>'cieki 2020'!S113</f>
        <v>18.600000000000001</v>
      </c>
      <c r="I113" s="53">
        <f>'cieki 2020'!T113</f>
        <v>1690</v>
      </c>
      <c r="J113" s="53">
        <f>'cieki 2020'!Y113</f>
        <v>118</v>
      </c>
      <c r="K113" s="53">
        <f>'cieki 2020'!AI113</f>
        <v>264</v>
      </c>
      <c r="L113" s="53">
        <f>'cieki 2020'!AK113</f>
        <v>405</v>
      </c>
      <c r="M113" s="53">
        <f>'cieki 2020'!BB113</f>
        <v>8722.5</v>
      </c>
      <c r="N113" s="53">
        <f>'cieki 2020'!BJ113</f>
        <v>0.5</v>
      </c>
      <c r="O113" s="53">
        <f>'cieki 2020'!BK113</f>
        <v>5.0000000000000001E-3</v>
      </c>
      <c r="P113" s="53">
        <f>'cieki 2020'!BQ113</f>
        <v>0.05</v>
      </c>
      <c r="Q113" s="53">
        <f>'cieki 2020'!BS113</f>
        <v>0.05</v>
      </c>
      <c r="R113" s="53">
        <f>'cieki 2020'!BT113</f>
        <v>0.05</v>
      </c>
      <c r="S113" s="78">
        <f>'cieki 2020'!BU113</f>
        <v>0.05</v>
      </c>
      <c r="T113" s="78">
        <f>'cieki 2020'!BY113</f>
        <v>0.15</v>
      </c>
      <c r="U113" s="204">
        <f>'cieki 2020'!CA113</f>
        <v>0</v>
      </c>
      <c r="V113" s="204">
        <f>'cieki 2020'!CC113</f>
        <v>0</v>
      </c>
      <c r="W113" s="225">
        <f>'cieki 2020'!CK113</f>
        <v>0</v>
      </c>
      <c r="X113" s="204">
        <f>'cieki 2020'!CP113</f>
        <v>0</v>
      </c>
      <c r="Y113" s="204">
        <f>'cieki 2020'!CQ113</f>
        <v>0</v>
      </c>
      <c r="Z113" s="204">
        <f>'cieki 2020'!CR113</f>
        <v>0</v>
      </c>
      <c r="AA113" s="204">
        <f>'cieki 2020'!CS113</f>
        <v>0</v>
      </c>
      <c r="AB113" s="204">
        <f>'cieki 2020'!CT113</f>
        <v>0</v>
      </c>
      <c r="AC113" s="204">
        <f>'cieki 2020'!CW113</f>
        <v>0</v>
      </c>
      <c r="AD113" s="204">
        <f>'cieki 2020'!CZ113</f>
        <v>0</v>
      </c>
      <c r="AE113" s="204">
        <f>'cieki 2020'!DB113</f>
        <v>0</v>
      </c>
      <c r="AF113" s="204">
        <f>'cieki 2020'!DC113</f>
        <v>0</v>
      </c>
      <c r="AG113" s="204">
        <f>'cieki 2020'!DD113</f>
        <v>0</v>
      </c>
      <c r="AH113" s="78">
        <f>'cieki 2020'!DE113</f>
        <v>0.05</v>
      </c>
      <c r="AI113" s="78">
        <f>'cieki 2020'!DF113</f>
        <v>0.05</v>
      </c>
      <c r="AJ113" s="204">
        <f>'cieki 2020'!DH113</f>
        <v>0</v>
      </c>
      <c r="AK113" s="204">
        <f>'cieki 2020'!DI113</f>
        <v>0</v>
      </c>
      <c r="AL113" s="204">
        <f>'cieki 2020'!DJ113</f>
        <v>0</v>
      </c>
      <c r="AM113" s="204">
        <f>'cieki 2020'!DK113</f>
        <v>0</v>
      </c>
      <c r="AN113" s="205">
        <f>'cieki 2020'!DL113</f>
        <v>0</v>
      </c>
      <c r="AO113" s="136" t="s">
        <v>177</v>
      </c>
      <c r="AP113" s="69"/>
      <c r="AQ113" s="69"/>
      <c r="AR113" s="69"/>
      <c r="AS113" s="69"/>
    </row>
    <row r="114" spans="1:45" x14ac:dyDescent="0.2">
      <c r="A114" s="9">
        <f>'cieki 2020'!B114</f>
        <v>265</v>
      </c>
      <c r="B114" s="15" t="str">
        <f>'cieki 2020'!C114</f>
        <v>PL02S0101_0455</v>
      </c>
      <c r="C114" s="53">
        <f>'cieki 2020'!I114</f>
        <v>0.05</v>
      </c>
      <c r="D114" s="53">
        <f>'cieki 2020'!J114</f>
        <v>1.5</v>
      </c>
      <c r="E114" s="53">
        <f>'cieki 2020'!L114</f>
        <v>0.18099999999999999</v>
      </c>
      <c r="F114" s="53">
        <f>'cieki 2020'!N114</f>
        <v>4.72</v>
      </c>
      <c r="G114" s="53">
        <f>'cieki 2020'!O114</f>
        <v>6.19</v>
      </c>
      <c r="H114" s="53">
        <f>'cieki 2020'!S114</f>
        <v>3.23</v>
      </c>
      <c r="I114" s="53">
        <f>'cieki 2020'!T114</f>
        <v>10.4</v>
      </c>
      <c r="J114" s="53">
        <f>'cieki 2020'!Y114</f>
        <v>55.1</v>
      </c>
      <c r="K114" s="53">
        <f>'cieki 2020'!AI114</f>
        <v>2.5</v>
      </c>
      <c r="L114" s="53">
        <f>'cieki 2020'!AK114</f>
        <v>11</v>
      </c>
      <c r="M114" s="53">
        <f>'cieki 2020'!BB114</f>
        <v>479.5</v>
      </c>
      <c r="N114" s="53">
        <f>'cieki 2020'!BJ114</f>
        <v>0.5</v>
      </c>
      <c r="O114" s="53">
        <f>'cieki 2020'!BK114</f>
        <v>5.0000000000000001E-3</v>
      </c>
      <c r="P114" s="53">
        <f>'cieki 2020'!BQ114</f>
        <v>0.05</v>
      </c>
      <c r="Q114" s="53">
        <f>'cieki 2020'!BS114</f>
        <v>0.05</v>
      </c>
      <c r="R114" s="53">
        <f>'cieki 2020'!BT114</f>
        <v>0.05</v>
      </c>
      <c r="S114" s="78">
        <f>'cieki 2020'!BU114</f>
        <v>0.05</v>
      </c>
      <c r="T114" s="78">
        <f>'cieki 2020'!BY114</f>
        <v>0.15</v>
      </c>
      <c r="U114" s="78">
        <f>'cieki 2020'!CA114</f>
        <v>50</v>
      </c>
      <c r="V114" s="78">
        <f>'cieki 2020'!CC114</f>
        <v>0.01</v>
      </c>
      <c r="W114" s="226">
        <f>'cieki 2020'!CK114</f>
        <v>5.0000000000000001E-3</v>
      </c>
      <c r="X114" s="78">
        <f>'cieki 2020'!CP114</f>
        <v>1.5</v>
      </c>
      <c r="Y114" s="78">
        <f>'cieki 2020'!CQ114</f>
        <v>0.3</v>
      </c>
      <c r="Z114" s="78">
        <f>'cieki 2020'!CR114</f>
        <v>5</v>
      </c>
      <c r="AA114" s="78">
        <f>'cieki 2020'!CS114</f>
        <v>0.5</v>
      </c>
      <c r="AB114" s="78">
        <f>'cieki 2020'!CT114</f>
        <v>0.5</v>
      </c>
      <c r="AC114" s="78">
        <f>'cieki 2020'!CW114</f>
        <v>0.05</v>
      </c>
      <c r="AD114" s="78">
        <f>'cieki 2020'!CZ114</f>
        <v>0.05</v>
      </c>
      <c r="AE114" s="78">
        <f>'cieki 2020'!DB114</f>
        <v>0.05</v>
      </c>
      <c r="AF114" s="78">
        <f>'cieki 2020'!DC114</f>
        <v>0.05</v>
      </c>
      <c r="AG114" s="78">
        <f>'cieki 2020'!DD114</f>
        <v>0.05</v>
      </c>
      <c r="AH114" s="78">
        <f>'cieki 2020'!DE114</f>
        <v>0.05</v>
      </c>
      <c r="AI114" s="78">
        <f>'cieki 2020'!DF114</f>
        <v>0.05</v>
      </c>
      <c r="AJ114" s="78">
        <f>'cieki 2020'!DH114</f>
        <v>0.5</v>
      </c>
      <c r="AK114" s="78">
        <f>'cieki 2020'!DI114</f>
        <v>0.05</v>
      </c>
      <c r="AL114" s="78">
        <f>'cieki 2020'!DJ114</f>
        <v>0.25</v>
      </c>
      <c r="AM114" s="78">
        <f>'cieki 2020'!DK114</f>
        <v>0.25</v>
      </c>
      <c r="AN114" s="131">
        <f>'cieki 2020'!DL114</f>
        <v>0.05</v>
      </c>
      <c r="AO114" s="137" t="s">
        <v>178</v>
      </c>
      <c r="AP114" s="69"/>
      <c r="AQ114" s="69"/>
      <c r="AR114" s="69"/>
      <c r="AS114" s="69"/>
    </row>
    <row r="115" spans="1:45" x14ac:dyDescent="0.2">
      <c r="A115" s="9">
        <f>'cieki 2020'!B115</f>
        <v>266</v>
      </c>
      <c r="B115" s="15" t="str">
        <f>'cieki 2020'!C115</f>
        <v>PL02S1201_1056</v>
      </c>
      <c r="C115" s="53">
        <f>'cieki 2020'!I115</f>
        <v>0.05</v>
      </c>
      <c r="D115" s="53">
        <f>'cieki 2020'!J115</f>
        <v>6.77</v>
      </c>
      <c r="E115" s="53">
        <f>'cieki 2020'!L115</f>
        <v>1.06</v>
      </c>
      <c r="F115" s="53">
        <f>'cieki 2020'!N115</f>
        <v>28.3</v>
      </c>
      <c r="G115" s="53">
        <f>'cieki 2020'!O115</f>
        <v>35.1</v>
      </c>
      <c r="H115" s="53">
        <f>'cieki 2020'!S115</f>
        <v>25.2</v>
      </c>
      <c r="I115" s="53">
        <f>'cieki 2020'!T115</f>
        <v>45.9</v>
      </c>
      <c r="J115" s="53">
        <f>'cieki 2020'!Y115</f>
        <v>333</v>
      </c>
      <c r="K115" s="53">
        <f>'cieki 2020'!AI115</f>
        <v>472</v>
      </c>
      <c r="L115" s="53">
        <f>'cieki 2020'!AK115</f>
        <v>252</v>
      </c>
      <c r="M115" s="53">
        <f>'cieki 2020'!BB115</f>
        <v>8133.5</v>
      </c>
      <c r="N115" s="53">
        <f>'cieki 2020'!BJ115</f>
        <v>0.5</v>
      </c>
      <c r="O115" s="53">
        <f>'cieki 2020'!BK115</f>
        <v>5.0000000000000001E-3</v>
      </c>
      <c r="P115" s="53">
        <f>'cieki 2020'!BQ115</f>
        <v>0.05</v>
      </c>
      <c r="Q115" s="53">
        <f>'cieki 2020'!BS115</f>
        <v>0.05</v>
      </c>
      <c r="R115" s="53">
        <f>'cieki 2020'!BT115</f>
        <v>0.05</v>
      </c>
      <c r="S115" s="78">
        <f>'cieki 2020'!BU115</f>
        <v>0.05</v>
      </c>
      <c r="T115" s="78">
        <f>'cieki 2020'!BY115</f>
        <v>0.15</v>
      </c>
      <c r="U115" s="204">
        <f>'cieki 2020'!CA115</f>
        <v>0</v>
      </c>
      <c r="V115" s="204">
        <f>'cieki 2020'!CC115</f>
        <v>0</v>
      </c>
      <c r="W115" s="225">
        <f>'cieki 2020'!CK115</f>
        <v>0</v>
      </c>
      <c r="X115" s="204">
        <f>'cieki 2020'!CP115</f>
        <v>0</v>
      </c>
      <c r="Y115" s="204">
        <f>'cieki 2020'!CQ115</f>
        <v>0</v>
      </c>
      <c r="Z115" s="204">
        <f>'cieki 2020'!CR115</f>
        <v>0</v>
      </c>
      <c r="AA115" s="204">
        <f>'cieki 2020'!CS115</f>
        <v>0</v>
      </c>
      <c r="AB115" s="204">
        <f>'cieki 2020'!CT115</f>
        <v>0</v>
      </c>
      <c r="AC115" s="204">
        <f>'cieki 2020'!CW115</f>
        <v>0</v>
      </c>
      <c r="AD115" s="204">
        <f>'cieki 2020'!CZ115</f>
        <v>0</v>
      </c>
      <c r="AE115" s="204">
        <f>'cieki 2020'!DB115</f>
        <v>0</v>
      </c>
      <c r="AF115" s="204">
        <f>'cieki 2020'!DC115</f>
        <v>0</v>
      </c>
      <c r="AG115" s="204">
        <f>'cieki 2020'!DD115</f>
        <v>0</v>
      </c>
      <c r="AH115" s="78">
        <f>'cieki 2020'!DE115</f>
        <v>0.05</v>
      </c>
      <c r="AI115" s="78">
        <f>'cieki 2020'!DF115</f>
        <v>0.05</v>
      </c>
      <c r="AJ115" s="204">
        <f>'cieki 2020'!DH115</f>
        <v>0</v>
      </c>
      <c r="AK115" s="204">
        <f>'cieki 2020'!DI115</f>
        <v>0</v>
      </c>
      <c r="AL115" s="204">
        <f>'cieki 2020'!DJ115</f>
        <v>0</v>
      </c>
      <c r="AM115" s="204">
        <f>'cieki 2020'!DK115</f>
        <v>0</v>
      </c>
      <c r="AN115" s="205">
        <f>'cieki 2020'!DL115</f>
        <v>0</v>
      </c>
      <c r="AO115" s="136" t="s">
        <v>177</v>
      </c>
      <c r="AP115" s="69"/>
      <c r="AQ115" s="69"/>
      <c r="AR115" s="69"/>
      <c r="AS115" s="69"/>
    </row>
    <row r="116" spans="1:45" x14ac:dyDescent="0.2">
      <c r="A116" s="9">
        <f>'cieki 2020'!B116</f>
        <v>267</v>
      </c>
      <c r="B116" s="15" t="str">
        <f>'cieki 2020'!C116</f>
        <v>PL02S0101_0463</v>
      </c>
      <c r="C116" s="53">
        <f>'cieki 2020'!I116</f>
        <v>0.05</v>
      </c>
      <c r="D116" s="53">
        <f>'cieki 2020'!J116</f>
        <v>1.5</v>
      </c>
      <c r="E116" s="53">
        <f>'cieki 2020'!L116</f>
        <v>0.23200000000000001</v>
      </c>
      <c r="F116" s="53">
        <f>'cieki 2020'!N116</f>
        <v>5.13</v>
      </c>
      <c r="G116" s="53">
        <f>'cieki 2020'!O116</f>
        <v>12.1</v>
      </c>
      <c r="H116" s="53">
        <f>'cieki 2020'!S116</f>
        <v>4.16</v>
      </c>
      <c r="I116" s="53">
        <f>'cieki 2020'!T116</f>
        <v>287</v>
      </c>
      <c r="J116" s="53">
        <f>'cieki 2020'!Y116</f>
        <v>175</v>
      </c>
      <c r="K116" s="53">
        <f>'cieki 2020'!AI116</f>
        <v>65</v>
      </c>
      <c r="L116" s="53">
        <f>'cieki 2020'!AK116</f>
        <v>5</v>
      </c>
      <c r="M116" s="53">
        <f>'cieki 2020'!BB116</f>
        <v>2350</v>
      </c>
      <c r="N116" s="53">
        <f>'cieki 2020'!BJ116</f>
        <v>0.5</v>
      </c>
      <c r="O116" s="53">
        <f>'cieki 2020'!BK116</f>
        <v>5.0000000000000001E-3</v>
      </c>
      <c r="P116" s="53">
        <f>'cieki 2020'!BQ116</f>
        <v>0.05</v>
      </c>
      <c r="Q116" s="53">
        <f>'cieki 2020'!BS116</f>
        <v>0.05</v>
      </c>
      <c r="R116" s="53">
        <f>'cieki 2020'!BT116</f>
        <v>0.05</v>
      </c>
      <c r="S116" s="78">
        <f>'cieki 2020'!BU116</f>
        <v>0.05</v>
      </c>
      <c r="T116" s="78">
        <f>'cieki 2020'!BY116</f>
        <v>0.15</v>
      </c>
      <c r="U116" s="204">
        <f>'cieki 2020'!CA116</f>
        <v>0</v>
      </c>
      <c r="V116" s="204">
        <f>'cieki 2020'!CC116</f>
        <v>0</v>
      </c>
      <c r="W116" s="225">
        <f>'cieki 2020'!CK116</f>
        <v>0</v>
      </c>
      <c r="X116" s="204">
        <f>'cieki 2020'!CP116</f>
        <v>0</v>
      </c>
      <c r="Y116" s="204">
        <f>'cieki 2020'!CQ116</f>
        <v>0</v>
      </c>
      <c r="Z116" s="204">
        <f>'cieki 2020'!CR116</f>
        <v>0</v>
      </c>
      <c r="AA116" s="204">
        <f>'cieki 2020'!CS116</f>
        <v>0</v>
      </c>
      <c r="AB116" s="204">
        <f>'cieki 2020'!CT116</f>
        <v>0</v>
      </c>
      <c r="AC116" s="204">
        <f>'cieki 2020'!CW116</f>
        <v>0</v>
      </c>
      <c r="AD116" s="204">
        <f>'cieki 2020'!CZ116</f>
        <v>0</v>
      </c>
      <c r="AE116" s="204">
        <f>'cieki 2020'!DB116</f>
        <v>0</v>
      </c>
      <c r="AF116" s="204">
        <f>'cieki 2020'!DC116</f>
        <v>0</v>
      </c>
      <c r="AG116" s="204">
        <f>'cieki 2020'!DD116</f>
        <v>0</v>
      </c>
      <c r="AH116" s="78">
        <f>'cieki 2020'!DE116</f>
        <v>0.05</v>
      </c>
      <c r="AI116" s="78">
        <f>'cieki 2020'!DF116</f>
        <v>0.05</v>
      </c>
      <c r="AJ116" s="204">
        <f>'cieki 2020'!DH116</f>
        <v>0</v>
      </c>
      <c r="AK116" s="204">
        <f>'cieki 2020'!DI116</f>
        <v>0</v>
      </c>
      <c r="AL116" s="204">
        <f>'cieki 2020'!DJ116</f>
        <v>0</v>
      </c>
      <c r="AM116" s="204">
        <f>'cieki 2020'!DK116</f>
        <v>0</v>
      </c>
      <c r="AN116" s="205">
        <f>'cieki 2020'!DL116</f>
        <v>0</v>
      </c>
      <c r="AO116" s="136" t="s">
        <v>177</v>
      </c>
      <c r="AP116" s="69"/>
      <c r="AQ116" s="69"/>
      <c r="AR116" s="69"/>
      <c r="AS116" s="69"/>
    </row>
    <row r="117" spans="1:45" x14ac:dyDescent="0.2">
      <c r="A117" s="9">
        <f>'cieki 2020'!B117</f>
        <v>268</v>
      </c>
      <c r="B117" s="15" t="str">
        <f>'cieki 2020'!C117</f>
        <v>PL02S0101_0480</v>
      </c>
      <c r="C117" s="53">
        <f>'cieki 2020'!I117</f>
        <v>0.189</v>
      </c>
      <c r="D117" s="53">
        <f>'cieki 2020'!J117</f>
        <v>1.5</v>
      </c>
      <c r="E117" s="53">
        <f>'cieki 2020'!L117</f>
        <v>2.5000000000000001E-2</v>
      </c>
      <c r="F117" s="53">
        <f>'cieki 2020'!N117</f>
        <v>2.16</v>
      </c>
      <c r="G117" s="53">
        <f>'cieki 2020'!O117</f>
        <v>5.24</v>
      </c>
      <c r="H117" s="53">
        <f>'cieki 2020'!S117</f>
        <v>1.46</v>
      </c>
      <c r="I117" s="53">
        <f>'cieki 2020'!T117</f>
        <v>4.5599999999999996</v>
      </c>
      <c r="J117" s="53">
        <f>'cieki 2020'!Y117</f>
        <v>20.7</v>
      </c>
      <c r="K117" s="53">
        <f>'cieki 2020'!AI117</f>
        <v>2.5</v>
      </c>
      <c r="L117" s="53">
        <f>'cieki 2020'!AK117</f>
        <v>2.5</v>
      </c>
      <c r="M117" s="53">
        <f>'cieki 2020'!BB117</f>
        <v>89</v>
      </c>
      <c r="N117" s="53">
        <f>'cieki 2020'!BJ117</f>
        <v>0.5</v>
      </c>
      <c r="O117" s="53">
        <f>'cieki 2020'!BK117</f>
        <v>5.0000000000000001E-3</v>
      </c>
      <c r="P117" s="53">
        <f>'cieki 2020'!BQ117</f>
        <v>0.05</v>
      </c>
      <c r="Q117" s="53">
        <f>'cieki 2020'!BS117</f>
        <v>0.05</v>
      </c>
      <c r="R117" s="53">
        <f>'cieki 2020'!BT117</f>
        <v>0.05</v>
      </c>
      <c r="S117" s="78">
        <f>'cieki 2020'!BU117</f>
        <v>0.05</v>
      </c>
      <c r="T117" s="78">
        <f>'cieki 2020'!BY117</f>
        <v>0.15</v>
      </c>
      <c r="U117" s="78">
        <f>'cieki 2020'!CA117</f>
        <v>50</v>
      </c>
      <c r="V117" s="78">
        <f>'cieki 2020'!CC117</f>
        <v>0.01</v>
      </c>
      <c r="W117" s="226">
        <f>'cieki 2020'!CK117</f>
        <v>5.0000000000000001E-3</v>
      </c>
      <c r="X117" s="78">
        <f>'cieki 2020'!CP117</f>
        <v>1.5</v>
      </c>
      <c r="Y117" s="78">
        <f>'cieki 2020'!CQ117</f>
        <v>0.3</v>
      </c>
      <c r="Z117" s="78">
        <f>'cieki 2020'!CR117</f>
        <v>5</v>
      </c>
      <c r="AA117" s="78">
        <f>'cieki 2020'!CS117</f>
        <v>0.5</v>
      </c>
      <c r="AB117" s="78">
        <f>'cieki 2020'!CT117</f>
        <v>0.5</v>
      </c>
      <c r="AC117" s="78">
        <f>'cieki 2020'!CW117</f>
        <v>0.05</v>
      </c>
      <c r="AD117" s="78">
        <f>'cieki 2020'!CZ117</f>
        <v>0.05</v>
      </c>
      <c r="AE117" s="78">
        <f>'cieki 2020'!DB117</f>
        <v>0.05</v>
      </c>
      <c r="AF117" s="78">
        <f>'cieki 2020'!DC117</f>
        <v>0.05</v>
      </c>
      <c r="AG117" s="78">
        <f>'cieki 2020'!DD117</f>
        <v>0.05</v>
      </c>
      <c r="AH117" s="78">
        <f>'cieki 2020'!DE117</f>
        <v>0.05</v>
      </c>
      <c r="AI117" s="78">
        <f>'cieki 2020'!DF117</f>
        <v>0.05</v>
      </c>
      <c r="AJ117" s="78">
        <f>'cieki 2020'!DH117</f>
        <v>0.5</v>
      </c>
      <c r="AK117" s="78">
        <f>'cieki 2020'!DI117</f>
        <v>0.05</v>
      </c>
      <c r="AL117" s="78">
        <f>'cieki 2020'!DJ117</f>
        <v>0.25</v>
      </c>
      <c r="AM117" s="78">
        <f>'cieki 2020'!DK117</f>
        <v>0.25</v>
      </c>
      <c r="AN117" s="131">
        <f>'cieki 2020'!DL117</f>
        <v>0.05</v>
      </c>
      <c r="AO117" s="137" t="s">
        <v>178</v>
      </c>
      <c r="AP117" s="69"/>
      <c r="AQ117" s="69"/>
      <c r="AR117" s="69"/>
      <c r="AS117" s="69"/>
    </row>
    <row r="118" spans="1:45" x14ac:dyDescent="0.2">
      <c r="A118" s="9">
        <f>'cieki 2020'!B118</f>
        <v>269</v>
      </c>
      <c r="B118" s="15" t="str">
        <f>'cieki 2020'!C118</f>
        <v>PL02S1301_1134</v>
      </c>
      <c r="C118" s="53">
        <f>'cieki 2020'!I118</f>
        <v>0.05</v>
      </c>
      <c r="D118" s="53">
        <f>'cieki 2020'!J118</f>
        <v>1.5</v>
      </c>
      <c r="E118" s="53">
        <f>'cieki 2020'!L118</f>
        <v>0.11700000000000001</v>
      </c>
      <c r="F118" s="53">
        <f>'cieki 2020'!N118</f>
        <v>1.1100000000000001</v>
      </c>
      <c r="G118" s="53">
        <f>'cieki 2020'!O118</f>
        <v>7.42</v>
      </c>
      <c r="H118" s="53">
        <f>'cieki 2020'!S118</f>
        <v>14.7</v>
      </c>
      <c r="I118" s="53">
        <f>'cieki 2020'!T118</f>
        <v>7.56</v>
      </c>
      <c r="J118" s="53">
        <f>'cieki 2020'!Y118</f>
        <v>65.599999999999994</v>
      </c>
      <c r="K118" s="53">
        <f>'cieki 2020'!AI118</f>
        <v>92</v>
      </c>
      <c r="L118" s="53">
        <f>'cieki 2020'!AK118</f>
        <v>131</v>
      </c>
      <c r="M118" s="53">
        <f>'cieki 2020'!BB118</f>
        <v>2574</v>
      </c>
      <c r="N118" s="53">
        <f>'cieki 2020'!BJ118</f>
        <v>0.5</v>
      </c>
      <c r="O118" s="53">
        <f>'cieki 2020'!BK118</f>
        <v>5.0000000000000001E-3</v>
      </c>
      <c r="P118" s="53">
        <f>'cieki 2020'!BQ118</f>
        <v>0.05</v>
      </c>
      <c r="Q118" s="53">
        <f>'cieki 2020'!BS118</f>
        <v>0.05</v>
      </c>
      <c r="R118" s="53">
        <f>'cieki 2020'!BT118</f>
        <v>0.05</v>
      </c>
      <c r="S118" s="78">
        <f>'cieki 2020'!BU118</f>
        <v>0.05</v>
      </c>
      <c r="T118" s="78">
        <f>'cieki 2020'!BY118</f>
        <v>0.15</v>
      </c>
      <c r="U118" s="204">
        <f>'cieki 2020'!CA118</f>
        <v>0</v>
      </c>
      <c r="V118" s="204">
        <f>'cieki 2020'!CC118</f>
        <v>0</v>
      </c>
      <c r="W118" s="225">
        <f>'cieki 2020'!CK118</f>
        <v>0</v>
      </c>
      <c r="X118" s="204">
        <f>'cieki 2020'!CP118</f>
        <v>0</v>
      </c>
      <c r="Y118" s="204">
        <f>'cieki 2020'!CQ118</f>
        <v>0</v>
      </c>
      <c r="Z118" s="204">
        <f>'cieki 2020'!CR118</f>
        <v>0</v>
      </c>
      <c r="AA118" s="204">
        <f>'cieki 2020'!CS118</f>
        <v>0</v>
      </c>
      <c r="AB118" s="204">
        <f>'cieki 2020'!CT118</f>
        <v>0</v>
      </c>
      <c r="AC118" s="204">
        <f>'cieki 2020'!CW118</f>
        <v>0</v>
      </c>
      <c r="AD118" s="204">
        <f>'cieki 2020'!CZ118</f>
        <v>0</v>
      </c>
      <c r="AE118" s="204">
        <f>'cieki 2020'!DB118</f>
        <v>0</v>
      </c>
      <c r="AF118" s="204">
        <f>'cieki 2020'!DC118</f>
        <v>0</v>
      </c>
      <c r="AG118" s="204">
        <f>'cieki 2020'!DD118</f>
        <v>0</v>
      </c>
      <c r="AH118" s="78">
        <f>'cieki 2020'!DE118</f>
        <v>0.05</v>
      </c>
      <c r="AI118" s="78">
        <f>'cieki 2020'!DF118</f>
        <v>0.05</v>
      </c>
      <c r="AJ118" s="204">
        <f>'cieki 2020'!DH118</f>
        <v>0</v>
      </c>
      <c r="AK118" s="204">
        <f>'cieki 2020'!DI118</f>
        <v>0</v>
      </c>
      <c r="AL118" s="204">
        <f>'cieki 2020'!DJ118</f>
        <v>0</v>
      </c>
      <c r="AM118" s="204">
        <f>'cieki 2020'!DK118</f>
        <v>0</v>
      </c>
      <c r="AN118" s="205">
        <f>'cieki 2020'!DL118</f>
        <v>0</v>
      </c>
      <c r="AO118" s="136" t="s">
        <v>177</v>
      </c>
      <c r="AP118" s="69"/>
      <c r="AQ118" s="69"/>
      <c r="AR118" s="69"/>
      <c r="AS118" s="69"/>
    </row>
    <row r="119" spans="1:45" x14ac:dyDescent="0.2">
      <c r="A119" s="9">
        <f>'cieki 2020'!B119</f>
        <v>270</v>
      </c>
      <c r="B119" s="15" t="str">
        <f>'cieki 2020'!C119</f>
        <v>PL02S1401_1246</v>
      </c>
      <c r="C119" s="53">
        <f>'cieki 2020'!I119</f>
        <v>0.05</v>
      </c>
      <c r="D119" s="53">
        <f>'cieki 2020'!J119</f>
        <v>1.5</v>
      </c>
      <c r="E119" s="53">
        <f>'cieki 2020'!L119</f>
        <v>2.5000000000000001E-2</v>
      </c>
      <c r="F119" s="53">
        <f>'cieki 2020'!N119</f>
        <v>1.44</v>
      </c>
      <c r="G119" s="53">
        <f>'cieki 2020'!O119</f>
        <v>0.94499999999999995</v>
      </c>
      <c r="H119" s="53">
        <f>'cieki 2020'!S119</f>
        <v>2.2599999999999998</v>
      </c>
      <c r="I119" s="53">
        <f>'cieki 2020'!T119</f>
        <v>3.87</v>
      </c>
      <c r="J119" s="53">
        <f>'cieki 2020'!Y119</f>
        <v>22.8</v>
      </c>
      <c r="K119" s="53">
        <f>'cieki 2020'!AI119</f>
        <v>49</v>
      </c>
      <c r="L119" s="53">
        <f>'cieki 2020'!AK119</f>
        <v>42</v>
      </c>
      <c r="M119" s="53">
        <f>'cieki 2020'!BB119</f>
        <v>2570</v>
      </c>
      <c r="N119" s="53">
        <f>'cieki 2020'!BJ119</f>
        <v>0.5</v>
      </c>
      <c r="O119" s="53">
        <f>'cieki 2020'!BK119</f>
        <v>5.0000000000000001E-3</v>
      </c>
      <c r="P119" s="53">
        <f>'cieki 2020'!BQ119</f>
        <v>0.05</v>
      </c>
      <c r="Q119" s="53">
        <f>'cieki 2020'!BS119</f>
        <v>0.05</v>
      </c>
      <c r="R119" s="53">
        <f>'cieki 2020'!BT119</f>
        <v>0.05</v>
      </c>
      <c r="S119" s="78">
        <f>'cieki 2020'!BU119</f>
        <v>0.05</v>
      </c>
      <c r="T119" s="78">
        <f>'cieki 2020'!BY119</f>
        <v>0.15</v>
      </c>
      <c r="U119" s="204">
        <f>'cieki 2020'!CA119</f>
        <v>0</v>
      </c>
      <c r="V119" s="204">
        <f>'cieki 2020'!CC119</f>
        <v>0</v>
      </c>
      <c r="W119" s="225">
        <f>'cieki 2020'!CK119</f>
        <v>0</v>
      </c>
      <c r="X119" s="204">
        <f>'cieki 2020'!CP119</f>
        <v>0</v>
      </c>
      <c r="Y119" s="204">
        <f>'cieki 2020'!CQ119</f>
        <v>0</v>
      </c>
      <c r="Z119" s="204">
        <f>'cieki 2020'!CR119</f>
        <v>0</v>
      </c>
      <c r="AA119" s="204">
        <f>'cieki 2020'!CS119</f>
        <v>0</v>
      </c>
      <c r="AB119" s="204">
        <f>'cieki 2020'!CT119</f>
        <v>0</v>
      </c>
      <c r="AC119" s="204">
        <f>'cieki 2020'!CW119</f>
        <v>0</v>
      </c>
      <c r="AD119" s="204">
        <f>'cieki 2020'!CZ119</f>
        <v>0</v>
      </c>
      <c r="AE119" s="204">
        <f>'cieki 2020'!DB119</f>
        <v>0</v>
      </c>
      <c r="AF119" s="204">
        <f>'cieki 2020'!DC119</f>
        <v>0</v>
      </c>
      <c r="AG119" s="204">
        <f>'cieki 2020'!DD119</f>
        <v>0</v>
      </c>
      <c r="AH119" s="78">
        <f>'cieki 2020'!DE119</f>
        <v>0.05</v>
      </c>
      <c r="AI119" s="78">
        <f>'cieki 2020'!DF119</f>
        <v>0.05</v>
      </c>
      <c r="AJ119" s="204">
        <f>'cieki 2020'!DH119</f>
        <v>0</v>
      </c>
      <c r="AK119" s="204">
        <f>'cieki 2020'!DI119</f>
        <v>0</v>
      </c>
      <c r="AL119" s="204">
        <f>'cieki 2020'!DJ119</f>
        <v>0</v>
      </c>
      <c r="AM119" s="204">
        <f>'cieki 2020'!DK119</f>
        <v>0</v>
      </c>
      <c r="AN119" s="205">
        <f>'cieki 2020'!DL119</f>
        <v>0</v>
      </c>
      <c r="AO119" s="136" t="s">
        <v>177</v>
      </c>
      <c r="AP119" s="69"/>
      <c r="AQ119" s="69"/>
      <c r="AR119" s="69"/>
      <c r="AS119" s="69"/>
    </row>
    <row r="120" spans="1:45" x14ac:dyDescent="0.2">
      <c r="A120" s="9">
        <f>'cieki 2020'!B120</f>
        <v>271</v>
      </c>
      <c r="B120" s="15" t="str">
        <f>'cieki 2020'!C120</f>
        <v>PL06S1401_0004</v>
      </c>
      <c r="C120" s="53">
        <f>'cieki 2020'!I120</f>
        <v>0.05</v>
      </c>
      <c r="D120" s="53">
        <f>'cieki 2020'!J120</f>
        <v>10.3</v>
      </c>
      <c r="E120" s="53">
        <f>'cieki 2020'!L120</f>
        <v>0.83</v>
      </c>
      <c r="F120" s="53">
        <f>'cieki 2020'!N120</f>
        <v>13.7</v>
      </c>
      <c r="G120" s="53">
        <f>'cieki 2020'!O120</f>
        <v>8.5</v>
      </c>
      <c r="H120" s="53">
        <f>'cieki 2020'!S120</f>
        <v>15</v>
      </c>
      <c r="I120" s="53">
        <f>'cieki 2020'!T120</f>
        <v>31.8</v>
      </c>
      <c r="J120" s="53">
        <f>'cieki 2020'!Y120</f>
        <v>93.1</v>
      </c>
      <c r="K120" s="53">
        <f>'cieki 2020'!AI120</f>
        <v>2.5</v>
      </c>
      <c r="L120" s="53">
        <f>'cieki 2020'!AK120</f>
        <v>14</v>
      </c>
      <c r="M120" s="53">
        <f>'cieki 2020'!BB120</f>
        <v>638.5</v>
      </c>
      <c r="N120" s="53">
        <f>'cieki 2020'!BJ120</f>
        <v>0.5</v>
      </c>
      <c r="O120" s="53">
        <f>'cieki 2020'!BK120</f>
        <v>5.0000000000000001E-3</v>
      </c>
      <c r="P120" s="53">
        <f>'cieki 2020'!BQ120</f>
        <v>0.05</v>
      </c>
      <c r="Q120" s="53">
        <f>'cieki 2020'!BS120</f>
        <v>0.05</v>
      </c>
      <c r="R120" s="53">
        <f>'cieki 2020'!BT120</f>
        <v>0.05</v>
      </c>
      <c r="S120" s="78">
        <f>'cieki 2020'!BU120</f>
        <v>0.05</v>
      </c>
      <c r="T120" s="78">
        <f>'cieki 2020'!BY120</f>
        <v>0.15</v>
      </c>
      <c r="U120" s="204">
        <f>'cieki 2020'!CA120</f>
        <v>0</v>
      </c>
      <c r="V120" s="204">
        <f>'cieki 2020'!CC120</f>
        <v>0</v>
      </c>
      <c r="W120" s="225">
        <f>'cieki 2020'!CK120</f>
        <v>0</v>
      </c>
      <c r="X120" s="204">
        <f>'cieki 2020'!CP120</f>
        <v>0</v>
      </c>
      <c r="Y120" s="204">
        <f>'cieki 2020'!CQ120</f>
        <v>0</v>
      </c>
      <c r="Z120" s="204">
        <f>'cieki 2020'!CR120</f>
        <v>0</v>
      </c>
      <c r="AA120" s="204">
        <f>'cieki 2020'!CS120</f>
        <v>0</v>
      </c>
      <c r="AB120" s="204">
        <f>'cieki 2020'!CT120</f>
        <v>0</v>
      </c>
      <c r="AC120" s="204">
        <f>'cieki 2020'!CW120</f>
        <v>0</v>
      </c>
      <c r="AD120" s="204">
        <f>'cieki 2020'!CZ120</f>
        <v>0</v>
      </c>
      <c r="AE120" s="204">
        <f>'cieki 2020'!DB120</f>
        <v>0</v>
      </c>
      <c r="AF120" s="204">
        <f>'cieki 2020'!DC120</f>
        <v>0</v>
      </c>
      <c r="AG120" s="204">
        <f>'cieki 2020'!DD120</f>
        <v>0</v>
      </c>
      <c r="AH120" s="78">
        <f>'cieki 2020'!DE120</f>
        <v>0.05</v>
      </c>
      <c r="AI120" s="78">
        <f>'cieki 2020'!DF120</f>
        <v>0.05</v>
      </c>
      <c r="AJ120" s="204">
        <f>'cieki 2020'!DH120</f>
        <v>0</v>
      </c>
      <c r="AK120" s="204">
        <f>'cieki 2020'!DI120</f>
        <v>0</v>
      </c>
      <c r="AL120" s="204">
        <f>'cieki 2020'!DJ120</f>
        <v>0</v>
      </c>
      <c r="AM120" s="204">
        <f>'cieki 2020'!DK120</f>
        <v>0</v>
      </c>
      <c r="AN120" s="205">
        <f>'cieki 2020'!DL120</f>
        <v>0</v>
      </c>
      <c r="AO120" s="136" t="s">
        <v>177</v>
      </c>
      <c r="AP120" s="69"/>
      <c r="AQ120" s="69"/>
      <c r="AR120" s="69"/>
      <c r="AS120" s="69"/>
    </row>
    <row r="121" spans="1:45" x14ac:dyDescent="0.2">
      <c r="A121" s="9">
        <f>'cieki 2020'!B121</f>
        <v>272</v>
      </c>
      <c r="B121" s="15" t="str">
        <f>'cieki 2020'!C121</f>
        <v>PL01S0701_1203</v>
      </c>
      <c r="C121" s="53">
        <f>'cieki 2020'!I121</f>
        <v>0.05</v>
      </c>
      <c r="D121" s="53">
        <f>'cieki 2020'!J121</f>
        <v>5.96</v>
      </c>
      <c r="E121" s="53">
        <f>'cieki 2020'!L121</f>
        <v>2.5000000000000001E-2</v>
      </c>
      <c r="F121" s="53">
        <f>'cieki 2020'!N121</f>
        <v>17.399999999999999</v>
      </c>
      <c r="G121" s="53">
        <f>'cieki 2020'!O121</f>
        <v>13.5</v>
      </c>
      <c r="H121" s="53">
        <f>'cieki 2020'!S121</f>
        <v>11.6</v>
      </c>
      <c r="I121" s="53">
        <f>'cieki 2020'!T121</f>
        <v>18.3</v>
      </c>
      <c r="J121" s="53">
        <f>'cieki 2020'!Y121</f>
        <v>70.900000000000006</v>
      </c>
      <c r="K121" s="53">
        <f>'cieki 2020'!AI121</f>
        <v>2.5</v>
      </c>
      <c r="L121" s="53">
        <f>'cieki 2020'!AK121</f>
        <v>2.5</v>
      </c>
      <c r="M121" s="53">
        <f>'cieki 2020'!BB121</f>
        <v>313</v>
      </c>
      <c r="N121" s="53">
        <f>'cieki 2020'!BJ121</f>
        <v>0.5</v>
      </c>
      <c r="O121" s="53">
        <f>'cieki 2020'!BK121</f>
        <v>5.0000000000000001E-3</v>
      </c>
      <c r="P121" s="53">
        <f>'cieki 2020'!BQ121</f>
        <v>0.05</v>
      </c>
      <c r="Q121" s="53">
        <f>'cieki 2020'!BS121</f>
        <v>0.05</v>
      </c>
      <c r="R121" s="53">
        <f>'cieki 2020'!BT121</f>
        <v>0.05</v>
      </c>
      <c r="S121" s="78">
        <f>'cieki 2020'!BU121</f>
        <v>0.05</v>
      </c>
      <c r="T121" s="78">
        <f>'cieki 2020'!BY121</f>
        <v>0.15</v>
      </c>
      <c r="U121" s="204">
        <f>'cieki 2020'!CA121</f>
        <v>0</v>
      </c>
      <c r="V121" s="204">
        <f>'cieki 2020'!CC121</f>
        <v>0</v>
      </c>
      <c r="W121" s="225">
        <f>'cieki 2020'!CK121</f>
        <v>0</v>
      </c>
      <c r="X121" s="204">
        <f>'cieki 2020'!CP121</f>
        <v>0</v>
      </c>
      <c r="Y121" s="204">
        <f>'cieki 2020'!CQ121</f>
        <v>0</v>
      </c>
      <c r="Z121" s="204">
        <f>'cieki 2020'!CR121</f>
        <v>0</v>
      </c>
      <c r="AA121" s="204">
        <f>'cieki 2020'!CS121</f>
        <v>0</v>
      </c>
      <c r="AB121" s="204">
        <f>'cieki 2020'!CT121</f>
        <v>0</v>
      </c>
      <c r="AC121" s="204">
        <f>'cieki 2020'!CW121</f>
        <v>0</v>
      </c>
      <c r="AD121" s="204">
        <f>'cieki 2020'!CZ121</f>
        <v>0</v>
      </c>
      <c r="AE121" s="204">
        <f>'cieki 2020'!DB121</f>
        <v>0</v>
      </c>
      <c r="AF121" s="204">
        <f>'cieki 2020'!DC121</f>
        <v>0</v>
      </c>
      <c r="AG121" s="204">
        <f>'cieki 2020'!DD121</f>
        <v>0</v>
      </c>
      <c r="AH121" s="78">
        <f>'cieki 2020'!DE121</f>
        <v>0.05</v>
      </c>
      <c r="AI121" s="78">
        <f>'cieki 2020'!DF121</f>
        <v>0.05</v>
      </c>
      <c r="AJ121" s="204">
        <f>'cieki 2020'!DH121</f>
        <v>0</v>
      </c>
      <c r="AK121" s="204">
        <f>'cieki 2020'!DI121</f>
        <v>0</v>
      </c>
      <c r="AL121" s="204">
        <f>'cieki 2020'!DJ121</f>
        <v>0</v>
      </c>
      <c r="AM121" s="204">
        <f>'cieki 2020'!DK121</f>
        <v>0</v>
      </c>
      <c r="AN121" s="205">
        <f>'cieki 2020'!DL121</f>
        <v>0</v>
      </c>
      <c r="AO121" s="137" t="s">
        <v>178</v>
      </c>
      <c r="AP121" s="69"/>
      <c r="AQ121" s="69"/>
      <c r="AR121" s="69"/>
      <c r="AS121" s="69"/>
    </row>
    <row r="122" spans="1:45" x14ac:dyDescent="0.2">
      <c r="A122" s="9">
        <f>'cieki 2020'!B122</f>
        <v>273</v>
      </c>
      <c r="B122" s="15" t="str">
        <f>'cieki 2020'!C122</f>
        <v>PL01S0601_1009</v>
      </c>
      <c r="C122" s="53">
        <f>'cieki 2020'!I122</f>
        <v>0.05</v>
      </c>
      <c r="D122" s="53">
        <f>'cieki 2020'!J122</f>
        <v>1.5</v>
      </c>
      <c r="E122" s="53">
        <f>'cieki 2020'!L122</f>
        <v>2.5000000000000001E-2</v>
      </c>
      <c r="F122" s="53">
        <f>'cieki 2020'!N122</f>
        <v>5.47</v>
      </c>
      <c r="G122" s="53">
        <f>'cieki 2020'!O122</f>
        <v>2.77</v>
      </c>
      <c r="H122" s="53">
        <f>'cieki 2020'!S122</f>
        <v>2.44</v>
      </c>
      <c r="I122" s="53">
        <f>'cieki 2020'!T122</f>
        <v>1.95</v>
      </c>
      <c r="J122" s="53">
        <f>'cieki 2020'!Y122</f>
        <v>25.9</v>
      </c>
      <c r="K122" s="53">
        <f>'cieki 2020'!AI122</f>
        <v>2.5</v>
      </c>
      <c r="L122" s="53">
        <f>'cieki 2020'!AK122</f>
        <v>2.5</v>
      </c>
      <c r="M122" s="53">
        <f>'cieki 2020'!BB122</f>
        <v>31.5</v>
      </c>
      <c r="N122" s="53">
        <f>'cieki 2020'!BJ122</f>
        <v>0.5</v>
      </c>
      <c r="O122" s="53">
        <f>'cieki 2020'!BK122</f>
        <v>5.0000000000000001E-3</v>
      </c>
      <c r="P122" s="53">
        <f>'cieki 2020'!BQ122</f>
        <v>0.05</v>
      </c>
      <c r="Q122" s="53">
        <f>'cieki 2020'!BS122</f>
        <v>0.05</v>
      </c>
      <c r="R122" s="53">
        <f>'cieki 2020'!BT122</f>
        <v>0.05</v>
      </c>
      <c r="S122" s="78">
        <f>'cieki 2020'!BU122</f>
        <v>0.05</v>
      </c>
      <c r="T122" s="78">
        <f>'cieki 2020'!BY122</f>
        <v>0.15</v>
      </c>
      <c r="U122" s="204">
        <f>'cieki 2020'!CA122</f>
        <v>0</v>
      </c>
      <c r="V122" s="204">
        <f>'cieki 2020'!CC122</f>
        <v>0</v>
      </c>
      <c r="W122" s="225">
        <f>'cieki 2020'!CK122</f>
        <v>0</v>
      </c>
      <c r="X122" s="204">
        <f>'cieki 2020'!CP122</f>
        <v>0</v>
      </c>
      <c r="Y122" s="204">
        <f>'cieki 2020'!CQ122</f>
        <v>0</v>
      </c>
      <c r="Z122" s="204">
        <f>'cieki 2020'!CR122</f>
        <v>0</v>
      </c>
      <c r="AA122" s="204">
        <f>'cieki 2020'!CS122</f>
        <v>0</v>
      </c>
      <c r="AB122" s="204">
        <f>'cieki 2020'!CT122</f>
        <v>0</v>
      </c>
      <c r="AC122" s="204">
        <f>'cieki 2020'!CW122</f>
        <v>0</v>
      </c>
      <c r="AD122" s="204">
        <f>'cieki 2020'!CZ122</f>
        <v>0</v>
      </c>
      <c r="AE122" s="204">
        <f>'cieki 2020'!DB122</f>
        <v>0</v>
      </c>
      <c r="AF122" s="204">
        <f>'cieki 2020'!DC122</f>
        <v>0</v>
      </c>
      <c r="AG122" s="204">
        <f>'cieki 2020'!DD122</f>
        <v>0</v>
      </c>
      <c r="AH122" s="78">
        <f>'cieki 2020'!DE122</f>
        <v>0.05</v>
      </c>
      <c r="AI122" s="78">
        <f>'cieki 2020'!DF122</f>
        <v>0.05</v>
      </c>
      <c r="AJ122" s="204">
        <f>'cieki 2020'!DH122</f>
        <v>0</v>
      </c>
      <c r="AK122" s="204">
        <f>'cieki 2020'!DI122</f>
        <v>0</v>
      </c>
      <c r="AL122" s="204">
        <f>'cieki 2020'!DJ122</f>
        <v>0</v>
      </c>
      <c r="AM122" s="204">
        <f>'cieki 2020'!DK122</f>
        <v>0</v>
      </c>
      <c r="AN122" s="205">
        <f>'cieki 2020'!DL122</f>
        <v>0</v>
      </c>
      <c r="AO122" s="137" t="s">
        <v>178</v>
      </c>
      <c r="AP122" s="69"/>
      <c r="AQ122" s="69"/>
      <c r="AR122" s="69"/>
      <c r="AS122" s="69"/>
    </row>
    <row r="123" spans="1:45" x14ac:dyDescent="0.2">
      <c r="A123" s="9">
        <f>'cieki 2020'!B123</f>
        <v>274</v>
      </c>
      <c r="B123" s="15" t="str">
        <f>'cieki 2020'!C123</f>
        <v>PL01S0701_1253</v>
      </c>
      <c r="C123" s="53">
        <f>'cieki 2020'!I123</f>
        <v>0.05</v>
      </c>
      <c r="D123" s="53">
        <f>'cieki 2020'!J123</f>
        <v>1.5</v>
      </c>
      <c r="E123" s="53">
        <f>'cieki 2020'!L123</f>
        <v>2.5000000000000001E-2</v>
      </c>
      <c r="F123" s="53">
        <f>'cieki 2020'!N123</f>
        <v>5.3</v>
      </c>
      <c r="G123" s="53">
        <f>'cieki 2020'!O123</f>
        <v>23.4</v>
      </c>
      <c r="H123" s="53">
        <f>'cieki 2020'!S123</f>
        <v>2.3199999999999998</v>
      </c>
      <c r="I123" s="53">
        <f>'cieki 2020'!T123</f>
        <v>2.75</v>
      </c>
      <c r="J123" s="53">
        <f>'cieki 2020'!Y123</f>
        <v>34.1</v>
      </c>
      <c r="K123" s="53">
        <f>'cieki 2020'!AI123</f>
        <v>2.5</v>
      </c>
      <c r="L123" s="53">
        <f>'cieki 2020'!AK123</f>
        <v>7</v>
      </c>
      <c r="M123" s="53">
        <f>'cieki 2020'!BB123</f>
        <v>99</v>
      </c>
      <c r="N123" s="53">
        <f>'cieki 2020'!BJ123</f>
        <v>0.5</v>
      </c>
      <c r="O123" s="53">
        <f>'cieki 2020'!BK123</f>
        <v>5.0000000000000001E-3</v>
      </c>
      <c r="P123" s="53">
        <f>'cieki 2020'!BQ123</f>
        <v>0.05</v>
      </c>
      <c r="Q123" s="53">
        <f>'cieki 2020'!BS123</f>
        <v>0.05</v>
      </c>
      <c r="R123" s="53">
        <f>'cieki 2020'!BT123</f>
        <v>0.05</v>
      </c>
      <c r="S123" s="78">
        <f>'cieki 2020'!BU123</f>
        <v>0.05</v>
      </c>
      <c r="T123" s="78">
        <f>'cieki 2020'!BY123</f>
        <v>0.15</v>
      </c>
      <c r="U123" s="204">
        <f>'cieki 2020'!CA123</f>
        <v>0</v>
      </c>
      <c r="V123" s="204">
        <f>'cieki 2020'!CC123</f>
        <v>0</v>
      </c>
      <c r="W123" s="225">
        <f>'cieki 2020'!CK123</f>
        <v>0</v>
      </c>
      <c r="X123" s="204">
        <f>'cieki 2020'!CP123</f>
        <v>0</v>
      </c>
      <c r="Y123" s="204">
        <f>'cieki 2020'!CQ123</f>
        <v>0</v>
      </c>
      <c r="Z123" s="204">
        <f>'cieki 2020'!CR123</f>
        <v>0</v>
      </c>
      <c r="AA123" s="204">
        <f>'cieki 2020'!CS123</f>
        <v>0</v>
      </c>
      <c r="AB123" s="204">
        <f>'cieki 2020'!CT123</f>
        <v>0</v>
      </c>
      <c r="AC123" s="204">
        <f>'cieki 2020'!CW123</f>
        <v>0</v>
      </c>
      <c r="AD123" s="204">
        <f>'cieki 2020'!CZ123</f>
        <v>0</v>
      </c>
      <c r="AE123" s="204">
        <f>'cieki 2020'!DB123</f>
        <v>0</v>
      </c>
      <c r="AF123" s="204">
        <f>'cieki 2020'!DC123</f>
        <v>0</v>
      </c>
      <c r="AG123" s="204">
        <f>'cieki 2020'!DD123</f>
        <v>0</v>
      </c>
      <c r="AH123" s="78">
        <f>'cieki 2020'!DE123</f>
        <v>0.05</v>
      </c>
      <c r="AI123" s="78">
        <f>'cieki 2020'!DF123</f>
        <v>0.05</v>
      </c>
      <c r="AJ123" s="204">
        <f>'cieki 2020'!DH123</f>
        <v>0</v>
      </c>
      <c r="AK123" s="204">
        <f>'cieki 2020'!DI123</f>
        <v>0</v>
      </c>
      <c r="AL123" s="204">
        <f>'cieki 2020'!DJ123</f>
        <v>0</v>
      </c>
      <c r="AM123" s="204">
        <f>'cieki 2020'!DK123</f>
        <v>0</v>
      </c>
      <c r="AN123" s="205">
        <f>'cieki 2020'!DL123</f>
        <v>0</v>
      </c>
      <c r="AO123" s="137" t="s">
        <v>178</v>
      </c>
      <c r="AP123" s="69"/>
      <c r="AQ123" s="69"/>
      <c r="AR123" s="69"/>
      <c r="AS123" s="69"/>
    </row>
    <row r="124" spans="1:45" x14ac:dyDescent="0.2">
      <c r="A124" s="9">
        <f>'cieki 2020'!B124</f>
        <v>275</v>
      </c>
      <c r="B124" s="15" t="str">
        <f>'cieki 2020'!C124</f>
        <v>PL02S0101_0547</v>
      </c>
      <c r="C124" s="53">
        <f>'cieki 2020'!I124</f>
        <v>0.05</v>
      </c>
      <c r="D124" s="53">
        <f>'cieki 2020'!J124</f>
        <v>1.5</v>
      </c>
      <c r="E124" s="53">
        <f>'cieki 2020'!L124</f>
        <v>7.6999999999999999E-2</v>
      </c>
      <c r="F124" s="53">
        <f>'cieki 2020'!N124</f>
        <v>4.67</v>
      </c>
      <c r="G124" s="53">
        <f>'cieki 2020'!O124</f>
        <v>2.1800000000000002</v>
      </c>
      <c r="H124" s="53">
        <f>'cieki 2020'!S124</f>
        <v>26.4</v>
      </c>
      <c r="I124" s="53">
        <f>'cieki 2020'!T124</f>
        <v>2.46</v>
      </c>
      <c r="J124" s="53">
        <f>'cieki 2020'!Y124</f>
        <v>33.6</v>
      </c>
      <c r="K124" s="53">
        <f>'cieki 2020'!AI124</f>
        <v>2.5</v>
      </c>
      <c r="L124" s="53">
        <f>'cieki 2020'!AK124</f>
        <v>55</v>
      </c>
      <c r="M124" s="53">
        <f>'cieki 2020'!BB124</f>
        <v>218</v>
      </c>
      <c r="N124" s="53">
        <f>'cieki 2020'!BJ124</f>
        <v>0.5</v>
      </c>
      <c r="O124" s="53">
        <f>'cieki 2020'!BK124</f>
        <v>5.0000000000000001E-3</v>
      </c>
      <c r="P124" s="53">
        <f>'cieki 2020'!BQ124</f>
        <v>0.05</v>
      </c>
      <c r="Q124" s="53">
        <f>'cieki 2020'!BS124</f>
        <v>0.05</v>
      </c>
      <c r="R124" s="53">
        <f>'cieki 2020'!BT124</f>
        <v>0.05</v>
      </c>
      <c r="S124" s="78">
        <f>'cieki 2020'!BU124</f>
        <v>0.05</v>
      </c>
      <c r="T124" s="78">
        <f>'cieki 2020'!BY124</f>
        <v>0.15</v>
      </c>
      <c r="U124" s="204">
        <f>'cieki 2020'!CA124</f>
        <v>0</v>
      </c>
      <c r="V124" s="204">
        <f>'cieki 2020'!CC124</f>
        <v>0</v>
      </c>
      <c r="W124" s="225">
        <f>'cieki 2020'!CK124</f>
        <v>0</v>
      </c>
      <c r="X124" s="204">
        <f>'cieki 2020'!CP124</f>
        <v>0</v>
      </c>
      <c r="Y124" s="204">
        <f>'cieki 2020'!CQ124</f>
        <v>0</v>
      </c>
      <c r="Z124" s="204">
        <f>'cieki 2020'!CR124</f>
        <v>0</v>
      </c>
      <c r="AA124" s="204">
        <f>'cieki 2020'!CS124</f>
        <v>0</v>
      </c>
      <c r="AB124" s="204">
        <f>'cieki 2020'!CT124</f>
        <v>0</v>
      </c>
      <c r="AC124" s="204">
        <f>'cieki 2020'!CW124</f>
        <v>0</v>
      </c>
      <c r="AD124" s="204">
        <f>'cieki 2020'!CZ124</f>
        <v>0</v>
      </c>
      <c r="AE124" s="204">
        <f>'cieki 2020'!DB124</f>
        <v>0</v>
      </c>
      <c r="AF124" s="204">
        <f>'cieki 2020'!DC124</f>
        <v>0</v>
      </c>
      <c r="AG124" s="204">
        <f>'cieki 2020'!DD124</f>
        <v>0</v>
      </c>
      <c r="AH124" s="78">
        <f>'cieki 2020'!DE124</f>
        <v>0.05</v>
      </c>
      <c r="AI124" s="78">
        <f>'cieki 2020'!DF124</f>
        <v>0.05</v>
      </c>
      <c r="AJ124" s="204">
        <f>'cieki 2020'!DH124</f>
        <v>0</v>
      </c>
      <c r="AK124" s="204">
        <f>'cieki 2020'!DI124</f>
        <v>0</v>
      </c>
      <c r="AL124" s="204">
        <f>'cieki 2020'!DJ124</f>
        <v>0</v>
      </c>
      <c r="AM124" s="204">
        <f>'cieki 2020'!DK124</f>
        <v>0</v>
      </c>
      <c r="AN124" s="205">
        <f>'cieki 2020'!DL124</f>
        <v>0</v>
      </c>
      <c r="AO124" s="137" t="s">
        <v>178</v>
      </c>
      <c r="AP124" s="69"/>
      <c r="AQ124" s="69"/>
      <c r="AR124" s="69"/>
      <c r="AS124" s="69"/>
    </row>
    <row r="125" spans="1:45" x14ac:dyDescent="0.2">
      <c r="A125" s="9">
        <f>'cieki 2020'!B125</f>
        <v>276</v>
      </c>
      <c r="B125" s="15" t="str">
        <f>'cieki 2020'!C125</f>
        <v>PL01S0301_0923</v>
      </c>
      <c r="C125" s="53">
        <f>'cieki 2020'!I125</f>
        <v>0.05</v>
      </c>
      <c r="D125" s="53">
        <f>'cieki 2020'!J125</f>
        <v>1.5</v>
      </c>
      <c r="E125" s="53">
        <f>'cieki 2020'!L125</f>
        <v>8.5999999999999993E-2</v>
      </c>
      <c r="F125" s="53">
        <f>'cieki 2020'!N125</f>
        <v>21.1</v>
      </c>
      <c r="G125" s="53">
        <f>'cieki 2020'!O125</f>
        <v>7.33</v>
      </c>
      <c r="H125" s="53">
        <f>'cieki 2020'!S125</f>
        <v>5.24</v>
      </c>
      <c r="I125" s="53">
        <f>'cieki 2020'!T125</f>
        <v>6.56</v>
      </c>
      <c r="J125" s="53">
        <f>'cieki 2020'!Y125</f>
        <v>38.299999999999997</v>
      </c>
      <c r="K125" s="53">
        <f>'cieki 2020'!AI125</f>
        <v>2.5</v>
      </c>
      <c r="L125" s="53">
        <f>'cieki 2020'!AK125</f>
        <v>2.5</v>
      </c>
      <c r="M125" s="53">
        <f>'cieki 2020'!BB125</f>
        <v>159.5</v>
      </c>
      <c r="N125" s="53">
        <f>'cieki 2020'!BJ125</f>
        <v>0.5</v>
      </c>
      <c r="O125" s="53">
        <f>'cieki 2020'!BK125</f>
        <v>5.0000000000000001E-3</v>
      </c>
      <c r="P125" s="53">
        <f>'cieki 2020'!BQ125</f>
        <v>0.05</v>
      </c>
      <c r="Q125" s="53">
        <f>'cieki 2020'!BS125</f>
        <v>0.05</v>
      </c>
      <c r="R125" s="53">
        <f>'cieki 2020'!BT125</f>
        <v>0.05</v>
      </c>
      <c r="S125" s="78">
        <f>'cieki 2020'!BU125</f>
        <v>0.05</v>
      </c>
      <c r="T125" s="78">
        <f>'cieki 2020'!BY125</f>
        <v>0.15</v>
      </c>
      <c r="U125" s="78">
        <f>'cieki 2020'!CA125</f>
        <v>50</v>
      </c>
      <c r="V125" s="78">
        <f>'cieki 2020'!CC125</f>
        <v>0.01</v>
      </c>
      <c r="W125" s="226">
        <f>'cieki 2020'!CK125</f>
        <v>5.0000000000000001E-3</v>
      </c>
      <c r="X125" s="78">
        <f>'cieki 2020'!CP125</f>
        <v>1.5</v>
      </c>
      <c r="Y125" s="78">
        <f>'cieki 2020'!CQ125</f>
        <v>0.3</v>
      </c>
      <c r="Z125" s="78">
        <f>'cieki 2020'!CR125</f>
        <v>5</v>
      </c>
      <c r="AA125" s="78">
        <f>'cieki 2020'!CS125</f>
        <v>0.5</v>
      </c>
      <c r="AB125" s="78">
        <f>'cieki 2020'!CT125</f>
        <v>0.5</v>
      </c>
      <c r="AC125" s="78">
        <f>'cieki 2020'!CW125</f>
        <v>0.05</v>
      </c>
      <c r="AD125" s="78">
        <f>'cieki 2020'!CZ125</f>
        <v>0.05</v>
      </c>
      <c r="AE125" s="78">
        <f>'cieki 2020'!DB125</f>
        <v>0.05</v>
      </c>
      <c r="AF125" s="78">
        <f>'cieki 2020'!DC125</f>
        <v>0.05</v>
      </c>
      <c r="AG125" s="78">
        <f>'cieki 2020'!DD125</f>
        <v>0.05</v>
      </c>
      <c r="AH125" s="78">
        <f>'cieki 2020'!DE125</f>
        <v>0.05</v>
      </c>
      <c r="AI125" s="78">
        <f>'cieki 2020'!DF125</f>
        <v>0.05</v>
      </c>
      <c r="AJ125" s="78">
        <f>'cieki 2020'!DH125</f>
        <v>0.5</v>
      </c>
      <c r="AK125" s="78">
        <f>'cieki 2020'!DI125</f>
        <v>0.05</v>
      </c>
      <c r="AL125" s="78">
        <f>'cieki 2020'!DJ125</f>
        <v>0.25</v>
      </c>
      <c r="AM125" s="78">
        <f>'cieki 2020'!DK125</f>
        <v>0.25</v>
      </c>
      <c r="AN125" s="131">
        <f>'cieki 2020'!DL125</f>
        <v>0.05</v>
      </c>
      <c r="AO125" s="137" t="s">
        <v>178</v>
      </c>
      <c r="AP125" s="69"/>
      <c r="AQ125" s="69"/>
      <c r="AR125" s="69"/>
      <c r="AS125" s="69"/>
    </row>
    <row r="126" spans="1:45" x14ac:dyDescent="0.2">
      <c r="A126" s="9">
        <f>'cieki 2020'!B126</f>
        <v>278</v>
      </c>
      <c r="B126" s="15" t="str">
        <f>'cieki 2020'!C126</f>
        <v>PL02S0501_0844</v>
      </c>
      <c r="C126" s="53">
        <f>'cieki 2020'!I126</f>
        <v>0.05</v>
      </c>
      <c r="D126" s="53">
        <f>'cieki 2020'!J126</f>
        <v>1.5</v>
      </c>
      <c r="E126" s="53">
        <f>'cieki 2020'!L126</f>
        <v>2.5000000000000001E-2</v>
      </c>
      <c r="F126" s="53">
        <f>'cieki 2020'!N126</f>
        <v>2.64</v>
      </c>
      <c r="G126" s="53">
        <f>'cieki 2020'!O126</f>
        <v>0.69699999999999995</v>
      </c>
      <c r="H126" s="53">
        <f>'cieki 2020'!S126</f>
        <v>1.93</v>
      </c>
      <c r="I126" s="53">
        <f>'cieki 2020'!T126</f>
        <v>1.78</v>
      </c>
      <c r="J126" s="53">
        <f>'cieki 2020'!Y126</f>
        <v>7.17</v>
      </c>
      <c r="K126" s="53">
        <f>'cieki 2020'!AI126</f>
        <v>2.5</v>
      </c>
      <c r="L126" s="53">
        <f>'cieki 2020'!AK126</f>
        <v>2.5</v>
      </c>
      <c r="M126" s="53">
        <f>'cieki 2020'!BB126</f>
        <v>31.5</v>
      </c>
      <c r="N126" s="53">
        <f>'cieki 2020'!BJ126</f>
        <v>0.5</v>
      </c>
      <c r="O126" s="53">
        <f>'cieki 2020'!BK126</f>
        <v>5.0000000000000001E-3</v>
      </c>
      <c r="P126" s="53">
        <f>'cieki 2020'!BQ126</f>
        <v>0.05</v>
      </c>
      <c r="Q126" s="53">
        <f>'cieki 2020'!BS126</f>
        <v>0.05</v>
      </c>
      <c r="R126" s="53">
        <f>'cieki 2020'!BT126</f>
        <v>0.05</v>
      </c>
      <c r="S126" s="78">
        <f>'cieki 2020'!BU126</f>
        <v>0.05</v>
      </c>
      <c r="T126" s="78">
        <f>'cieki 2020'!BY126</f>
        <v>0.15</v>
      </c>
      <c r="U126" s="204">
        <f>'cieki 2020'!CA126</f>
        <v>0</v>
      </c>
      <c r="V126" s="204">
        <f>'cieki 2020'!CC126</f>
        <v>0</v>
      </c>
      <c r="W126" s="225">
        <f>'cieki 2020'!CK126</f>
        <v>0</v>
      </c>
      <c r="X126" s="204">
        <f>'cieki 2020'!CP126</f>
        <v>0</v>
      </c>
      <c r="Y126" s="204">
        <f>'cieki 2020'!CQ126</f>
        <v>0</v>
      </c>
      <c r="Z126" s="204">
        <f>'cieki 2020'!CR126</f>
        <v>0</v>
      </c>
      <c r="AA126" s="204">
        <f>'cieki 2020'!CS126</f>
        <v>0</v>
      </c>
      <c r="AB126" s="204">
        <f>'cieki 2020'!CT126</f>
        <v>0</v>
      </c>
      <c r="AC126" s="204">
        <f>'cieki 2020'!CW126</f>
        <v>0</v>
      </c>
      <c r="AD126" s="204">
        <f>'cieki 2020'!CZ126</f>
        <v>0</v>
      </c>
      <c r="AE126" s="204">
        <f>'cieki 2020'!DB126</f>
        <v>0</v>
      </c>
      <c r="AF126" s="204">
        <f>'cieki 2020'!DC126</f>
        <v>0</v>
      </c>
      <c r="AG126" s="204">
        <f>'cieki 2020'!DD126</f>
        <v>0</v>
      </c>
      <c r="AH126" s="78">
        <f>'cieki 2020'!DE126</f>
        <v>0.05</v>
      </c>
      <c r="AI126" s="78">
        <f>'cieki 2020'!DF126</f>
        <v>0.05</v>
      </c>
      <c r="AJ126" s="204">
        <f>'cieki 2020'!DH126</f>
        <v>0</v>
      </c>
      <c r="AK126" s="204">
        <f>'cieki 2020'!DI126</f>
        <v>0</v>
      </c>
      <c r="AL126" s="204">
        <f>'cieki 2020'!DJ126</f>
        <v>0</v>
      </c>
      <c r="AM126" s="204">
        <f>'cieki 2020'!DK126</f>
        <v>0</v>
      </c>
      <c r="AN126" s="205">
        <f>'cieki 2020'!DL126</f>
        <v>0</v>
      </c>
      <c r="AO126" s="137" t="s">
        <v>178</v>
      </c>
      <c r="AP126" s="69"/>
      <c r="AQ126" s="69"/>
      <c r="AR126" s="69"/>
      <c r="AS126" s="69"/>
    </row>
    <row r="127" spans="1:45" x14ac:dyDescent="0.2">
      <c r="A127" s="9">
        <f>'cieki 2020'!B127</f>
        <v>279</v>
      </c>
      <c r="B127" s="15" t="str">
        <f>'cieki 2020'!C127</f>
        <v>PL01S1301_3953</v>
      </c>
      <c r="C127" s="53">
        <f>'cieki 2020'!I127</f>
        <v>0.05</v>
      </c>
      <c r="D127" s="53">
        <f>'cieki 2020'!J127</f>
        <v>1.5</v>
      </c>
      <c r="E127" s="53">
        <f>'cieki 2020'!L127</f>
        <v>5.8799999999999998E-2</v>
      </c>
      <c r="F127" s="53">
        <f>'cieki 2020'!N127</f>
        <v>1.56</v>
      </c>
      <c r="G127" s="53">
        <f>'cieki 2020'!O127</f>
        <v>5.27</v>
      </c>
      <c r="H127" s="53">
        <f>'cieki 2020'!S127</f>
        <v>3.22</v>
      </c>
      <c r="I127" s="53">
        <f>'cieki 2020'!T127</f>
        <v>2.78</v>
      </c>
      <c r="J127" s="53">
        <f>'cieki 2020'!Y127</f>
        <v>25.4</v>
      </c>
      <c r="K127" s="53">
        <f>'cieki 2020'!AI127</f>
        <v>2.5</v>
      </c>
      <c r="L127" s="53">
        <f>'cieki 2020'!AK127</f>
        <v>2.5</v>
      </c>
      <c r="M127" s="53">
        <f>'cieki 2020'!BB127</f>
        <v>45.5</v>
      </c>
      <c r="N127" s="53">
        <f>'cieki 2020'!BJ127</f>
        <v>0.5</v>
      </c>
      <c r="O127" s="53">
        <f>'cieki 2020'!BK127</f>
        <v>5.0000000000000001E-3</v>
      </c>
      <c r="P127" s="53">
        <f>'cieki 2020'!BQ127</f>
        <v>0.05</v>
      </c>
      <c r="Q127" s="53">
        <f>'cieki 2020'!BS127</f>
        <v>0.05</v>
      </c>
      <c r="R127" s="53">
        <f>'cieki 2020'!BT127</f>
        <v>0.05</v>
      </c>
      <c r="S127" s="78">
        <f>'cieki 2020'!BU127</f>
        <v>0.05</v>
      </c>
      <c r="T127" s="78">
        <f>'cieki 2020'!BY127</f>
        <v>0.15</v>
      </c>
      <c r="U127" s="204">
        <f>'cieki 2020'!CA127</f>
        <v>0</v>
      </c>
      <c r="V127" s="204">
        <f>'cieki 2020'!CC127</f>
        <v>0</v>
      </c>
      <c r="W127" s="225">
        <f>'cieki 2020'!CK127</f>
        <v>0</v>
      </c>
      <c r="X127" s="204">
        <f>'cieki 2020'!CP127</f>
        <v>0</v>
      </c>
      <c r="Y127" s="204">
        <f>'cieki 2020'!CQ127</f>
        <v>0</v>
      </c>
      <c r="Z127" s="204">
        <f>'cieki 2020'!CR127</f>
        <v>0</v>
      </c>
      <c r="AA127" s="204">
        <f>'cieki 2020'!CS127</f>
        <v>0</v>
      </c>
      <c r="AB127" s="204">
        <f>'cieki 2020'!CT127</f>
        <v>0</v>
      </c>
      <c r="AC127" s="204">
        <f>'cieki 2020'!CW127</f>
        <v>0</v>
      </c>
      <c r="AD127" s="204">
        <f>'cieki 2020'!CZ127</f>
        <v>0</v>
      </c>
      <c r="AE127" s="204">
        <f>'cieki 2020'!DB127</f>
        <v>0</v>
      </c>
      <c r="AF127" s="204">
        <f>'cieki 2020'!DC127</f>
        <v>0</v>
      </c>
      <c r="AG127" s="204">
        <f>'cieki 2020'!DD127</f>
        <v>0</v>
      </c>
      <c r="AH127" s="78">
        <f>'cieki 2020'!DE127</f>
        <v>0.05</v>
      </c>
      <c r="AI127" s="78">
        <f>'cieki 2020'!DF127</f>
        <v>0.05</v>
      </c>
      <c r="AJ127" s="204">
        <f>'cieki 2020'!DH127</f>
        <v>0</v>
      </c>
      <c r="AK127" s="204">
        <f>'cieki 2020'!DI127</f>
        <v>0</v>
      </c>
      <c r="AL127" s="204">
        <f>'cieki 2020'!DJ127</f>
        <v>0</v>
      </c>
      <c r="AM127" s="204">
        <f>'cieki 2020'!DK127</f>
        <v>0</v>
      </c>
      <c r="AN127" s="205">
        <f>'cieki 2020'!DL127</f>
        <v>0</v>
      </c>
      <c r="AO127" s="137" t="s">
        <v>178</v>
      </c>
      <c r="AP127" s="69"/>
      <c r="AQ127" s="69"/>
      <c r="AR127" s="69"/>
      <c r="AS127" s="69"/>
    </row>
    <row r="128" spans="1:45" x14ac:dyDescent="0.2">
      <c r="A128" s="9">
        <f>'cieki 2020'!B128</f>
        <v>280</v>
      </c>
      <c r="B128" s="15" t="str">
        <f>'cieki 2020'!C128</f>
        <v>PL01S0901_1390</v>
      </c>
      <c r="C128" s="53">
        <f>'cieki 2020'!I128</f>
        <v>0.05</v>
      </c>
      <c r="D128" s="53">
        <f>'cieki 2020'!J128</f>
        <v>1.5</v>
      </c>
      <c r="E128" s="53">
        <f>'cieki 2020'!L128</f>
        <v>0.14199999999999999</v>
      </c>
      <c r="F128" s="53">
        <f>'cieki 2020'!N128</f>
        <v>3.42</v>
      </c>
      <c r="G128" s="53">
        <f>'cieki 2020'!O128</f>
        <v>6.24</v>
      </c>
      <c r="H128" s="53">
        <f>'cieki 2020'!S128</f>
        <v>4.12</v>
      </c>
      <c r="I128" s="53">
        <f>'cieki 2020'!T128</f>
        <v>8.26</v>
      </c>
      <c r="J128" s="53">
        <f>'cieki 2020'!Y128</f>
        <v>11.8</v>
      </c>
      <c r="K128" s="53">
        <f>'cieki 2020'!AI128</f>
        <v>2.5</v>
      </c>
      <c r="L128" s="53">
        <f>'cieki 2020'!AK128</f>
        <v>2.5</v>
      </c>
      <c r="M128" s="53">
        <f>'cieki 2020'!BB128</f>
        <v>31.5</v>
      </c>
      <c r="N128" s="53">
        <f>'cieki 2020'!BJ128</f>
        <v>0.5</v>
      </c>
      <c r="O128" s="53">
        <f>'cieki 2020'!BK128</f>
        <v>5.0000000000000001E-3</v>
      </c>
      <c r="P128" s="53">
        <f>'cieki 2020'!BQ128</f>
        <v>0.05</v>
      </c>
      <c r="Q128" s="53">
        <f>'cieki 2020'!BS128</f>
        <v>0.05</v>
      </c>
      <c r="R128" s="53">
        <f>'cieki 2020'!BT128</f>
        <v>0.05</v>
      </c>
      <c r="S128" s="78">
        <f>'cieki 2020'!BU128</f>
        <v>0.05</v>
      </c>
      <c r="T128" s="78">
        <f>'cieki 2020'!BY128</f>
        <v>0.15</v>
      </c>
      <c r="U128" s="204">
        <f>'cieki 2020'!CA128</f>
        <v>0</v>
      </c>
      <c r="V128" s="204">
        <f>'cieki 2020'!CC128</f>
        <v>0</v>
      </c>
      <c r="W128" s="225">
        <f>'cieki 2020'!CK128</f>
        <v>0</v>
      </c>
      <c r="X128" s="204">
        <f>'cieki 2020'!CP128</f>
        <v>0</v>
      </c>
      <c r="Y128" s="204">
        <f>'cieki 2020'!CQ128</f>
        <v>0</v>
      </c>
      <c r="Z128" s="204">
        <f>'cieki 2020'!CR128</f>
        <v>0</v>
      </c>
      <c r="AA128" s="204">
        <f>'cieki 2020'!CS128</f>
        <v>0</v>
      </c>
      <c r="AB128" s="204">
        <f>'cieki 2020'!CT128</f>
        <v>0</v>
      </c>
      <c r="AC128" s="204">
        <f>'cieki 2020'!CW128</f>
        <v>0</v>
      </c>
      <c r="AD128" s="204">
        <f>'cieki 2020'!CZ128</f>
        <v>0</v>
      </c>
      <c r="AE128" s="204">
        <f>'cieki 2020'!DB128</f>
        <v>0</v>
      </c>
      <c r="AF128" s="204">
        <f>'cieki 2020'!DC128</f>
        <v>0</v>
      </c>
      <c r="AG128" s="204">
        <f>'cieki 2020'!DD128</f>
        <v>0</v>
      </c>
      <c r="AH128" s="78">
        <f>'cieki 2020'!DE128</f>
        <v>0.05</v>
      </c>
      <c r="AI128" s="78">
        <f>'cieki 2020'!DF128</f>
        <v>0.05</v>
      </c>
      <c r="AJ128" s="204">
        <f>'cieki 2020'!DH128</f>
        <v>0</v>
      </c>
      <c r="AK128" s="204">
        <f>'cieki 2020'!DI128</f>
        <v>0</v>
      </c>
      <c r="AL128" s="204">
        <f>'cieki 2020'!DJ128</f>
        <v>0</v>
      </c>
      <c r="AM128" s="204">
        <f>'cieki 2020'!DK128</f>
        <v>0</v>
      </c>
      <c r="AN128" s="205">
        <f>'cieki 2020'!DL128</f>
        <v>0</v>
      </c>
      <c r="AO128" s="137" t="s">
        <v>178</v>
      </c>
      <c r="AP128" s="69"/>
      <c r="AQ128" s="69"/>
      <c r="AR128" s="69"/>
      <c r="AS128" s="69"/>
    </row>
    <row r="129" spans="1:45" x14ac:dyDescent="0.2">
      <c r="A129" s="9">
        <f>'cieki 2020'!B129</f>
        <v>281</v>
      </c>
      <c r="B129" s="15" t="str">
        <f>'cieki 2020'!C129</f>
        <v>PL01S0701_1095</v>
      </c>
      <c r="C129" s="53">
        <f>'cieki 2020'!I129</f>
        <v>0.05</v>
      </c>
      <c r="D129" s="53">
        <f>'cieki 2020'!J129</f>
        <v>1.5</v>
      </c>
      <c r="E129" s="53">
        <f>'cieki 2020'!L129</f>
        <v>0.29199999999999998</v>
      </c>
      <c r="F129" s="53">
        <f>'cieki 2020'!N129</f>
        <v>2.34</v>
      </c>
      <c r="G129" s="53">
        <f>'cieki 2020'!O129</f>
        <v>10.9</v>
      </c>
      <c r="H129" s="53">
        <f>'cieki 2020'!S129</f>
        <v>2.13</v>
      </c>
      <c r="I129" s="53">
        <f>'cieki 2020'!T129</f>
        <v>0.5</v>
      </c>
      <c r="J129" s="53">
        <f>'cieki 2020'!Y129</f>
        <v>44.1</v>
      </c>
      <c r="K129" s="53">
        <f>'cieki 2020'!AI129</f>
        <v>2.5</v>
      </c>
      <c r="L129" s="53">
        <f>'cieki 2020'!AK129</f>
        <v>2.5</v>
      </c>
      <c r="M129" s="53">
        <f>'cieki 2020'!BB129</f>
        <v>31.5</v>
      </c>
      <c r="N129" s="53">
        <f>'cieki 2020'!BJ129</f>
        <v>0.5</v>
      </c>
      <c r="O129" s="53">
        <f>'cieki 2020'!BK129</f>
        <v>5.0000000000000001E-3</v>
      </c>
      <c r="P129" s="53">
        <f>'cieki 2020'!BQ129</f>
        <v>0.05</v>
      </c>
      <c r="Q129" s="53">
        <f>'cieki 2020'!BS129</f>
        <v>0.05</v>
      </c>
      <c r="R129" s="53">
        <f>'cieki 2020'!BT129</f>
        <v>0.05</v>
      </c>
      <c r="S129" s="78">
        <f>'cieki 2020'!BU129</f>
        <v>0.05</v>
      </c>
      <c r="T129" s="78">
        <f>'cieki 2020'!BY129</f>
        <v>0.15</v>
      </c>
      <c r="U129" s="204">
        <f>'cieki 2020'!CA129</f>
        <v>0</v>
      </c>
      <c r="V129" s="204">
        <f>'cieki 2020'!CC129</f>
        <v>0</v>
      </c>
      <c r="W129" s="225">
        <f>'cieki 2020'!CK129</f>
        <v>0</v>
      </c>
      <c r="X129" s="204">
        <f>'cieki 2020'!CP129</f>
        <v>0</v>
      </c>
      <c r="Y129" s="204">
        <f>'cieki 2020'!CQ129</f>
        <v>0</v>
      </c>
      <c r="Z129" s="204">
        <f>'cieki 2020'!CR129</f>
        <v>0</v>
      </c>
      <c r="AA129" s="204">
        <f>'cieki 2020'!CS129</f>
        <v>0</v>
      </c>
      <c r="AB129" s="204">
        <f>'cieki 2020'!CT129</f>
        <v>0</v>
      </c>
      <c r="AC129" s="204">
        <f>'cieki 2020'!CW129</f>
        <v>0</v>
      </c>
      <c r="AD129" s="204">
        <f>'cieki 2020'!CZ129</f>
        <v>0</v>
      </c>
      <c r="AE129" s="204">
        <f>'cieki 2020'!DB129</f>
        <v>0</v>
      </c>
      <c r="AF129" s="204">
        <f>'cieki 2020'!DC129</f>
        <v>0</v>
      </c>
      <c r="AG129" s="204">
        <f>'cieki 2020'!DD129</f>
        <v>0</v>
      </c>
      <c r="AH129" s="78">
        <f>'cieki 2020'!DE129</f>
        <v>0.05</v>
      </c>
      <c r="AI129" s="78">
        <f>'cieki 2020'!DF129</f>
        <v>0.05</v>
      </c>
      <c r="AJ129" s="204">
        <f>'cieki 2020'!DH129</f>
        <v>0</v>
      </c>
      <c r="AK129" s="204">
        <f>'cieki 2020'!DI129</f>
        <v>0</v>
      </c>
      <c r="AL129" s="204">
        <f>'cieki 2020'!DJ129</f>
        <v>0</v>
      </c>
      <c r="AM129" s="204">
        <f>'cieki 2020'!DK129</f>
        <v>0</v>
      </c>
      <c r="AN129" s="205">
        <f>'cieki 2020'!DL129</f>
        <v>0</v>
      </c>
      <c r="AO129" s="137" t="s">
        <v>178</v>
      </c>
      <c r="AP129" s="69"/>
      <c r="AQ129" s="69"/>
      <c r="AR129" s="69"/>
      <c r="AS129" s="69"/>
    </row>
    <row r="130" spans="1:45" x14ac:dyDescent="0.2">
      <c r="A130" s="9">
        <f>'cieki 2020'!B130</f>
        <v>282</v>
      </c>
      <c r="B130" s="15" t="str">
        <f>'cieki 2020'!C130</f>
        <v>PL01S0701_1094</v>
      </c>
      <c r="C130" s="53">
        <f>'cieki 2020'!I130</f>
        <v>0.05</v>
      </c>
      <c r="D130" s="53">
        <f>'cieki 2020'!J130</f>
        <v>1.5</v>
      </c>
      <c r="E130" s="53">
        <f>'cieki 2020'!L130</f>
        <v>0.23300000000000001</v>
      </c>
      <c r="F130" s="53">
        <f>'cieki 2020'!N130</f>
        <v>2.33</v>
      </c>
      <c r="G130" s="53">
        <f>'cieki 2020'!O130</f>
        <v>10.7</v>
      </c>
      <c r="H130" s="53">
        <f>'cieki 2020'!S130</f>
        <v>2.15</v>
      </c>
      <c r="I130" s="53">
        <f>'cieki 2020'!T130</f>
        <v>0.5</v>
      </c>
      <c r="J130" s="53">
        <f>'cieki 2020'!Y130</f>
        <v>72.5</v>
      </c>
      <c r="K130" s="53">
        <f>'cieki 2020'!AI130</f>
        <v>2.5</v>
      </c>
      <c r="L130" s="53">
        <f>'cieki 2020'!AK130</f>
        <v>2.5</v>
      </c>
      <c r="M130" s="53">
        <f>'cieki 2020'!BB130</f>
        <v>31.5</v>
      </c>
      <c r="N130" s="53">
        <f>'cieki 2020'!BJ130</f>
        <v>0.5</v>
      </c>
      <c r="O130" s="53">
        <f>'cieki 2020'!BK130</f>
        <v>5.0000000000000001E-3</v>
      </c>
      <c r="P130" s="53">
        <f>'cieki 2020'!BQ130</f>
        <v>0.05</v>
      </c>
      <c r="Q130" s="53">
        <f>'cieki 2020'!BS130</f>
        <v>0.05</v>
      </c>
      <c r="R130" s="53">
        <f>'cieki 2020'!BT130</f>
        <v>0.05</v>
      </c>
      <c r="S130" s="78">
        <f>'cieki 2020'!BU130</f>
        <v>0.05</v>
      </c>
      <c r="T130" s="78">
        <f>'cieki 2020'!BY130</f>
        <v>0.15</v>
      </c>
      <c r="U130" s="204">
        <f>'cieki 2020'!CA130</f>
        <v>0</v>
      </c>
      <c r="V130" s="204">
        <f>'cieki 2020'!CC130</f>
        <v>0</v>
      </c>
      <c r="W130" s="225">
        <f>'cieki 2020'!CK130</f>
        <v>0</v>
      </c>
      <c r="X130" s="204">
        <f>'cieki 2020'!CP130</f>
        <v>0</v>
      </c>
      <c r="Y130" s="204">
        <f>'cieki 2020'!CQ130</f>
        <v>0</v>
      </c>
      <c r="Z130" s="204">
        <f>'cieki 2020'!CR130</f>
        <v>0</v>
      </c>
      <c r="AA130" s="204">
        <f>'cieki 2020'!CS130</f>
        <v>0</v>
      </c>
      <c r="AB130" s="204">
        <f>'cieki 2020'!CT130</f>
        <v>0</v>
      </c>
      <c r="AC130" s="204">
        <f>'cieki 2020'!CW130</f>
        <v>0</v>
      </c>
      <c r="AD130" s="204">
        <f>'cieki 2020'!CZ130</f>
        <v>0</v>
      </c>
      <c r="AE130" s="204">
        <f>'cieki 2020'!DB130</f>
        <v>0</v>
      </c>
      <c r="AF130" s="204">
        <f>'cieki 2020'!DC130</f>
        <v>0</v>
      </c>
      <c r="AG130" s="204">
        <f>'cieki 2020'!DD130</f>
        <v>0</v>
      </c>
      <c r="AH130" s="78">
        <f>'cieki 2020'!DE130</f>
        <v>0.05</v>
      </c>
      <c r="AI130" s="78">
        <f>'cieki 2020'!DF130</f>
        <v>0.05</v>
      </c>
      <c r="AJ130" s="204">
        <f>'cieki 2020'!DH130</f>
        <v>0</v>
      </c>
      <c r="AK130" s="204">
        <f>'cieki 2020'!DI130</f>
        <v>0</v>
      </c>
      <c r="AL130" s="204">
        <f>'cieki 2020'!DJ130</f>
        <v>0</v>
      </c>
      <c r="AM130" s="204">
        <f>'cieki 2020'!DK130</f>
        <v>0</v>
      </c>
      <c r="AN130" s="205">
        <f>'cieki 2020'!DL130</f>
        <v>0</v>
      </c>
      <c r="AO130" s="137" t="s">
        <v>178</v>
      </c>
      <c r="AP130" s="69"/>
      <c r="AQ130" s="69"/>
      <c r="AR130" s="69"/>
      <c r="AS130" s="69"/>
    </row>
    <row r="131" spans="1:45" x14ac:dyDescent="0.2">
      <c r="A131" s="9">
        <f>'cieki 2020'!B131</f>
        <v>283</v>
      </c>
      <c r="B131" s="15" t="str">
        <f>'cieki 2020'!C131</f>
        <v>PL01S1301_1734</v>
      </c>
      <c r="C131" s="53">
        <f>'cieki 2020'!I131</f>
        <v>0.05</v>
      </c>
      <c r="D131" s="53">
        <f>'cieki 2020'!J131</f>
        <v>1.5</v>
      </c>
      <c r="E131" s="53">
        <f>'cieki 2020'!L131</f>
        <v>7.4499999999999997E-2</v>
      </c>
      <c r="F131" s="53">
        <f>'cieki 2020'!N131</f>
        <v>2.5499999999999998</v>
      </c>
      <c r="G131" s="53">
        <f>'cieki 2020'!O131</f>
        <v>4.88</v>
      </c>
      <c r="H131" s="53">
        <f>'cieki 2020'!S131</f>
        <v>2.87</v>
      </c>
      <c r="I131" s="53">
        <f>'cieki 2020'!T131</f>
        <v>3.21</v>
      </c>
      <c r="J131" s="53">
        <f>'cieki 2020'!Y131</f>
        <v>37.1</v>
      </c>
      <c r="K131" s="53">
        <f>'cieki 2020'!AI131</f>
        <v>2.5</v>
      </c>
      <c r="L131" s="53">
        <f>'cieki 2020'!AK131</f>
        <v>2.5</v>
      </c>
      <c r="M131" s="53">
        <f>'cieki 2020'!BB131</f>
        <v>34</v>
      </c>
      <c r="N131" s="53">
        <f>'cieki 2020'!BJ131</f>
        <v>0.5</v>
      </c>
      <c r="O131" s="53">
        <f>'cieki 2020'!BK131</f>
        <v>5.0000000000000001E-3</v>
      </c>
      <c r="P131" s="53">
        <f>'cieki 2020'!BQ131</f>
        <v>0.05</v>
      </c>
      <c r="Q131" s="53">
        <f>'cieki 2020'!BS131</f>
        <v>0.05</v>
      </c>
      <c r="R131" s="53">
        <f>'cieki 2020'!BT131</f>
        <v>0.05</v>
      </c>
      <c r="S131" s="78">
        <f>'cieki 2020'!BU131</f>
        <v>0.05</v>
      </c>
      <c r="T131" s="78">
        <f>'cieki 2020'!BY131</f>
        <v>0.15</v>
      </c>
      <c r="U131" s="204">
        <f>'cieki 2020'!CA131</f>
        <v>0</v>
      </c>
      <c r="V131" s="204">
        <f>'cieki 2020'!CC131</f>
        <v>0</v>
      </c>
      <c r="W131" s="225">
        <f>'cieki 2020'!CK131</f>
        <v>0</v>
      </c>
      <c r="X131" s="204">
        <f>'cieki 2020'!CP131</f>
        <v>0</v>
      </c>
      <c r="Y131" s="204">
        <f>'cieki 2020'!CQ131</f>
        <v>0</v>
      </c>
      <c r="Z131" s="204">
        <f>'cieki 2020'!CR131</f>
        <v>0</v>
      </c>
      <c r="AA131" s="204">
        <f>'cieki 2020'!CS131</f>
        <v>0</v>
      </c>
      <c r="AB131" s="204">
        <f>'cieki 2020'!CT131</f>
        <v>0</v>
      </c>
      <c r="AC131" s="204">
        <f>'cieki 2020'!CW131</f>
        <v>0</v>
      </c>
      <c r="AD131" s="204">
        <f>'cieki 2020'!CZ131</f>
        <v>0</v>
      </c>
      <c r="AE131" s="204">
        <f>'cieki 2020'!DB131</f>
        <v>0</v>
      </c>
      <c r="AF131" s="204">
        <f>'cieki 2020'!DC131</f>
        <v>0</v>
      </c>
      <c r="AG131" s="204">
        <f>'cieki 2020'!DD131</f>
        <v>0</v>
      </c>
      <c r="AH131" s="78">
        <f>'cieki 2020'!DE131</f>
        <v>0.05</v>
      </c>
      <c r="AI131" s="78">
        <f>'cieki 2020'!DF131</f>
        <v>0.05</v>
      </c>
      <c r="AJ131" s="204">
        <f>'cieki 2020'!DH131</f>
        <v>0</v>
      </c>
      <c r="AK131" s="204">
        <f>'cieki 2020'!DI131</f>
        <v>0</v>
      </c>
      <c r="AL131" s="204">
        <f>'cieki 2020'!DJ131</f>
        <v>0</v>
      </c>
      <c r="AM131" s="204">
        <f>'cieki 2020'!DK131</f>
        <v>0</v>
      </c>
      <c r="AN131" s="205">
        <f>'cieki 2020'!DL131</f>
        <v>0</v>
      </c>
      <c r="AO131" s="137" t="s">
        <v>178</v>
      </c>
      <c r="AP131" s="69"/>
      <c r="AQ131" s="69"/>
      <c r="AR131" s="69"/>
      <c r="AS131" s="69"/>
    </row>
    <row r="132" spans="1:45" x14ac:dyDescent="0.2">
      <c r="A132" s="9">
        <f>'cieki 2020'!B132</f>
        <v>284</v>
      </c>
      <c r="B132" s="15" t="str">
        <f>'cieki 2020'!C132</f>
        <v>PL01S0901_2079</v>
      </c>
      <c r="C132" s="53">
        <f>'cieki 2020'!I132</f>
        <v>0.05</v>
      </c>
      <c r="D132" s="53">
        <f>'cieki 2020'!J132</f>
        <v>1.5</v>
      </c>
      <c r="E132" s="53">
        <f>'cieki 2020'!L132</f>
        <v>2.5000000000000001E-2</v>
      </c>
      <c r="F132" s="53">
        <f>'cieki 2020'!N132</f>
        <v>1.38</v>
      </c>
      <c r="G132" s="53">
        <f>'cieki 2020'!O132</f>
        <v>0.2</v>
      </c>
      <c r="H132" s="53">
        <f>'cieki 2020'!S132</f>
        <v>3.03</v>
      </c>
      <c r="I132" s="53">
        <f>'cieki 2020'!T132</f>
        <v>4.43</v>
      </c>
      <c r="J132" s="53">
        <f>'cieki 2020'!Y132</f>
        <v>5.29</v>
      </c>
      <c r="K132" s="53">
        <f>'cieki 2020'!AI132</f>
        <v>2.5</v>
      </c>
      <c r="L132" s="53">
        <f>'cieki 2020'!AK132</f>
        <v>2.5</v>
      </c>
      <c r="M132" s="53">
        <f>'cieki 2020'!BB132</f>
        <v>31.5</v>
      </c>
      <c r="N132" s="53">
        <f>'cieki 2020'!BJ132</f>
        <v>0.5</v>
      </c>
      <c r="O132" s="53">
        <f>'cieki 2020'!BK132</f>
        <v>5.0000000000000001E-3</v>
      </c>
      <c r="P132" s="53">
        <f>'cieki 2020'!BQ132</f>
        <v>0.05</v>
      </c>
      <c r="Q132" s="53">
        <f>'cieki 2020'!BS132</f>
        <v>0.05</v>
      </c>
      <c r="R132" s="53">
        <f>'cieki 2020'!BT132</f>
        <v>0.05</v>
      </c>
      <c r="S132" s="78">
        <f>'cieki 2020'!BU132</f>
        <v>0.05</v>
      </c>
      <c r="T132" s="78">
        <f>'cieki 2020'!BY132</f>
        <v>0.15</v>
      </c>
      <c r="U132" s="204">
        <f>'cieki 2020'!CA132</f>
        <v>0</v>
      </c>
      <c r="V132" s="204">
        <f>'cieki 2020'!CC132</f>
        <v>0</v>
      </c>
      <c r="W132" s="225">
        <f>'cieki 2020'!CK132</f>
        <v>0</v>
      </c>
      <c r="X132" s="204">
        <f>'cieki 2020'!CP132</f>
        <v>0</v>
      </c>
      <c r="Y132" s="204">
        <f>'cieki 2020'!CQ132</f>
        <v>0</v>
      </c>
      <c r="Z132" s="204">
        <f>'cieki 2020'!CR132</f>
        <v>0</v>
      </c>
      <c r="AA132" s="204">
        <f>'cieki 2020'!CS132</f>
        <v>0</v>
      </c>
      <c r="AB132" s="204">
        <f>'cieki 2020'!CT132</f>
        <v>0</v>
      </c>
      <c r="AC132" s="204">
        <f>'cieki 2020'!CW132</f>
        <v>0</v>
      </c>
      <c r="AD132" s="204">
        <f>'cieki 2020'!CZ132</f>
        <v>0</v>
      </c>
      <c r="AE132" s="204">
        <f>'cieki 2020'!DB132</f>
        <v>0</v>
      </c>
      <c r="AF132" s="204">
        <f>'cieki 2020'!DC132</f>
        <v>0</v>
      </c>
      <c r="AG132" s="204">
        <f>'cieki 2020'!DD132</f>
        <v>0</v>
      </c>
      <c r="AH132" s="78">
        <f>'cieki 2020'!DE132</f>
        <v>0.05</v>
      </c>
      <c r="AI132" s="78">
        <f>'cieki 2020'!DF132</f>
        <v>0.05</v>
      </c>
      <c r="AJ132" s="204">
        <f>'cieki 2020'!DH132</f>
        <v>0</v>
      </c>
      <c r="AK132" s="204">
        <f>'cieki 2020'!DI132</f>
        <v>0</v>
      </c>
      <c r="AL132" s="204">
        <f>'cieki 2020'!DJ132</f>
        <v>0</v>
      </c>
      <c r="AM132" s="204">
        <f>'cieki 2020'!DK132</f>
        <v>0</v>
      </c>
      <c r="AN132" s="205">
        <f>'cieki 2020'!DL132</f>
        <v>0</v>
      </c>
      <c r="AO132" s="137" t="s">
        <v>178</v>
      </c>
      <c r="AP132" s="69"/>
      <c r="AQ132" s="69"/>
      <c r="AR132" s="69"/>
      <c r="AS132" s="69"/>
    </row>
    <row r="133" spans="1:45" x14ac:dyDescent="0.2">
      <c r="A133" s="9">
        <f>'cieki 2020'!B133</f>
        <v>285</v>
      </c>
      <c r="B133" s="15" t="str">
        <f>'cieki 2020'!C133</f>
        <v>PL01S0901_1391</v>
      </c>
      <c r="C133" s="53">
        <f>'cieki 2020'!I133</f>
        <v>0.05</v>
      </c>
      <c r="D133" s="53">
        <f>'cieki 2020'!J133</f>
        <v>1.5</v>
      </c>
      <c r="E133" s="53">
        <f>'cieki 2020'!L133</f>
        <v>2.5000000000000001E-2</v>
      </c>
      <c r="F133" s="53">
        <f>'cieki 2020'!N133</f>
        <v>0.90800000000000003</v>
      </c>
      <c r="G133" s="53">
        <f>'cieki 2020'!O133</f>
        <v>0.2</v>
      </c>
      <c r="H133" s="53">
        <f>'cieki 2020'!S133</f>
        <v>3.29</v>
      </c>
      <c r="I133" s="53">
        <f>'cieki 2020'!T133</f>
        <v>1.08</v>
      </c>
      <c r="J133" s="53">
        <f>'cieki 2020'!Y133</f>
        <v>11.8</v>
      </c>
      <c r="K133" s="53">
        <f>'cieki 2020'!AI133</f>
        <v>2.5</v>
      </c>
      <c r="L133" s="53">
        <f>'cieki 2020'!AK133</f>
        <v>2.5</v>
      </c>
      <c r="M133" s="53">
        <f>'cieki 2020'!BB133</f>
        <v>31.5</v>
      </c>
      <c r="N133" s="53">
        <f>'cieki 2020'!BJ133</f>
        <v>0.5</v>
      </c>
      <c r="O133" s="53">
        <f>'cieki 2020'!BK133</f>
        <v>5.0000000000000001E-3</v>
      </c>
      <c r="P133" s="53">
        <f>'cieki 2020'!BQ133</f>
        <v>0.05</v>
      </c>
      <c r="Q133" s="53">
        <f>'cieki 2020'!BS133</f>
        <v>0.05</v>
      </c>
      <c r="R133" s="53">
        <f>'cieki 2020'!BT133</f>
        <v>0.05</v>
      </c>
      <c r="S133" s="78">
        <f>'cieki 2020'!BU133</f>
        <v>0.05</v>
      </c>
      <c r="T133" s="78">
        <f>'cieki 2020'!BY133</f>
        <v>0.15</v>
      </c>
      <c r="U133" s="204">
        <f>'cieki 2020'!CA133</f>
        <v>0</v>
      </c>
      <c r="V133" s="204">
        <f>'cieki 2020'!CC133</f>
        <v>0</v>
      </c>
      <c r="W133" s="225">
        <f>'cieki 2020'!CK133</f>
        <v>0</v>
      </c>
      <c r="X133" s="204">
        <f>'cieki 2020'!CP133</f>
        <v>0</v>
      </c>
      <c r="Y133" s="204">
        <f>'cieki 2020'!CQ133</f>
        <v>0</v>
      </c>
      <c r="Z133" s="204">
        <f>'cieki 2020'!CR133</f>
        <v>0</v>
      </c>
      <c r="AA133" s="204">
        <f>'cieki 2020'!CS133</f>
        <v>0</v>
      </c>
      <c r="AB133" s="204">
        <f>'cieki 2020'!CT133</f>
        <v>0</v>
      </c>
      <c r="AC133" s="204">
        <f>'cieki 2020'!CW133</f>
        <v>0</v>
      </c>
      <c r="AD133" s="204">
        <f>'cieki 2020'!CZ133</f>
        <v>0</v>
      </c>
      <c r="AE133" s="204">
        <f>'cieki 2020'!DB133</f>
        <v>0</v>
      </c>
      <c r="AF133" s="204">
        <f>'cieki 2020'!DC133</f>
        <v>0</v>
      </c>
      <c r="AG133" s="204">
        <f>'cieki 2020'!DD133</f>
        <v>0</v>
      </c>
      <c r="AH133" s="78">
        <f>'cieki 2020'!DE133</f>
        <v>0.05</v>
      </c>
      <c r="AI133" s="78">
        <f>'cieki 2020'!DF133</f>
        <v>0.05</v>
      </c>
      <c r="AJ133" s="204">
        <f>'cieki 2020'!DH133</f>
        <v>0</v>
      </c>
      <c r="AK133" s="204">
        <f>'cieki 2020'!DI133</f>
        <v>0</v>
      </c>
      <c r="AL133" s="204">
        <f>'cieki 2020'!DJ133</f>
        <v>0</v>
      </c>
      <c r="AM133" s="204">
        <f>'cieki 2020'!DK133</f>
        <v>0</v>
      </c>
      <c r="AN133" s="205">
        <f>'cieki 2020'!DL133</f>
        <v>0</v>
      </c>
      <c r="AO133" s="137" t="s">
        <v>178</v>
      </c>
      <c r="AP133" s="69"/>
      <c r="AQ133" s="69"/>
      <c r="AR133" s="69"/>
      <c r="AS133" s="69"/>
    </row>
    <row r="134" spans="1:45" x14ac:dyDescent="0.2">
      <c r="A134" s="9">
        <f>'cieki 2020'!B134</f>
        <v>286</v>
      </c>
      <c r="B134" s="15" t="str">
        <f>'cieki 2020'!C134</f>
        <v>PL08S0301_0144</v>
      </c>
      <c r="C134" s="53">
        <f>'cieki 2020'!I134</f>
        <v>0.05</v>
      </c>
      <c r="D134" s="53">
        <f>'cieki 2020'!J134</f>
        <v>1.5</v>
      </c>
      <c r="E134" s="53">
        <f>'cieki 2020'!L134</f>
        <v>2.5000000000000001E-2</v>
      </c>
      <c r="F134" s="53">
        <f>'cieki 2020'!N134</f>
        <v>15.6</v>
      </c>
      <c r="G134" s="53">
        <f>'cieki 2020'!O134</f>
        <v>18.100000000000001</v>
      </c>
      <c r="H134" s="53">
        <f>'cieki 2020'!S134</f>
        <v>7.8</v>
      </c>
      <c r="I134" s="53">
        <f>'cieki 2020'!T134</f>
        <v>11.3</v>
      </c>
      <c r="J134" s="53">
        <f>'cieki 2020'!Y134</f>
        <v>60.1</v>
      </c>
      <c r="K134" s="53">
        <f>'cieki 2020'!AI134</f>
        <v>2.5</v>
      </c>
      <c r="L134" s="53">
        <f>'cieki 2020'!AK134</f>
        <v>2.5</v>
      </c>
      <c r="M134" s="53">
        <f>'cieki 2020'!BB134</f>
        <v>83.5</v>
      </c>
      <c r="N134" s="53">
        <f>'cieki 2020'!BJ134</f>
        <v>0.5</v>
      </c>
      <c r="O134" s="53">
        <f>'cieki 2020'!BK134</f>
        <v>5.0000000000000001E-3</v>
      </c>
      <c r="P134" s="53">
        <f>'cieki 2020'!BQ134</f>
        <v>0.05</v>
      </c>
      <c r="Q134" s="53">
        <f>'cieki 2020'!BS134</f>
        <v>0.05</v>
      </c>
      <c r="R134" s="53">
        <f>'cieki 2020'!BT134</f>
        <v>0.05</v>
      </c>
      <c r="S134" s="78">
        <f>'cieki 2020'!BU134</f>
        <v>0.05</v>
      </c>
      <c r="T134" s="78">
        <f>'cieki 2020'!BY134</f>
        <v>0.15</v>
      </c>
      <c r="U134" s="204">
        <f>'cieki 2020'!CA134</f>
        <v>0</v>
      </c>
      <c r="V134" s="204">
        <f>'cieki 2020'!CC134</f>
        <v>0</v>
      </c>
      <c r="W134" s="225">
        <f>'cieki 2020'!CK134</f>
        <v>0</v>
      </c>
      <c r="X134" s="204">
        <f>'cieki 2020'!CP134</f>
        <v>0</v>
      </c>
      <c r="Y134" s="204">
        <f>'cieki 2020'!CQ134</f>
        <v>0</v>
      </c>
      <c r="Z134" s="204">
        <f>'cieki 2020'!CR134</f>
        <v>0</v>
      </c>
      <c r="AA134" s="204">
        <f>'cieki 2020'!CS134</f>
        <v>0</v>
      </c>
      <c r="AB134" s="204">
        <f>'cieki 2020'!CT134</f>
        <v>0</v>
      </c>
      <c r="AC134" s="204">
        <f>'cieki 2020'!CW134</f>
        <v>0</v>
      </c>
      <c r="AD134" s="204">
        <f>'cieki 2020'!CZ134</f>
        <v>0</v>
      </c>
      <c r="AE134" s="204">
        <f>'cieki 2020'!DB134</f>
        <v>0</v>
      </c>
      <c r="AF134" s="204">
        <f>'cieki 2020'!DC134</f>
        <v>0</v>
      </c>
      <c r="AG134" s="204">
        <f>'cieki 2020'!DD134</f>
        <v>0</v>
      </c>
      <c r="AH134" s="78">
        <f>'cieki 2020'!DE134</f>
        <v>0.05</v>
      </c>
      <c r="AI134" s="78">
        <f>'cieki 2020'!DF134</f>
        <v>0.05</v>
      </c>
      <c r="AJ134" s="204">
        <f>'cieki 2020'!DH134</f>
        <v>0</v>
      </c>
      <c r="AK134" s="204">
        <f>'cieki 2020'!DI134</f>
        <v>0</v>
      </c>
      <c r="AL134" s="204">
        <f>'cieki 2020'!DJ134</f>
        <v>0</v>
      </c>
      <c r="AM134" s="204">
        <f>'cieki 2020'!DK134</f>
        <v>0</v>
      </c>
      <c r="AN134" s="205">
        <f>'cieki 2020'!DL134</f>
        <v>0</v>
      </c>
      <c r="AO134" s="137" t="s">
        <v>178</v>
      </c>
      <c r="AP134" s="69"/>
      <c r="AQ134" s="69"/>
      <c r="AR134" s="69"/>
      <c r="AS134" s="69"/>
    </row>
    <row r="135" spans="1:45" x14ac:dyDescent="0.2">
      <c r="A135" s="9">
        <f>'cieki 2020'!B135</f>
        <v>287</v>
      </c>
      <c r="B135" s="15" t="str">
        <f>'cieki 2020'!C135</f>
        <v>PL01S1501_1857</v>
      </c>
      <c r="C135" s="53">
        <f>'cieki 2020'!I135</f>
        <v>0.11</v>
      </c>
      <c r="D135" s="53">
        <f>'cieki 2020'!J135</f>
        <v>6.27</v>
      </c>
      <c r="E135" s="53">
        <f>'cieki 2020'!L135</f>
        <v>0.33200000000000002</v>
      </c>
      <c r="F135" s="53">
        <f>'cieki 2020'!N135</f>
        <v>44.8</v>
      </c>
      <c r="G135" s="53">
        <f>'cieki 2020'!O135</f>
        <v>20.7</v>
      </c>
      <c r="H135" s="53">
        <f>'cieki 2020'!S135</f>
        <v>40.6</v>
      </c>
      <c r="I135" s="53">
        <f>'cieki 2020'!T135</f>
        <v>15.8</v>
      </c>
      <c r="J135" s="53">
        <f>'cieki 2020'!Y135</f>
        <v>96.8</v>
      </c>
      <c r="K135" s="53">
        <f>'cieki 2020'!AI135</f>
        <v>2.5</v>
      </c>
      <c r="L135" s="53">
        <f>'cieki 2020'!AK135</f>
        <v>2.5</v>
      </c>
      <c r="M135" s="53">
        <f>'cieki 2020'!BB135</f>
        <v>181</v>
      </c>
      <c r="N135" s="53">
        <f>'cieki 2020'!BJ135</f>
        <v>0.5</v>
      </c>
      <c r="O135" s="53">
        <f>'cieki 2020'!BK135</f>
        <v>5.0000000000000001E-3</v>
      </c>
      <c r="P135" s="53">
        <f>'cieki 2020'!BQ135</f>
        <v>0.05</v>
      </c>
      <c r="Q135" s="53">
        <f>'cieki 2020'!BS135</f>
        <v>0.05</v>
      </c>
      <c r="R135" s="53">
        <f>'cieki 2020'!BT135</f>
        <v>0.05</v>
      </c>
      <c r="S135" s="78">
        <f>'cieki 2020'!BU135</f>
        <v>0.05</v>
      </c>
      <c r="T135" s="78">
        <f>'cieki 2020'!BY135</f>
        <v>0.15</v>
      </c>
      <c r="U135" s="204">
        <f>'cieki 2020'!CA135</f>
        <v>0</v>
      </c>
      <c r="V135" s="204">
        <f>'cieki 2020'!CC135</f>
        <v>0</v>
      </c>
      <c r="W135" s="225">
        <f>'cieki 2020'!CK135</f>
        <v>0</v>
      </c>
      <c r="X135" s="204">
        <f>'cieki 2020'!CP135</f>
        <v>0</v>
      </c>
      <c r="Y135" s="204">
        <f>'cieki 2020'!CQ135</f>
        <v>0</v>
      </c>
      <c r="Z135" s="204">
        <f>'cieki 2020'!CR135</f>
        <v>0</v>
      </c>
      <c r="AA135" s="204">
        <f>'cieki 2020'!CS135</f>
        <v>0</v>
      </c>
      <c r="AB135" s="204">
        <f>'cieki 2020'!CT135</f>
        <v>0</v>
      </c>
      <c r="AC135" s="204">
        <f>'cieki 2020'!CW135</f>
        <v>0</v>
      </c>
      <c r="AD135" s="204">
        <f>'cieki 2020'!CZ135</f>
        <v>0</v>
      </c>
      <c r="AE135" s="204">
        <f>'cieki 2020'!DB135</f>
        <v>0</v>
      </c>
      <c r="AF135" s="204">
        <f>'cieki 2020'!DC135</f>
        <v>0</v>
      </c>
      <c r="AG135" s="204">
        <f>'cieki 2020'!DD135</f>
        <v>0</v>
      </c>
      <c r="AH135" s="78">
        <f>'cieki 2020'!DE135</f>
        <v>0.05</v>
      </c>
      <c r="AI135" s="78">
        <f>'cieki 2020'!DF135</f>
        <v>0.05</v>
      </c>
      <c r="AJ135" s="204">
        <f>'cieki 2020'!DH135</f>
        <v>0</v>
      </c>
      <c r="AK135" s="204">
        <f>'cieki 2020'!DI135</f>
        <v>0</v>
      </c>
      <c r="AL135" s="204">
        <f>'cieki 2020'!DJ135</f>
        <v>0</v>
      </c>
      <c r="AM135" s="204">
        <f>'cieki 2020'!DK135</f>
        <v>0</v>
      </c>
      <c r="AN135" s="205">
        <f>'cieki 2020'!DL135</f>
        <v>0</v>
      </c>
      <c r="AO135" s="136" t="s">
        <v>177</v>
      </c>
      <c r="AP135" s="69"/>
      <c r="AQ135" s="69"/>
      <c r="AR135" s="69"/>
      <c r="AS135" s="69"/>
    </row>
    <row r="136" spans="1:45" x14ac:dyDescent="0.2">
      <c r="A136" s="9">
        <f>'cieki 2020'!B136</f>
        <v>288</v>
      </c>
      <c r="B136" s="15" t="str">
        <f>'cieki 2020'!C136</f>
        <v>PL02S1401_2294</v>
      </c>
      <c r="C136" s="53">
        <f>'cieki 2020'!I136</f>
        <v>0.05</v>
      </c>
      <c r="D136" s="53">
        <f>'cieki 2020'!J136</f>
        <v>1.5</v>
      </c>
      <c r="E136" s="53">
        <f>'cieki 2020'!L136</f>
        <v>0.17399999999999999</v>
      </c>
      <c r="F136" s="53">
        <f>'cieki 2020'!N136</f>
        <v>3.32</v>
      </c>
      <c r="G136" s="53">
        <f>'cieki 2020'!O136</f>
        <v>1.48</v>
      </c>
      <c r="H136" s="53">
        <f>'cieki 2020'!S136</f>
        <v>3.88</v>
      </c>
      <c r="I136" s="53">
        <f>'cieki 2020'!T136</f>
        <v>10.199999999999999</v>
      </c>
      <c r="J136" s="53">
        <f>'cieki 2020'!Y136</f>
        <v>21.8</v>
      </c>
      <c r="K136" s="53">
        <f>'cieki 2020'!AI136</f>
        <v>2.5</v>
      </c>
      <c r="L136" s="53">
        <f>'cieki 2020'!AK136</f>
        <v>2.5</v>
      </c>
      <c r="M136" s="53">
        <f>'cieki 2020'!BB136</f>
        <v>65.5</v>
      </c>
      <c r="N136" s="53">
        <f>'cieki 2020'!BJ136</f>
        <v>0.5</v>
      </c>
      <c r="O136" s="53">
        <f>'cieki 2020'!BK136</f>
        <v>5.0000000000000001E-3</v>
      </c>
      <c r="P136" s="53">
        <f>'cieki 2020'!BQ136</f>
        <v>0.05</v>
      </c>
      <c r="Q136" s="53">
        <f>'cieki 2020'!BS136</f>
        <v>0.05</v>
      </c>
      <c r="R136" s="53">
        <f>'cieki 2020'!BT136</f>
        <v>0.05</v>
      </c>
      <c r="S136" s="78">
        <f>'cieki 2020'!BU136</f>
        <v>0.05</v>
      </c>
      <c r="T136" s="78">
        <f>'cieki 2020'!BY136</f>
        <v>0.15</v>
      </c>
      <c r="U136" s="204">
        <f>'cieki 2020'!CA136</f>
        <v>0</v>
      </c>
      <c r="V136" s="204">
        <f>'cieki 2020'!CC136</f>
        <v>0</v>
      </c>
      <c r="W136" s="225">
        <f>'cieki 2020'!CK136</f>
        <v>0</v>
      </c>
      <c r="X136" s="204">
        <f>'cieki 2020'!CP136</f>
        <v>0</v>
      </c>
      <c r="Y136" s="204">
        <f>'cieki 2020'!CQ136</f>
        <v>0</v>
      </c>
      <c r="Z136" s="204">
        <f>'cieki 2020'!CR136</f>
        <v>0</v>
      </c>
      <c r="AA136" s="204">
        <f>'cieki 2020'!CS136</f>
        <v>0</v>
      </c>
      <c r="AB136" s="204">
        <f>'cieki 2020'!CT136</f>
        <v>0</v>
      </c>
      <c r="AC136" s="204">
        <f>'cieki 2020'!CW136</f>
        <v>0</v>
      </c>
      <c r="AD136" s="204">
        <f>'cieki 2020'!CZ136</f>
        <v>0</v>
      </c>
      <c r="AE136" s="204">
        <f>'cieki 2020'!DB136</f>
        <v>0</v>
      </c>
      <c r="AF136" s="204">
        <f>'cieki 2020'!DC136</f>
        <v>0</v>
      </c>
      <c r="AG136" s="204">
        <f>'cieki 2020'!DD136</f>
        <v>0</v>
      </c>
      <c r="AH136" s="78">
        <f>'cieki 2020'!DE136</f>
        <v>0.05</v>
      </c>
      <c r="AI136" s="78">
        <f>'cieki 2020'!DF136</f>
        <v>0.05</v>
      </c>
      <c r="AJ136" s="204">
        <f>'cieki 2020'!DH136</f>
        <v>0</v>
      </c>
      <c r="AK136" s="204">
        <f>'cieki 2020'!DI136</f>
        <v>0</v>
      </c>
      <c r="AL136" s="204">
        <f>'cieki 2020'!DJ136</f>
        <v>0</v>
      </c>
      <c r="AM136" s="204">
        <f>'cieki 2020'!DK136</f>
        <v>0</v>
      </c>
      <c r="AN136" s="205">
        <f>'cieki 2020'!DL136</f>
        <v>0</v>
      </c>
      <c r="AO136" s="137" t="s">
        <v>178</v>
      </c>
      <c r="AP136" s="69"/>
      <c r="AQ136" s="69"/>
      <c r="AR136" s="69"/>
      <c r="AS136" s="69"/>
    </row>
    <row r="137" spans="1:45" x14ac:dyDescent="0.2">
      <c r="A137" s="9">
        <f>'cieki 2020'!B137</f>
        <v>289</v>
      </c>
      <c r="B137" s="15" t="str">
        <f>'cieki 2020'!C137</f>
        <v>PL02S0501_0858</v>
      </c>
      <c r="C137" s="53">
        <f>'cieki 2020'!I137</f>
        <v>0.05</v>
      </c>
      <c r="D137" s="53">
        <f>'cieki 2020'!J137</f>
        <v>1.5</v>
      </c>
      <c r="E137" s="53">
        <f>'cieki 2020'!L137</f>
        <v>2.5000000000000001E-2</v>
      </c>
      <c r="F137" s="53">
        <f>'cieki 2020'!N137</f>
        <v>3.66</v>
      </c>
      <c r="G137" s="53">
        <f>'cieki 2020'!O137</f>
        <v>0.43099999999999999</v>
      </c>
      <c r="H137" s="53">
        <f>'cieki 2020'!S137</f>
        <v>1.53</v>
      </c>
      <c r="I137" s="53">
        <f>'cieki 2020'!T137</f>
        <v>1.24</v>
      </c>
      <c r="J137" s="53">
        <f>'cieki 2020'!Y137</f>
        <v>13.4</v>
      </c>
      <c r="K137" s="53">
        <f>'cieki 2020'!AI137</f>
        <v>2.5</v>
      </c>
      <c r="L137" s="53">
        <f>'cieki 2020'!AK137</f>
        <v>2.5</v>
      </c>
      <c r="M137" s="53">
        <f>'cieki 2020'!BB137</f>
        <v>34</v>
      </c>
      <c r="N137" s="53">
        <f>'cieki 2020'!BJ137</f>
        <v>0.5</v>
      </c>
      <c r="O137" s="53">
        <f>'cieki 2020'!BK137</f>
        <v>5.0000000000000001E-3</v>
      </c>
      <c r="P137" s="53">
        <f>'cieki 2020'!BQ137</f>
        <v>0.05</v>
      </c>
      <c r="Q137" s="53">
        <f>'cieki 2020'!BS137</f>
        <v>0.05</v>
      </c>
      <c r="R137" s="53">
        <f>'cieki 2020'!BT137</f>
        <v>0.05</v>
      </c>
      <c r="S137" s="78">
        <f>'cieki 2020'!BU137</f>
        <v>0.05</v>
      </c>
      <c r="T137" s="78">
        <f>'cieki 2020'!BY137</f>
        <v>0.15</v>
      </c>
      <c r="U137" s="204">
        <f>'cieki 2020'!CA137</f>
        <v>0</v>
      </c>
      <c r="V137" s="204">
        <f>'cieki 2020'!CC137</f>
        <v>0</v>
      </c>
      <c r="W137" s="225">
        <f>'cieki 2020'!CK137</f>
        <v>0</v>
      </c>
      <c r="X137" s="204">
        <f>'cieki 2020'!CP137</f>
        <v>0</v>
      </c>
      <c r="Y137" s="204">
        <f>'cieki 2020'!CQ137</f>
        <v>0</v>
      </c>
      <c r="Z137" s="204">
        <f>'cieki 2020'!CR137</f>
        <v>0</v>
      </c>
      <c r="AA137" s="204">
        <f>'cieki 2020'!CS137</f>
        <v>0</v>
      </c>
      <c r="AB137" s="204">
        <f>'cieki 2020'!CT137</f>
        <v>0</v>
      </c>
      <c r="AC137" s="204">
        <f>'cieki 2020'!CW137</f>
        <v>0</v>
      </c>
      <c r="AD137" s="204">
        <f>'cieki 2020'!CZ137</f>
        <v>0</v>
      </c>
      <c r="AE137" s="204">
        <f>'cieki 2020'!DB137</f>
        <v>0</v>
      </c>
      <c r="AF137" s="204">
        <f>'cieki 2020'!DC137</f>
        <v>0</v>
      </c>
      <c r="AG137" s="204">
        <f>'cieki 2020'!DD137</f>
        <v>0</v>
      </c>
      <c r="AH137" s="78">
        <f>'cieki 2020'!DE137</f>
        <v>0.05</v>
      </c>
      <c r="AI137" s="78">
        <f>'cieki 2020'!DF137</f>
        <v>0.05</v>
      </c>
      <c r="AJ137" s="204">
        <f>'cieki 2020'!DH137</f>
        <v>0</v>
      </c>
      <c r="AK137" s="204">
        <f>'cieki 2020'!DI137</f>
        <v>0</v>
      </c>
      <c r="AL137" s="204">
        <f>'cieki 2020'!DJ137</f>
        <v>0</v>
      </c>
      <c r="AM137" s="204">
        <f>'cieki 2020'!DK137</f>
        <v>0</v>
      </c>
      <c r="AN137" s="205">
        <f>'cieki 2020'!DL137</f>
        <v>0</v>
      </c>
      <c r="AO137" s="137" t="s">
        <v>178</v>
      </c>
      <c r="AP137" s="69"/>
      <c r="AQ137" s="69"/>
      <c r="AR137" s="69"/>
      <c r="AS137" s="69"/>
    </row>
    <row r="138" spans="1:45" x14ac:dyDescent="0.2">
      <c r="A138" s="9">
        <f>'cieki 2020'!B138</f>
        <v>290</v>
      </c>
      <c r="B138" s="15" t="str">
        <f>'cieki 2020'!C138</f>
        <v>PL01S1301_1721</v>
      </c>
      <c r="C138" s="53">
        <f>'cieki 2020'!I138</f>
        <v>2.56</v>
      </c>
      <c r="D138" s="53">
        <f>'cieki 2020'!J138</f>
        <v>55</v>
      </c>
      <c r="E138" s="53">
        <f>'cieki 2020'!L138</f>
        <v>63.1</v>
      </c>
      <c r="F138" s="53">
        <f>'cieki 2020'!N138</f>
        <v>54</v>
      </c>
      <c r="G138" s="53">
        <f>'cieki 2020'!O138</f>
        <v>149</v>
      </c>
      <c r="H138" s="53">
        <f>'cieki 2020'!S138</f>
        <v>40.9</v>
      </c>
      <c r="I138" s="53">
        <f>'cieki 2020'!T138</f>
        <v>1460</v>
      </c>
      <c r="J138" s="53">
        <f>'cieki 2020'!Y138</f>
        <v>5540</v>
      </c>
      <c r="K138" s="53">
        <f>'cieki 2020'!AI138</f>
        <v>267</v>
      </c>
      <c r="L138" s="53">
        <f>'cieki 2020'!AK138</f>
        <v>98</v>
      </c>
      <c r="M138" s="53">
        <f>'cieki 2020'!BB138</f>
        <v>3195</v>
      </c>
      <c r="N138" s="53">
        <f>'cieki 2020'!BJ138</f>
        <v>0.5</v>
      </c>
      <c r="O138" s="53">
        <f>'cieki 2020'!BK138</f>
        <v>5.0000000000000001E-3</v>
      </c>
      <c r="P138" s="53">
        <f>'cieki 2020'!BQ138</f>
        <v>0.05</v>
      </c>
      <c r="Q138" s="53">
        <f>'cieki 2020'!BS138</f>
        <v>0.05</v>
      </c>
      <c r="R138" s="53">
        <f>'cieki 2020'!BT138</f>
        <v>0.05</v>
      </c>
      <c r="S138" s="78">
        <f>'cieki 2020'!BU138</f>
        <v>0.05</v>
      </c>
      <c r="T138" s="78">
        <f>'cieki 2020'!BY138</f>
        <v>0.15</v>
      </c>
      <c r="U138" s="204">
        <f>'cieki 2020'!CA138</f>
        <v>0</v>
      </c>
      <c r="V138" s="204">
        <f>'cieki 2020'!CC138</f>
        <v>0</v>
      </c>
      <c r="W138" s="225">
        <f>'cieki 2020'!CK138</f>
        <v>0</v>
      </c>
      <c r="X138" s="204">
        <f>'cieki 2020'!CP138</f>
        <v>0</v>
      </c>
      <c r="Y138" s="204">
        <f>'cieki 2020'!CQ138</f>
        <v>0</v>
      </c>
      <c r="Z138" s="204">
        <f>'cieki 2020'!CR138</f>
        <v>0</v>
      </c>
      <c r="AA138" s="204">
        <f>'cieki 2020'!CS138</f>
        <v>0</v>
      </c>
      <c r="AB138" s="204">
        <f>'cieki 2020'!CT138</f>
        <v>0</v>
      </c>
      <c r="AC138" s="204">
        <f>'cieki 2020'!CW138</f>
        <v>0</v>
      </c>
      <c r="AD138" s="204">
        <f>'cieki 2020'!CZ138</f>
        <v>0</v>
      </c>
      <c r="AE138" s="204">
        <f>'cieki 2020'!DB138</f>
        <v>0</v>
      </c>
      <c r="AF138" s="204">
        <f>'cieki 2020'!DC138</f>
        <v>0</v>
      </c>
      <c r="AG138" s="204">
        <f>'cieki 2020'!DD138</f>
        <v>0</v>
      </c>
      <c r="AH138" s="78">
        <f>'cieki 2020'!DE138</f>
        <v>0.05</v>
      </c>
      <c r="AI138" s="78">
        <f>'cieki 2020'!DF138</f>
        <v>0.05</v>
      </c>
      <c r="AJ138" s="204">
        <f>'cieki 2020'!DH138</f>
        <v>0</v>
      </c>
      <c r="AK138" s="204">
        <f>'cieki 2020'!DI138</f>
        <v>0</v>
      </c>
      <c r="AL138" s="204">
        <f>'cieki 2020'!DJ138</f>
        <v>0</v>
      </c>
      <c r="AM138" s="204">
        <f>'cieki 2020'!DK138</f>
        <v>0</v>
      </c>
      <c r="AN138" s="205">
        <f>'cieki 2020'!DL138</f>
        <v>0</v>
      </c>
      <c r="AO138" s="136" t="s">
        <v>177</v>
      </c>
      <c r="AP138" s="69"/>
      <c r="AQ138" s="69"/>
      <c r="AR138" s="69"/>
      <c r="AS138" s="69"/>
    </row>
    <row r="139" spans="1:45" x14ac:dyDescent="0.2">
      <c r="A139" s="9">
        <f>'cieki 2020'!B139</f>
        <v>291</v>
      </c>
      <c r="B139" s="15" t="str">
        <f>'cieki 2020'!C139</f>
        <v>PL01S1301_2151</v>
      </c>
      <c r="C139" s="53">
        <f>'cieki 2020'!I139</f>
        <v>0.05</v>
      </c>
      <c r="D139" s="53">
        <f>'cieki 2020'!J139</f>
        <v>9.57</v>
      </c>
      <c r="E139" s="53">
        <f>'cieki 2020'!L139</f>
        <v>0.92900000000000005</v>
      </c>
      <c r="F139" s="53">
        <f>'cieki 2020'!N139</f>
        <v>6.5</v>
      </c>
      <c r="G139" s="53">
        <f>'cieki 2020'!O139</f>
        <v>9.67</v>
      </c>
      <c r="H139" s="53">
        <f>'cieki 2020'!S139</f>
        <v>8.11</v>
      </c>
      <c r="I139" s="53">
        <f>'cieki 2020'!T139</f>
        <v>8.74</v>
      </c>
      <c r="J139" s="53">
        <f>'cieki 2020'!Y139</f>
        <v>99.6</v>
      </c>
      <c r="K139" s="53">
        <f>'cieki 2020'!AI139</f>
        <v>2.5</v>
      </c>
      <c r="L139" s="53">
        <f>'cieki 2020'!AK139</f>
        <v>2.5</v>
      </c>
      <c r="M139" s="53">
        <f>'cieki 2020'!BB139</f>
        <v>294</v>
      </c>
      <c r="N139" s="53">
        <f>'cieki 2020'!BJ139</f>
        <v>0.5</v>
      </c>
      <c r="O139" s="53">
        <f>'cieki 2020'!BK139</f>
        <v>5.0000000000000001E-3</v>
      </c>
      <c r="P139" s="53">
        <f>'cieki 2020'!BQ139</f>
        <v>0.05</v>
      </c>
      <c r="Q139" s="53">
        <f>'cieki 2020'!BS139</f>
        <v>0.05</v>
      </c>
      <c r="R139" s="53">
        <f>'cieki 2020'!BT139</f>
        <v>0.05</v>
      </c>
      <c r="S139" s="78">
        <f>'cieki 2020'!BU139</f>
        <v>0.05</v>
      </c>
      <c r="T139" s="78">
        <f>'cieki 2020'!BY139</f>
        <v>0.15</v>
      </c>
      <c r="U139" s="204">
        <f>'cieki 2020'!CA139</f>
        <v>0</v>
      </c>
      <c r="V139" s="204">
        <f>'cieki 2020'!CC139</f>
        <v>0</v>
      </c>
      <c r="W139" s="225">
        <f>'cieki 2020'!CK139</f>
        <v>0</v>
      </c>
      <c r="X139" s="204">
        <f>'cieki 2020'!CP139</f>
        <v>0</v>
      </c>
      <c r="Y139" s="204">
        <f>'cieki 2020'!CQ139</f>
        <v>0</v>
      </c>
      <c r="Z139" s="204">
        <f>'cieki 2020'!CR139</f>
        <v>0</v>
      </c>
      <c r="AA139" s="204">
        <f>'cieki 2020'!CS139</f>
        <v>0</v>
      </c>
      <c r="AB139" s="204">
        <f>'cieki 2020'!CT139</f>
        <v>0</v>
      </c>
      <c r="AC139" s="204">
        <f>'cieki 2020'!CW139</f>
        <v>0</v>
      </c>
      <c r="AD139" s="204">
        <f>'cieki 2020'!CZ139</f>
        <v>0</v>
      </c>
      <c r="AE139" s="204">
        <f>'cieki 2020'!DB139</f>
        <v>0</v>
      </c>
      <c r="AF139" s="204">
        <f>'cieki 2020'!DC139</f>
        <v>0</v>
      </c>
      <c r="AG139" s="204">
        <f>'cieki 2020'!DD139</f>
        <v>0</v>
      </c>
      <c r="AH139" s="78">
        <f>'cieki 2020'!DE139</f>
        <v>0.05</v>
      </c>
      <c r="AI139" s="78">
        <f>'cieki 2020'!DF139</f>
        <v>0.05</v>
      </c>
      <c r="AJ139" s="204">
        <f>'cieki 2020'!DH139</f>
        <v>0</v>
      </c>
      <c r="AK139" s="204">
        <f>'cieki 2020'!DI139</f>
        <v>0</v>
      </c>
      <c r="AL139" s="204">
        <f>'cieki 2020'!DJ139</f>
        <v>0</v>
      </c>
      <c r="AM139" s="204">
        <f>'cieki 2020'!DK139</f>
        <v>0</v>
      </c>
      <c r="AN139" s="205">
        <f>'cieki 2020'!DL139</f>
        <v>0</v>
      </c>
      <c r="AO139" s="137" t="s">
        <v>178</v>
      </c>
      <c r="AP139" s="69"/>
      <c r="AQ139" s="69"/>
      <c r="AR139" s="69"/>
      <c r="AS139" s="69"/>
    </row>
    <row r="140" spans="1:45" x14ac:dyDescent="0.2">
      <c r="A140" s="9">
        <f>'cieki 2020'!B140</f>
        <v>292</v>
      </c>
      <c r="B140" s="15" t="str">
        <f>'cieki 2020'!C140</f>
        <v>PL01S1301_1684</v>
      </c>
      <c r="C140" s="53">
        <f>'cieki 2020'!I140</f>
        <v>0.05</v>
      </c>
      <c r="D140" s="53">
        <f>'cieki 2020'!J140</f>
        <v>36.200000000000003</v>
      </c>
      <c r="E140" s="53">
        <f>'cieki 2020'!L140</f>
        <v>11.9</v>
      </c>
      <c r="F140" s="53">
        <f>'cieki 2020'!N140</f>
        <v>27.5</v>
      </c>
      <c r="G140" s="53">
        <f>'cieki 2020'!O140</f>
        <v>60.8</v>
      </c>
      <c r="H140" s="53">
        <f>'cieki 2020'!S140</f>
        <v>25.4</v>
      </c>
      <c r="I140" s="53">
        <f>'cieki 2020'!T140</f>
        <v>18.7</v>
      </c>
      <c r="J140" s="53">
        <f>'cieki 2020'!Y140</f>
        <v>882</v>
      </c>
      <c r="K140" s="53">
        <f>'cieki 2020'!AI140</f>
        <v>2.5</v>
      </c>
      <c r="L140" s="53">
        <f>'cieki 2020'!AK140</f>
        <v>29</v>
      </c>
      <c r="M140" s="53">
        <f>'cieki 2020'!BB140</f>
        <v>2262.5</v>
      </c>
      <c r="N140" s="53">
        <f>'cieki 2020'!BJ140</f>
        <v>0.5</v>
      </c>
      <c r="O140" s="53">
        <f>'cieki 2020'!BK140</f>
        <v>5.0000000000000001E-3</v>
      </c>
      <c r="P140" s="53">
        <f>'cieki 2020'!BQ140</f>
        <v>0.05</v>
      </c>
      <c r="Q140" s="53">
        <f>'cieki 2020'!BS140</f>
        <v>0.05</v>
      </c>
      <c r="R140" s="53">
        <f>'cieki 2020'!BT140</f>
        <v>0.05</v>
      </c>
      <c r="S140" s="78">
        <f>'cieki 2020'!BU140</f>
        <v>0.05</v>
      </c>
      <c r="T140" s="78">
        <f>'cieki 2020'!BY140</f>
        <v>0.15</v>
      </c>
      <c r="U140" s="204">
        <f>'cieki 2020'!CA140</f>
        <v>0</v>
      </c>
      <c r="V140" s="204">
        <f>'cieki 2020'!CC140</f>
        <v>0</v>
      </c>
      <c r="W140" s="225">
        <f>'cieki 2020'!CK140</f>
        <v>0</v>
      </c>
      <c r="X140" s="204">
        <f>'cieki 2020'!CP140</f>
        <v>0</v>
      </c>
      <c r="Y140" s="204">
        <f>'cieki 2020'!CQ140</f>
        <v>0</v>
      </c>
      <c r="Z140" s="204">
        <f>'cieki 2020'!CR140</f>
        <v>0</v>
      </c>
      <c r="AA140" s="204">
        <f>'cieki 2020'!CS140</f>
        <v>0</v>
      </c>
      <c r="AB140" s="204">
        <f>'cieki 2020'!CT140</f>
        <v>0</v>
      </c>
      <c r="AC140" s="204">
        <f>'cieki 2020'!CW140</f>
        <v>0</v>
      </c>
      <c r="AD140" s="204">
        <f>'cieki 2020'!CZ140</f>
        <v>0</v>
      </c>
      <c r="AE140" s="204">
        <f>'cieki 2020'!DB140</f>
        <v>0</v>
      </c>
      <c r="AF140" s="204">
        <f>'cieki 2020'!DC140</f>
        <v>0</v>
      </c>
      <c r="AG140" s="204">
        <f>'cieki 2020'!DD140</f>
        <v>0</v>
      </c>
      <c r="AH140" s="78">
        <f>'cieki 2020'!DE140</f>
        <v>0.05</v>
      </c>
      <c r="AI140" s="78">
        <f>'cieki 2020'!DF140</f>
        <v>0.05</v>
      </c>
      <c r="AJ140" s="204">
        <f>'cieki 2020'!DH140</f>
        <v>0</v>
      </c>
      <c r="AK140" s="204">
        <f>'cieki 2020'!DI140</f>
        <v>0</v>
      </c>
      <c r="AL140" s="204">
        <f>'cieki 2020'!DJ140</f>
        <v>0</v>
      </c>
      <c r="AM140" s="204">
        <f>'cieki 2020'!DK140</f>
        <v>0</v>
      </c>
      <c r="AN140" s="205">
        <f>'cieki 2020'!DL140</f>
        <v>0</v>
      </c>
      <c r="AO140" s="136" t="s">
        <v>177</v>
      </c>
      <c r="AP140" s="69"/>
      <c r="AQ140" s="69"/>
      <c r="AR140" s="69"/>
      <c r="AS140" s="69"/>
    </row>
    <row r="141" spans="1:45" x14ac:dyDescent="0.2">
      <c r="A141" s="9">
        <f>'cieki 2020'!B141</f>
        <v>293</v>
      </c>
      <c r="B141" s="15" t="str">
        <f>'cieki 2020'!C141</f>
        <v>PL01S1501_1798</v>
      </c>
      <c r="C141" s="53">
        <f>'cieki 2020'!I141</f>
        <v>0.05</v>
      </c>
      <c r="D141" s="53">
        <f>'cieki 2020'!J141</f>
        <v>1.5</v>
      </c>
      <c r="E141" s="53">
        <f>'cieki 2020'!L141</f>
        <v>2.5000000000000001E-2</v>
      </c>
      <c r="F141" s="53">
        <f>'cieki 2020'!N141</f>
        <v>4.8499999999999996</v>
      </c>
      <c r="G141" s="53">
        <f>'cieki 2020'!O141</f>
        <v>4.04</v>
      </c>
      <c r="H141" s="53">
        <f>'cieki 2020'!S141</f>
        <v>7.39</v>
      </c>
      <c r="I141" s="53">
        <f>'cieki 2020'!T141</f>
        <v>4.1399999999999997</v>
      </c>
      <c r="J141" s="53">
        <f>'cieki 2020'!Y141</f>
        <v>15.1</v>
      </c>
      <c r="K141" s="53">
        <f>'cieki 2020'!AI141</f>
        <v>2.5</v>
      </c>
      <c r="L141" s="53">
        <f>'cieki 2020'!AK141</f>
        <v>2.5</v>
      </c>
      <c r="M141" s="53">
        <f>'cieki 2020'!BB141</f>
        <v>67</v>
      </c>
      <c r="N141" s="53">
        <f>'cieki 2020'!BJ141</f>
        <v>0.5</v>
      </c>
      <c r="O141" s="53">
        <f>'cieki 2020'!BK141</f>
        <v>5.0000000000000001E-3</v>
      </c>
      <c r="P141" s="53">
        <f>'cieki 2020'!BQ141</f>
        <v>0.05</v>
      </c>
      <c r="Q141" s="53">
        <f>'cieki 2020'!BS141</f>
        <v>0.05</v>
      </c>
      <c r="R141" s="53">
        <f>'cieki 2020'!BT141</f>
        <v>0.05</v>
      </c>
      <c r="S141" s="78">
        <f>'cieki 2020'!BU141</f>
        <v>0.05</v>
      </c>
      <c r="T141" s="78">
        <f>'cieki 2020'!BY141</f>
        <v>0.15</v>
      </c>
      <c r="U141" s="204">
        <f>'cieki 2020'!CA141</f>
        <v>0</v>
      </c>
      <c r="V141" s="204">
        <f>'cieki 2020'!CC141</f>
        <v>0</v>
      </c>
      <c r="W141" s="225">
        <f>'cieki 2020'!CK141</f>
        <v>0</v>
      </c>
      <c r="X141" s="204">
        <f>'cieki 2020'!CP141</f>
        <v>0</v>
      </c>
      <c r="Y141" s="204">
        <f>'cieki 2020'!CQ141</f>
        <v>0</v>
      </c>
      <c r="Z141" s="204">
        <f>'cieki 2020'!CR141</f>
        <v>0</v>
      </c>
      <c r="AA141" s="204">
        <f>'cieki 2020'!CS141</f>
        <v>0</v>
      </c>
      <c r="AB141" s="204">
        <f>'cieki 2020'!CT141</f>
        <v>0</v>
      </c>
      <c r="AC141" s="204">
        <f>'cieki 2020'!CW141</f>
        <v>0</v>
      </c>
      <c r="AD141" s="204">
        <f>'cieki 2020'!CZ141</f>
        <v>0</v>
      </c>
      <c r="AE141" s="204">
        <f>'cieki 2020'!DB141</f>
        <v>0</v>
      </c>
      <c r="AF141" s="204">
        <f>'cieki 2020'!DC141</f>
        <v>0</v>
      </c>
      <c r="AG141" s="204">
        <f>'cieki 2020'!DD141</f>
        <v>0</v>
      </c>
      <c r="AH141" s="78">
        <f>'cieki 2020'!DE141</f>
        <v>0.05</v>
      </c>
      <c r="AI141" s="78">
        <f>'cieki 2020'!DF141</f>
        <v>0.05</v>
      </c>
      <c r="AJ141" s="204">
        <f>'cieki 2020'!DH141</f>
        <v>0</v>
      </c>
      <c r="AK141" s="204">
        <f>'cieki 2020'!DI141</f>
        <v>0</v>
      </c>
      <c r="AL141" s="204">
        <f>'cieki 2020'!DJ141</f>
        <v>0</v>
      </c>
      <c r="AM141" s="204">
        <f>'cieki 2020'!DK141</f>
        <v>0</v>
      </c>
      <c r="AN141" s="205">
        <f>'cieki 2020'!DL141</f>
        <v>0</v>
      </c>
      <c r="AO141" s="137" t="s">
        <v>178</v>
      </c>
      <c r="AP141" s="69"/>
      <c r="AQ141" s="69"/>
      <c r="AR141" s="69"/>
      <c r="AS141" s="69"/>
    </row>
    <row r="142" spans="1:45" x14ac:dyDescent="0.2">
      <c r="A142" s="9">
        <f>'cieki 2020'!B142</f>
        <v>294</v>
      </c>
      <c r="B142" s="15" t="str">
        <f>'cieki 2020'!C142</f>
        <v>PL01S0701_1077</v>
      </c>
      <c r="C142" s="53">
        <f>'cieki 2020'!I142</f>
        <v>0.05</v>
      </c>
      <c r="D142" s="53">
        <f>'cieki 2020'!J142</f>
        <v>1.5</v>
      </c>
      <c r="E142" s="53">
        <f>'cieki 2020'!L142</f>
        <v>0.158</v>
      </c>
      <c r="F142" s="53">
        <f>'cieki 2020'!N142</f>
        <v>8.4700000000000006</v>
      </c>
      <c r="G142" s="53">
        <f>'cieki 2020'!O142</f>
        <v>3.55</v>
      </c>
      <c r="H142" s="53">
        <f>'cieki 2020'!S142</f>
        <v>1.82</v>
      </c>
      <c r="I142" s="53">
        <f>'cieki 2020'!T142</f>
        <v>0.5</v>
      </c>
      <c r="J142" s="53">
        <f>'cieki 2020'!Y142</f>
        <v>26.5</v>
      </c>
      <c r="K142" s="53">
        <f>'cieki 2020'!AI142</f>
        <v>2.5</v>
      </c>
      <c r="L142" s="53">
        <f>'cieki 2020'!AK142</f>
        <v>2.5</v>
      </c>
      <c r="M142" s="53">
        <f>'cieki 2020'!BB142</f>
        <v>60.5</v>
      </c>
      <c r="N142" s="53">
        <f>'cieki 2020'!BJ142</f>
        <v>0.5</v>
      </c>
      <c r="O142" s="53">
        <f>'cieki 2020'!BK142</f>
        <v>5.0000000000000001E-3</v>
      </c>
      <c r="P142" s="53">
        <f>'cieki 2020'!BQ142</f>
        <v>0.05</v>
      </c>
      <c r="Q142" s="53">
        <f>'cieki 2020'!BS142</f>
        <v>0.05</v>
      </c>
      <c r="R142" s="53">
        <f>'cieki 2020'!BT142</f>
        <v>0.05</v>
      </c>
      <c r="S142" s="78">
        <f>'cieki 2020'!BU142</f>
        <v>0.05</v>
      </c>
      <c r="T142" s="78">
        <f>'cieki 2020'!BY142</f>
        <v>0.15</v>
      </c>
      <c r="U142" s="204">
        <f>'cieki 2020'!CA142</f>
        <v>0</v>
      </c>
      <c r="V142" s="204">
        <f>'cieki 2020'!CC142</f>
        <v>0</v>
      </c>
      <c r="W142" s="225">
        <f>'cieki 2020'!CK142</f>
        <v>0</v>
      </c>
      <c r="X142" s="204">
        <f>'cieki 2020'!CP142</f>
        <v>0</v>
      </c>
      <c r="Y142" s="204">
        <f>'cieki 2020'!CQ142</f>
        <v>0</v>
      </c>
      <c r="Z142" s="204">
        <f>'cieki 2020'!CR142</f>
        <v>0</v>
      </c>
      <c r="AA142" s="204">
        <f>'cieki 2020'!CS142</f>
        <v>0</v>
      </c>
      <c r="AB142" s="204">
        <f>'cieki 2020'!CT142</f>
        <v>0</v>
      </c>
      <c r="AC142" s="204">
        <f>'cieki 2020'!CW142</f>
        <v>0</v>
      </c>
      <c r="AD142" s="204">
        <f>'cieki 2020'!CZ142</f>
        <v>0</v>
      </c>
      <c r="AE142" s="204">
        <f>'cieki 2020'!DB142</f>
        <v>0</v>
      </c>
      <c r="AF142" s="204">
        <f>'cieki 2020'!DC142</f>
        <v>0</v>
      </c>
      <c r="AG142" s="204">
        <f>'cieki 2020'!DD142</f>
        <v>0</v>
      </c>
      <c r="AH142" s="78">
        <f>'cieki 2020'!DE142</f>
        <v>0.05</v>
      </c>
      <c r="AI142" s="78">
        <f>'cieki 2020'!DF142</f>
        <v>0.05</v>
      </c>
      <c r="AJ142" s="204">
        <f>'cieki 2020'!DH142</f>
        <v>0</v>
      </c>
      <c r="AK142" s="204">
        <f>'cieki 2020'!DI142</f>
        <v>0</v>
      </c>
      <c r="AL142" s="204">
        <f>'cieki 2020'!DJ142</f>
        <v>0</v>
      </c>
      <c r="AM142" s="204">
        <f>'cieki 2020'!DK142</f>
        <v>0</v>
      </c>
      <c r="AN142" s="205">
        <f>'cieki 2020'!DL142</f>
        <v>0</v>
      </c>
      <c r="AO142" s="137" t="s">
        <v>178</v>
      </c>
      <c r="AP142" s="69"/>
      <c r="AQ142" s="69"/>
      <c r="AR142" s="69"/>
      <c r="AS142" s="69"/>
    </row>
    <row r="143" spans="1:45" x14ac:dyDescent="0.2">
      <c r="A143" s="9">
        <f>'cieki 2020'!B143</f>
        <v>295</v>
      </c>
      <c r="B143" s="15" t="str">
        <f>'cieki 2020'!C143</f>
        <v>PL01S0201_0784</v>
      </c>
      <c r="C143" s="53">
        <f>'cieki 2020'!I143</f>
        <v>0.05</v>
      </c>
      <c r="D143" s="53">
        <f>'cieki 2020'!J143</f>
        <v>1.5</v>
      </c>
      <c r="E143" s="53">
        <f>'cieki 2020'!L143</f>
        <v>2.5000000000000001E-2</v>
      </c>
      <c r="F143" s="53">
        <f>'cieki 2020'!N143</f>
        <v>5.51</v>
      </c>
      <c r="G143" s="53">
        <f>'cieki 2020'!O143</f>
        <v>3.66</v>
      </c>
      <c r="H143" s="53">
        <f>'cieki 2020'!S143</f>
        <v>3.56</v>
      </c>
      <c r="I143" s="53">
        <f>'cieki 2020'!T143</f>
        <v>4.28</v>
      </c>
      <c r="J143" s="53">
        <f>'cieki 2020'!Y143</f>
        <v>35.299999999999997</v>
      </c>
      <c r="K143" s="53">
        <f>'cieki 2020'!AI143</f>
        <v>2.5</v>
      </c>
      <c r="L143" s="53">
        <f>'cieki 2020'!AK143</f>
        <v>9</v>
      </c>
      <c r="M143" s="53">
        <f>'cieki 2020'!BB143</f>
        <v>561.5</v>
      </c>
      <c r="N143" s="53">
        <f>'cieki 2020'!BJ143</f>
        <v>0.5</v>
      </c>
      <c r="O143" s="53">
        <f>'cieki 2020'!BK143</f>
        <v>5.0000000000000001E-3</v>
      </c>
      <c r="P143" s="53">
        <f>'cieki 2020'!BQ143</f>
        <v>0.05</v>
      </c>
      <c r="Q143" s="53">
        <f>'cieki 2020'!BS143</f>
        <v>0.05</v>
      </c>
      <c r="R143" s="53">
        <f>'cieki 2020'!BT143</f>
        <v>0.05</v>
      </c>
      <c r="S143" s="78">
        <f>'cieki 2020'!BU143</f>
        <v>0.05</v>
      </c>
      <c r="T143" s="78">
        <f>'cieki 2020'!BY143</f>
        <v>0.15</v>
      </c>
      <c r="U143" s="78">
        <f>'cieki 2020'!CA143</f>
        <v>50</v>
      </c>
      <c r="V143" s="78">
        <f>'cieki 2020'!CC143</f>
        <v>0.01</v>
      </c>
      <c r="W143" s="226">
        <f>'cieki 2020'!CK143</f>
        <v>0.11</v>
      </c>
      <c r="X143" s="78">
        <f>'cieki 2020'!CP143</f>
        <v>1.5</v>
      </c>
      <c r="Y143" s="78">
        <f>'cieki 2020'!CQ143</f>
        <v>0.3</v>
      </c>
      <c r="Z143" s="78">
        <f>'cieki 2020'!CR143</f>
        <v>5</v>
      </c>
      <c r="AA143" s="78">
        <f>'cieki 2020'!CS143</f>
        <v>0.5</v>
      </c>
      <c r="AB143" s="78">
        <f>'cieki 2020'!CT143</f>
        <v>0.5</v>
      </c>
      <c r="AC143" s="78">
        <f>'cieki 2020'!CW143</f>
        <v>0.05</v>
      </c>
      <c r="AD143" s="78">
        <f>'cieki 2020'!CZ143</f>
        <v>0.05</v>
      </c>
      <c r="AE143" s="78">
        <f>'cieki 2020'!DB143</f>
        <v>0.05</v>
      </c>
      <c r="AF143" s="78">
        <f>'cieki 2020'!DC143</f>
        <v>0.05</v>
      </c>
      <c r="AG143" s="78">
        <f>'cieki 2020'!DD143</f>
        <v>0.05</v>
      </c>
      <c r="AH143" s="78">
        <f>'cieki 2020'!DE143</f>
        <v>0.05</v>
      </c>
      <c r="AI143" s="78">
        <f>'cieki 2020'!DF143</f>
        <v>0.05</v>
      </c>
      <c r="AJ143" s="78">
        <f>'cieki 2020'!DH143</f>
        <v>0.5</v>
      </c>
      <c r="AK143" s="78">
        <f>'cieki 2020'!DI143</f>
        <v>0.05</v>
      </c>
      <c r="AL143" s="78">
        <f>'cieki 2020'!DJ143</f>
        <v>0.25</v>
      </c>
      <c r="AM143" s="78">
        <f>'cieki 2020'!DK143</f>
        <v>0.25</v>
      </c>
      <c r="AN143" s="131">
        <f>'cieki 2020'!DL143</f>
        <v>0.05</v>
      </c>
      <c r="AO143" s="136" t="s">
        <v>177</v>
      </c>
      <c r="AP143" s="69"/>
      <c r="AQ143" s="69"/>
      <c r="AR143" s="69"/>
      <c r="AS143" s="69"/>
    </row>
    <row r="144" spans="1:45" x14ac:dyDescent="0.2">
      <c r="A144" s="9">
        <f>'cieki 2020'!B144</f>
        <v>296</v>
      </c>
      <c r="B144" s="15" t="str">
        <f>'cieki 2020'!C144</f>
        <v>PL02S0101_0527</v>
      </c>
      <c r="C144" s="53">
        <f>'cieki 2020'!I144</f>
        <v>0.05</v>
      </c>
      <c r="D144" s="53">
        <f>'cieki 2020'!J144</f>
        <v>1.5</v>
      </c>
      <c r="E144" s="53">
        <f>'cieki 2020'!L144</f>
        <v>2.5000000000000001E-2</v>
      </c>
      <c r="F144" s="53">
        <f>'cieki 2020'!N144</f>
        <v>1.54</v>
      </c>
      <c r="G144" s="53">
        <f>'cieki 2020'!O144</f>
        <v>0.2</v>
      </c>
      <c r="H144" s="53">
        <f>'cieki 2020'!S144</f>
        <v>0.89800000000000002</v>
      </c>
      <c r="I144" s="53">
        <f>'cieki 2020'!T144</f>
        <v>2.15</v>
      </c>
      <c r="J144" s="53">
        <f>'cieki 2020'!Y144</f>
        <v>53.1</v>
      </c>
      <c r="K144" s="53">
        <f>'cieki 2020'!AI144</f>
        <v>2.5</v>
      </c>
      <c r="L144" s="53">
        <f>'cieki 2020'!AK144</f>
        <v>2.5</v>
      </c>
      <c r="M144" s="53">
        <f>'cieki 2020'!BB144</f>
        <v>34</v>
      </c>
      <c r="N144" s="53">
        <f>'cieki 2020'!BJ144</f>
        <v>0.5</v>
      </c>
      <c r="O144" s="53">
        <f>'cieki 2020'!BK144</f>
        <v>5.0000000000000001E-3</v>
      </c>
      <c r="P144" s="53">
        <f>'cieki 2020'!BQ144</f>
        <v>0.05</v>
      </c>
      <c r="Q144" s="53">
        <f>'cieki 2020'!BS144</f>
        <v>0.05</v>
      </c>
      <c r="R144" s="53">
        <f>'cieki 2020'!BT144</f>
        <v>0.05</v>
      </c>
      <c r="S144" s="78">
        <f>'cieki 2020'!BU144</f>
        <v>0.05</v>
      </c>
      <c r="T144" s="78">
        <f>'cieki 2020'!BY144</f>
        <v>0.15</v>
      </c>
      <c r="U144" s="204">
        <f>'cieki 2020'!CA144</f>
        <v>0</v>
      </c>
      <c r="V144" s="204">
        <f>'cieki 2020'!CC144</f>
        <v>0</v>
      </c>
      <c r="W144" s="225">
        <f>'cieki 2020'!CK144</f>
        <v>0</v>
      </c>
      <c r="X144" s="204">
        <f>'cieki 2020'!CP144</f>
        <v>0</v>
      </c>
      <c r="Y144" s="204">
        <f>'cieki 2020'!CQ144</f>
        <v>0</v>
      </c>
      <c r="Z144" s="204">
        <f>'cieki 2020'!CR144</f>
        <v>0</v>
      </c>
      <c r="AA144" s="204">
        <f>'cieki 2020'!CS144</f>
        <v>0</v>
      </c>
      <c r="AB144" s="204">
        <f>'cieki 2020'!CT144</f>
        <v>0</v>
      </c>
      <c r="AC144" s="204">
        <f>'cieki 2020'!CW144</f>
        <v>0</v>
      </c>
      <c r="AD144" s="204">
        <f>'cieki 2020'!CZ144</f>
        <v>0</v>
      </c>
      <c r="AE144" s="204">
        <f>'cieki 2020'!DB144</f>
        <v>0</v>
      </c>
      <c r="AF144" s="204">
        <f>'cieki 2020'!DC144</f>
        <v>0</v>
      </c>
      <c r="AG144" s="204">
        <f>'cieki 2020'!DD144</f>
        <v>0</v>
      </c>
      <c r="AH144" s="78">
        <f>'cieki 2020'!DE144</f>
        <v>0.05</v>
      </c>
      <c r="AI144" s="78">
        <f>'cieki 2020'!DF144</f>
        <v>0.05</v>
      </c>
      <c r="AJ144" s="204">
        <f>'cieki 2020'!DH144</f>
        <v>0</v>
      </c>
      <c r="AK144" s="204">
        <f>'cieki 2020'!DI144</f>
        <v>0</v>
      </c>
      <c r="AL144" s="204">
        <f>'cieki 2020'!DJ144</f>
        <v>0</v>
      </c>
      <c r="AM144" s="204">
        <f>'cieki 2020'!DK144</f>
        <v>0</v>
      </c>
      <c r="AN144" s="205">
        <f>'cieki 2020'!DL144</f>
        <v>0</v>
      </c>
      <c r="AO144" s="137" t="s">
        <v>178</v>
      </c>
      <c r="AP144" s="69"/>
      <c r="AQ144" s="69"/>
      <c r="AR144" s="69"/>
      <c r="AS144" s="69"/>
    </row>
    <row r="145" spans="1:45" x14ac:dyDescent="0.2">
      <c r="A145" s="9">
        <f>'cieki 2020'!B145</f>
        <v>298</v>
      </c>
      <c r="B145" s="15" t="str">
        <f>'cieki 2020'!C145</f>
        <v>PL01S1601_1891</v>
      </c>
      <c r="C145" s="53">
        <f>'cieki 2020'!I145</f>
        <v>0.05</v>
      </c>
      <c r="D145" s="53">
        <f>'cieki 2020'!J145</f>
        <v>1.5</v>
      </c>
      <c r="E145" s="53">
        <f>'cieki 2020'!L145</f>
        <v>2.5000000000000001E-2</v>
      </c>
      <c r="F145" s="53">
        <f>'cieki 2020'!N145</f>
        <v>5.37</v>
      </c>
      <c r="G145" s="53">
        <f>'cieki 2020'!O145</f>
        <v>4.66</v>
      </c>
      <c r="H145" s="53">
        <f>'cieki 2020'!S145</f>
        <v>9.5299999999999994</v>
      </c>
      <c r="I145" s="53">
        <f>'cieki 2020'!T145</f>
        <v>2.56</v>
      </c>
      <c r="J145" s="53">
        <f>'cieki 2020'!Y145</f>
        <v>17.3</v>
      </c>
      <c r="K145" s="53">
        <f>'cieki 2020'!AI145</f>
        <v>2.5</v>
      </c>
      <c r="L145" s="53">
        <f>'cieki 2020'!AK145</f>
        <v>2.5</v>
      </c>
      <c r="M145" s="53">
        <f>'cieki 2020'!BB145</f>
        <v>78</v>
      </c>
      <c r="N145" s="53">
        <f>'cieki 2020'!BJ145</f>
        <v>0.5</v>
      </c>
      <c r="O145" s="53">
        <f>'cieki 2020'!BK145</f>
        <v>5.0000000000000001E-3</v>
      </c>
      <c r="P145" s="53">
        <f>'cieki 2020'!BQ145</f>
        <v>0.05</v>
      </c>
      <c r="Q145" s="53">
        <f>'cieki 2020'!BS145</f>
        <v>0.05</v>
      </c>
      <c r="R145" s="53">
        <f>'cieki 2020'!BT145</f>
        <v>0.05</v>
      </c>
      <c r="S145" s="78">
        <f>'cieki 2020'!BU145</f>
        <v>0.05</v>
      </c>
      <c r="T145" s="78">
        <f>'cieki 2020'!BY145</f>
        <v>0.15</v>
      </c>
      <c r="U145" s="204">
        <f>'cieki 2020'!CA145</f>
        <v>0</v>
      </c>
      <c r="V145" s="204">
        <f>'cieki 2020'!CC145</f>
        <v>0</v>
      </c>
      <c r="W145" s="225">
        <f>'cieki 2020'!CK145</f>
        <v>0</v>
      </c>
      <c r="X145" s="204">
        <f>'cieki 2020'!CP145</f>
        <v>0</v>
      </c>
      <c r="Y145" s="204">
        <f>'cieki 2020'!CQ145</f>
        <v>0</v>
      </c>
      <c r="Z145" s="204">
        <f>'cieki 2020'!CR145</f>
        <v>0</v>
      </c>
      <c r="AA145" s="204">
        <f>'cieki 2020'!CS145</f>
        <v>0</v>
      </c>
      <c r="AB145" s="204">
        <f>'cieki 2020'!CT145</f>
        <v>0</v>
      </c>
      <c r="AC145" s="204">
        <f>'cieki 2020'!CW145</f>
        <v>0</v>
      </c>
      <c r="AD145" s="204">
        <f>'cieki 2020'!CZ145</f>
        <v>0</v>
      </c>
      <c r="AE145" s="204">
        <f>'cieki 2020'!DB145</f>
        <v>0</v>
      </c>
      <c r="AF145" s="204">
        <f>'cieki 2020'!DC145</f>
        <v>0</v>
      </c>
      <c r="AG145" s="204">
        <f>'cieki 2020'!DD145</f>
        <v>0</v>
      </c>
      <c r="AH145" s="78">
        <f>'cieki 2020'!DE145</f>
        <v>0.05</v>
      </c>
      <c r="AI145" s="78">
        <f>'cieki 2020'!DF145</f>
        <v>0.05</v>
      </c>
      <c r="AJ145" s="204">
        <f>'cieki 2020'!DH145</f>
        <v>0</v>
      </c>
      <c r="AK145" s="204">
        <f>'cieki 2020'!DI145</f>
        <v>0</v>
      </c>
      <c r="AL145" s="204">
        <f>'cieki 2020'!DJ145</f>
        <v>0</v>
      </c>
      <c r="AM145" s="204">
        <f>'cieki 2020'!DK145</f>
        <v>0</v>
      </c>
      <c r="AN145" s="205">
        <f>'cieki 2020'!DL145</f>
        <v>0</v>
      </c>
      <c r="AO145" s="137" t="s">
        <v>178</v>
      </c>
      <c r="AP145" s="69"/>
      <c r="AQ145" s="69"/>
      <c r="AR145" s="69"/>
      <c r="AS145" s="69"/>
    </row>
    <row r="146" spans="1:45" x14ac:dyDescent="0.2">
      <c r="A146" s="9">
        <f>'cieki 2020'!B146</f>
        <v>299</v>
      </c>
      <c r="B146" s="15" t="str">
        <f>'cieki 2020'!C146</f>
        <v>PL02S1301_1149</v>
      </c>
      <c r="C146" s="53">
        <f>'cieki 2020'!I146</f>
        <v>0.05</v>
      </c>
      <c r="D146" s="53">
        <f>'cieki 2020'!J146</f>
        <v>1.5</v>
      </c>
      <c r="E146" s="53">
        <f>'cieki 2020'!L146</f>
        <v>2.5000000000000001E-2</v>
      </c>
      <c r="F146" s="53">
        <f>'cieki 2020'!N146</f>
        <v>1.76</v>
      </c>
      <c r="G146" s="53">
        <f>'cieki 2020'!O146</f>
        <v>1.76</v>
      </c>
      <c r="H146" s="53">
        <f>'cieki 2020'!S146</f>
        <v>2.72</v>
      </c>
      <c r="I146" s="53">
        <f>'cieki 2020'!T146</f>
        <v>2.1800000000000002</v>
      </c>
      <c r="J146" s="53">
        <f>'cieki 2020'!Y146</f>
        <v>32.1</v>
      </c>
      <c r="K146" s="53">
        <f>'cieki 2020'!AI146</f>
        <v>2.5</v>
      </c>
      <c r="L146" s="53">
        <f>'cieki 2020'!AK146</f>
        <v>2.5</v>
      </c>
      <c r="M146" s="53">
        <f>'cieki 2020'!BB146</f>
        <v>31.5</v>
      </c>
      <c r="N146" s="53">
        <f>'cieki 2020'!BJ146</f>
        <v>0.5</v>
      </c>
      <c r="O146" s="53">
        <f>'cieki 2020'!BK146</f>
        <v>5.0000000000000001E-3</v>
      </c>
      <c r="P146" s="53">
        <f>'cieki 2020'!BQ146</f>
        <v>0.05</v>
      </c>
      <c r="Q146" s="53">
        <f>'cieki 2020'!BS146</f>
        <v>0.05</v>
      </c>
      <c r="R146" s="53">
        <f>'cieki 2020'!BT146</f>
        <v>0.05</v>
      </c>
      <c r="S146" s="78">
        <f>'cieki 2020'!BU146</f>
        <v>0.05</v>
      </c>
      <c r="T146" s="78">
        <f>'cieki 2020'!BY146</f>
        <v>0.15</v>
      </c>
      <c r="U146" s="204">
        <f>'cieki 2020'!CA146</f>
        <v>0</v>
      </c>
      <c r="V146" s="204">
        <f>'cieki 2020'!CC146</f>
        <v>0</v>
      </c>
      <c r="W146" s="225">
        <f>'cieki 2020'!CK146</f>
        <v>0</v>
      </c>
      <c r="X146" s="204">
        <f>'cieki 2020'!CP146</f>
        <v>0</v>
      </c>
      <c r="Y146" s="204">
        <f>'cieki 2020'!CQ146</f>
        <v>0</v>
      </c>
      <c r="Z146" s="204">
        <f>'cieki 2020'!CR146</f>
        <v>0</v>
      </c>
      <c r="AA146" s="204">
        <f>'cieki 2020'!CS146</f>
        <v>0</v>
      </c>
      <c r="AB146" s="204">
        <f>'cieki 2020'!CT146</f>
        <v>0</v>
      </c>
      <c r="AC146" s="204">
        <f>'cieki 2020'!CW146</f>
        <v>0</v>
      </c>
      <c r="AD146" s="204">
        <f>'cieki 2020'!CZ146</f>
        <v>0</v>
      </c>
      <c r="AE146" s="204">
        <f>'cieki 2020'!DB146</f>
        <v>0</v>
      </c>
      <c r="AF146" s="204">
        <f>'cieki 2020'!DC146</f>
        <v>0</v>
      </c>
      <c r="AG146" s="204">
        <f>'cieki 2020'!DD146</f>
        <v>0</v>
      </c>
      <c r="AH146" s="78">
        <f>'cieki 2020'!DE146</f>
        <v>0.05</v>
      </c>
      <c r="AI146" s="78">
        <f>'cieki 2020'!DF146</f>
        <v>0.05</v>
      </c>
      <c r="AJ146" s="204">
        <f>'cieki 2020'!DH146</f>
        <v>0</v>
      </c>
      <c r="AK146" s="204">
        <f>'cieki 2020'!DI146</f>
        <v>0</v>
      </c>
      <c r="AL146" s="204">
        <f>'cieki 2020'!DJ146</f>
        <v>0</v>
      </c>
      <c r="AM146" s="204">
        <f>'cieki 2020'!DK146</f>
        <v>0</v>
      </c>
      <c r="AN146" s="205">
        <f>'cieki 2020'!DL146</f>
        <v>0</v>
      </c>
      <c r="AO146" s="137" t="s">
        <v>178</v>
      </c>
      <c r="AP146" s="69"/>
      <c r="AQ146" s="69"/>
      <c r="AR146" s="69"/>
      <c r="AS146" s="69"/>
    </row>
    <row r="147" spans="1:45" x14ac:dyDescent="0.2">
      <c r="A147" s="9">
        <f>'cieki 2020'!B147</f>
        <v>300</v>
      </c>
      <c r="B147" s="15" t="str">
        <f>'cieki 2020'!C147</f>
        <v>PL08S0301_3044</v>
      </c>
      <c r="C147" s="53">
        <f>'cieki 2020'!I147</f>
        <v>0.05</v>
      </c>
      <c r="D147" s="53">
        <f>'cieki 2020'!J147</f>
        <v>1.5</v>
      </c>
      <c r="E147" s="53">
        <f>'cieki 2020'!L147</f>
        <v>2.5000000000000001E-2</v>
      </c>
      <c r="F147" s="53">
        <f>'cieki 2020'!N147</f>
        <v>6.67</v>
      </c>
      <c r="G147" s="53">
        <f>'cieki 2020'!O147</f>
        <v>8.9499999999999993</v>
      </c>
      <c r="H147" s="53">
        <f>'cieki 2020'!S147</f>
        <v>2.0499999999999998</v>
      </c>
      <c r="I147" s="53">
        <f>'cieki 2020'!T147</f>
        <v>0.5</v>
      </c>
      <c r="J147" s="53">
        <f>'cieki 2020'!Y147</f>
        <v>12.6</v>
      </c>
      <c r="K147" s="53">
        <f>'cieki 2020'!AI147</f>
        <v>2.5</v>
      </c>
      <c r="L147" s="53">
        <f>'cieki 2020'!AK147</f>
        <v>12</v>
      </c>
      <c r="M147" s="53">
        <f>'cieki 2020'!BB147</f>
        <v>950.5</v>
      </c>
      <c r="N147" s="53">
        <f>'cieki 2020'!BJ147</f>
        <v>0.5</v>
      </c>
      <c r="O147" s="53">
        <f>'cieki 2020'!BK147</f>
        <v>5.0000000000000001E-3</v>
      </c>
      <c r="P147" s="53">
        <f>'cieki 2020'!BQ147</f>
        <v>0.05</v>
      </c>
      <c r="Q147" s="53">
        <f>'cieki 2020'!BS147</f>
        <v>0.05</v>
      </c>
      <c r="R147" s="53">
        <f>'cieki 2020'!BT147</f>
        <v>0.05</v>
      </c>
      <c r="S147" s="78">
        <f>'cieki 2020'!BU147</f>
        <v>0.05</v>
      </c>
      <c r="T147" s="78">
        <f>'cieki 2020'!BY147</f>
        <v>0.15</v>
      </c>
      <c r="U147" s="204">
        <f>'cieki 2020'!CA147</f>
        <v>0</v>
      </c>
      <c r="V147" s="204">
        <f>'cieki 2020'!CC147</f>
        <v>0</v>
      </c>
      <c r="W147" s="225">
        <f>'cieki 2020'!CK147</f>
        <v>0</v>
      </c>
      <c r="X147" s="204">
        <f>'cieki 2020'!CP147</f>
        <v>0</v>
      </c>
      <c r="Y147" s="204">
        <f>'cieki 2020'!CQ147</f>
        <v>0</v>
      </c>
      <c r="Z147" s="204">
        <f>'cieki 2020'!CR147</f>
        <v>0</v>
      </c>
      <c r="AA147" s="204">
        <f>'cieki 2020'!CS147</f>
        <v>0</v>
      </c>
      <c r="AB147" s="204">
        <f>'cieki 2020'!CT147</f>
        <v>0</v>
      </c>
      <c r="AC147" s="204">
        <f>'cieki 2020'!CW147</f>
        <v>0</v>
      </c>
      <c r="AD147" s="204">
        <f>'cieki 2020'!CZ147</f>
        <v>0</v>
      </c>
      <c r="AE147" s="204">
        <f>'cieki 2020'!DB147</f>
        <v>0</v>
      </c>
      <c r="AF147" s="204">
        <f>'cieki 2020'!DC147</f>
        <v>0</v>
      </c>
      <c r="AG147" s="204">
        <f>'cieki 2020'!DD147</f>
        <v>0</v>
      </c>
      <c r="AH147" s="78">
        <f>'cieki 2020'!DE147</f>
        <v>0.05</v>
      </c>
      <c r="AI147" s="78">
        <f>'cieki 2020'!DF147</f>
        <v>0.05</v>
      </c>
      <c r="AJ147" s="204">
        <f>'cieki 2020'!DH147</f>
        <v>0</v>
      </c>
      <c r="AK147" s="204">
        <f>'cieki 2020'!DI147</f>
        <v>0</v>
      </c>
      <c r="AL147" s="204">
        <f>'cieki 2020'!DJ147</f>
        <v>0</v>
      </c>
      <c r="AM147" s="204">
        <f>'cieki 2020'!DK147</f>
        <v>0</v>
      </c>
      <c r="AN147" s="205">
        <f>'cieki 2020'!DL147</f>
        <v>0</v>
      </c>
      <c r="AO147" s="137" t="s">
        <v>178</v>
      </c>
      <c r="AP147" s="69"/>
      <c r="AQ147" s="69"/>
      <c r="AR147" s="69"/>
      <c r="AS147" s="69"/>
    </row>
    <row r="148" spans="1:45" x14ac:dyDescent="0.2">
      <c r="A148" s="9">
        <f>'cieki 2020'!B148</f>
        <v>301</v>
      </c>
      <c r="B148" s="15" t="str">
        <f>'cieki 2020'!C148</f>
        <v>PL02S0501_0874</v>
      </c>
      <c r="C148" s="53">
        <f>'cieki 2020'!I148</f>
        <v>0.05</v>
      </c>
      <c r="D148" s="53">
        <f>'cieki 2020'!J148</f>
        <v>1.5</v>
      </c>
      <c r="E148" s="53">
        <f>'cieki 2020'!L148</f>
        <v>2.5000000000000001E-2</v>
      </c>
      <c r="F148" s="53">
        <f>'cieki 2020'!N148</f>
        <v>4.79</v>
      </c>
      <c r="G148" s="53">
        <f>'cieki 2020'!O148</f>
        <v>4.3099999999999996</v>
      </c>
      <c r="H148" s="53">
        <f>'cieki 2020'!S148</f>
        <v>2.21</v>
      </c>
      <c r="I148" s="53">
        <f>'cieki 2020'!T148</f>
        <v>2.5099999999999998</v>
      </c>
      <c r="J148" s="53">
        <f>'cieki 2020'!Y148</f>
        <v>28.3</v>
      </c>
      <c r="K148" s="53">
        <f>'cieki 2020'!AI148</f>
        <v>2.5</v>
      </c>
      <c r="L148" s="53">
        <f>'cieki 2020'!AK148</f>
        <v>2.5</v>
      </c>
      <c r="M148" s="53">
        <f>'cieki 2020'!BB148</f>
        <v>237.5</v>
      </c>
      <c r="N148" s="53">
        <f>'cieki 2020'!BJ148</f>
        <v>0.5</v>
      </c>
      <c r="O148" s="53">
        <f>'cieki 2020'!BK148</f>
        <v>5.0000000000000001E-3</v>
      </c>
      <c r="P148" s="53">
        <f>'cieki 2020'!BQ148</f>
        <v>0.05</v>
      </c>
      <c r="Q148" s="53">
        <f>'cieki 2020'!BS148</f>
        <v>0.05</v>
      </c>
      <c r="R148" s="53">
        <f>'cieki 2020'!BT148</f>
        <v>0.05</v>
      </c>
      <c r="S148" s="78">
        <f>'cieki 2020'!BU148</f>
        <v>0.05</v>
      </c>
      <c r="T148" s="78">
        <f>'cieki 2020'!BY148</f>
        <v>0.15</v>
      </c>
      <c r="U148" s="204">
        <f>'cieki 2020'!CA148</f>
        <v>0</v>
      </c>
      <c r="V148" s="204">
        <f>'cieki 2020'!CC148</f>
        <v>0</v>
      </c>
      <c r="W148" s="225">
        <f>'cieki 2020'!CK148</f>
        <v>0</v>
      </c>
      <c r="X148" s="204">
        <f>'cieki 2020'!CP148</f>
        <v>0</v>
      </c>
      <c r="Y148" s="204">
        <f>'cieki 2020'!CQ148</f>
        <v>0</v>
      </c>
      <c r="Z148" s="204">
        <f>'cieki 2020'!CR148</f>
        <v>0</v>
      </c>
      <c r="AA148" s="204">
        <f>'cieki 2020'!CS148</f>
        <v>0</v>
      </c>
      <c r="AB148" s="204">
        <f>'cieki 2020'!CT148</f>
        <v>0</v>
      </c>
      <c r="AC148" s="204">
        <f>'cieki 2020'!CW148</f>
        <v>0</v>
      </c>
      <c r="AD148" s="204">
        <f>'cieki 2020'!CZ148</f>
        <v>0</v>
      </c>
      <c r="AE148" s="204">
        <f>'cieki 2020'!DB148</f>
        <v>0</v>
      </c>
      <c r="AF148" s="204">
        <f>'cieki 2020'!DC148</f>
        <v>0</v>
      </c>
      <c r="AG148" s="204">
        <f>'cieki 2020'!DD148</f>
        <v>0</v>
      </c>
      <c r="AH148" s="78">
        <f>'cieki 2020'!DE148</f>
        <v>0.05</v>
      </c>
      <c r="AI148" s="78">
        <f>'cieki 2020'!DF148</f>
        <v>0.05</v>
      </c>
      <c r="AJ148" s="204">
        <f>'cieki 2020'!DH148</f>
        <v>0</v>
      </c>
      <c r="AK148" s="204">
        <f>'cieki 2020'!DI148</f>
        <v>0</v>
      </c>
      <c r="AL148" s="204">
        <f>'cieki 2020'!DJ148</f>
        <v>0</v>
      </c>
      <c r="AM148" s="204">
        <f>'cieki 2020'!DK148</f>
        <v>0</v>
      </c>
      <c r="AN148" s="205">
        <f>'cieki 2020'!DL148</f>
        <v>0</v>
      </c>
      <c r="AO148" s="137" t="s">
        <v>178</v>
      </c>
      <c r="AP148" s="69"/>
      <c r="AQ148" s="69"/>
      <c r="AR148" s="69"/>
      <c r="AS148" s="69"/>
    </row>
    <row r="149" spans="1:45" x14ac:dyDescent="0.2">
      <c r="A149" s="9">
        <f>'cieki 2020'!B149</f>
        <v>302</v>
      </c>
      <c r="B149" s="15" t="str">
        <f>'cieki 2020'!C149</f>
        <v>PL01S1601_3307</v>
      </c>
      <c r="C149" s="53">
        <f>'cieki 2020'!I149</f>
        <v>0.05</v>
      </c>
      <c r="D149" s="53">
        <f>'cieki 2020'!J149</f>
        <v>1.5</v>
      </c>
      <c r="E149" s="53">
        <f>'cieki 2020'!L149</f>
        <v>2.5000000000000001E-2</v>
      </c>
      <c r="F149" s="53">
        <f>'cieki 2020'!N149</f>
        <v>229</v>
      </c>
      <c r="G149" s="53">
        <f>'cieki 2020'!O149</f>
        <v>16.600000000000001</v>
      </c>
      <c r="H149" s="53">
        <f>'cieki 2020'!S149</f>
        <v>76.5</v>
      </c>
      <c r="I149" s="53">
        <f>'cieki 2020'!T149</f>
        <v>13</v>
      </c>
      <c r="J149" s="53">
        <f>'cieki 2020'!Y149</f>
        <v>23.7</v>
      </c>
      <c r="K149" s="53">
        <f>'cieki 2020'!AI149</f>
        <v>2.5</v>
      </c>
      <c r="L149" s="53">
        <f>'cieki 2020'!AK149</f>
        <v>2.5</v>
      </c>
      <c r="M149" s="53">
        <f>'cieki 2020'!BB149</f>
        <v>65.5</v>
      </c>
      <c r="N149" s="53">
        <f>'cieki 2020'!BJ149</f>
        <v>0.5</v>
      </c>
      <c r="O149" s="53">
        <f>'cieki 2020'!BK149</f>
        <v>5.0000000000000001E-3</v>
      </c>
      <c r="P149" s="53">
        <f>'cieki 2020'!BQ149</f>
        <v>0.05</v>
      </c>
      <c r="Q149" s="53">
        <f>'cieki 2020'!BS149</f>
        <v>0.05</v>
      </c>
      <c r="R149" s="53">
        <f>'cieki 2020'!BT149</f>
        <v>0.05</v>
      </c>
      <c r="S149" s="78">
        <f>'cieki 2020'!BU149</f>
        <v>0.05</v>
      </c>
      <c r="T149" s="78">
        <f>'cieki 2020'!BY149</f>
        <v>0.15</v>
      </c>
      <c r="U149" s="204">
        <f>'cieki 2020'!CA149</f>
        <v>0</v>
      </c>
      <c r="V149" s="204">
        <f>'cieki 2020'!CC149</f>
        <v>0</v>
      </c>
      <c r="W149" s="225">
        <f>'cieki 2020'!CK149</f>
        <v>0</v>
      </c>
      <c r="X149" s="204">
        <f>'cieki 2020'!CP149</f>
        <v>0</v>
      </c>
      <c r="Y149" s="204">
        <f>'cieki 2020'!CQ149</f>
        <v>0</v>
      </c>
      <c r="Z149" s="204">
        <f>'cieki 2020'!CR149</f>
        <v>0</v>
      </c>
      <c r="AA149" s="204">
        <f>'cieki 2020'!CS149</f>
        <v>0</v>
      </c>
      <c r="AB149" s="204">
        <f>'cieki 2020'!CT149</f>
        <v>0</v>
      </c>
      <c r="AC149" s="204">
        <f>'cieki 2020'!CW149</f>
        <v>0</v>
      </c>
      <c r="AD149" s="204">
        <f>'cieki 2020'!CZ149</f>
        <v>0</v>
      </c>
      <c r="AE149" s="204">
        <f>'cieki 2020'!DB149</f>
        <v>0</v>
      </c>
      <c r="AF149" s="204">
        <f>'cieki 2020'!DC149</f>
        <v>0</v>
      </c>
      <c r="AG149" s="204">
        <f>'cieki 2020'!DD149</f>
        <v>0</v>
      </c>
      <c r="AH149" s="78">
        <f>'cieki 2020'!DE149</f>
        <v>0.05</v>
      </c>
      <c r="AI149" s="78">
        <f>'cieki 2020'!DF149</f>
        <v>0.05</v>
      </c>
      <c r="AJ149" s="204">
        <f>'cieki 2020'!DH149</f>
        <v>0</v>
      </c>
      <c r="AK149" s="204">
        <f>'cieki 2020'!DI149</f>
        <v>0</v>
      </c>
      <c r="AL149" s="204">
        <f>'cieki 2020'!DJ149</f>
        <v>0</v>
      </c>
      <c r="AM149" s="204">
        <f>'cieki 2020'!DK149</f>
        <v>0</v>
      </c>
      <c r="AN149" s="205">
        <f>'cieki 2020'!DL149</f>
        <v>0</v>
      </c>
      <c r="AO149" s="136" t="s">
        <v>177</v>
      </c>
      <c r="AP149" s="69"/>
      <c r="AQ149" s="69"/>
      <c r="AR149" s="69"/>
      <c r="AS149" s="69"/>
    </row>
    <row r="150" spans="1:45" x14ac:dyDescent="0.2">
      <c r="A150" s="9">
        <f>'cieki 2020'!B150</f>
        <v>303</v>
      </c>
      <c r="B150" s="15" t="str">
        <f>'cieki 2020'!C150</f>
        <v>PL01S1601_2236</v>
      </c>
      <c r="C150" s="53">
        <f>'cieki 2020'!I150</f>
        <v>0.05</v>
      </c>
      <c r="D150" s="53">
        <f>'cieki 2020'!J150</f>
        <v>1.5</v>
      </c>
      <c r="E150" s="53">
        <f>'cieki 2020'!L150</f>
        <v>2.5000000000000001E-2</v>
      </c>
      <c r="F150" s="53">
        <f>'cieki 2020'!N150</f>
        <v>14.5</v>
      </c>
      <c r="G150" s="53">
        <f>'cieki 2020'!O150</f>
        <v>16.899999999999999</v>
      </c>
      <c r="H150" s="53">
        <f>'cieki 2020'!S150</f>
        <v>20</v>
      </c>
      <c r="I150" s="53">
        <f>'cieki 2020'!T150</f>
        <v>8.07</v>
      </c>
      <c r="J150" s="53">
        <f>'cieki 2020'!Y150</f>
        <v>74.7</v>
      </c>
      <c r="K150" s="53">
        <f>'cieki 2020'!AI150</f>
        <v>63</v>
      </c>
      <c r="L150" s="53">
        <f>'cieki 2020'!AK150</f>
        <v>20</v>
      </c>
      <c r="M150" s="53">
        <f>'cieki 2020'!BB150</f>
        <v>951</v>
      </c>
      <c r="N150" s="53">
        <f>'cieki 2020'!BJ150</f>
        <v>0.5</v>
      </c>
      <c r="O150" s="53">
        <f>'cieki 2020'!BK150</f>
        <v>5.0000000000000001E-3</v>
      </c>
      <c r="P150" s="53">
        <f>'cieki 2020'!BQ150</f>
        <v>0.05</v>
      </c>
      <c r="Q150" s="53">
        <f>'cieki 2020'!BS150</f>
        <v>0.05</v>
      </c>
      <c r="R150" s="53">
        <f>'cieki 2020'!BT150</f>
        <v>0.05</v>
      </c>
      <c r="S150" s="78">
        <f>'cieki 2020'!BU150</f>
        <v>0.05</v>
      </c>
      <c r="T150" s="78">
        <f>'cieki 2020'!BY150</f>
        <v>0.15</v>
      </c>
      <c r="U150" s="204">
        <f>'cieki 2020'!CA150</f>
        <v>0</v>
      </c>
      <c r="V150" s="204">
        <f>'cieki 2020'!CC150</f>
        <v>0</v>
      </c>
      <c r="W150" s="225">
        <f>'cieki 2020'!CK150</f>
        <v>0</v>
      </c>
      <c r="X150" s="204">
        <f>'cieki 2020'!CP150</f>
        <v>0</v>
      </c>
      <c r="Y150" s="204">
        <f>'cieki 2020'!CQ150</f>
        <v>0</v>
      </c>
      <c r="Z150" s="204">
        <f>'cieki 2020'!CR150</f>
        <v>0</v>
      </c>
      <c r="AA150" s="204">
        <f>'cieki 2020'!CS150</f>
        <v>0</v>
      </c>
      <c r="AB150" s="204">
        <f>'cieki 2020'!CT150</f>
        <v>0</v>
      </c>
      <c r="AC150" s="204">
        <f>'cieki 2020'!CW150</f>
        <v>0</v>
      </c>
      <c r="AD150" s="204">
        <f>'cieki 2020'!CZ150</f>
        <v>0</v>
      </c>
      <c r="AE150" s="204">
        <f>'cieki 2020'!DB150</f>
        <v>0</v>
      </c>
      <c r="AF150" s="204">
        <f>'cieki 2020'!DC150</f>
        <v>0</v>
      </c>
      <c r="AG150" s="204">
        <f>'cieki 2020'!DD150</f>
        <v>0</v>
      </c>
      <c r="AH150" s="78">
        <f>'cieki 2020'!DE150</f>
        <v>0.05</v>
      </c>
      <c r="AI150" s="78">
        <f>'cieki 2020'!DF150</f>
        <v>0.05</v>
      </c>
      <c r="AJ150" s="204">
        <f>'cieki 2020'!DH150</f>
        <v>0</v>
      </c>
      <c r="AK150" s="204">
        <f>'cieki 2020'!DI150</f>
        <v>0</v>
      </c>
      <c r="AL150" s="204">
        <f>'cieki 2020'!DJ150</f>
        <v>0</v>
      </c>
      <c r="AM150" s="204">
        <f>'cieki 2020'!DK150</f>
        <v>0</v>
      </c>
      <c r="AN150" s="205">
        <f>'cieki 2020'!DL150</f>
        <v>0</v>
      </c>
      <c r="AO150" s="137" t="s">
        <v>178</v>
      </c>
      <c r="AP150" s="69"/>
      <c r="AQ150" s="69"/>
      <c r="AR150" s="69"/>
      <c r="AS150" s="69"/>
    </row>
    <row r="151" spans="1:45" x14ac:dyDescent="0.2">
      <c r="A151" s="9">
        <f>'cieki 2020'!B151</f>
        <v>304</v>
      </c>
      <c r="B151" s="15" t="str">
        <f>'cieki 2020'!C151</f>
        <v>PL01S1601_3308</v>
      </c>
      <c r="C151" s="53">
        <f>'cieki 2020'!I151</f>
        <v>0.05</v>
      </c>
      <c r="D151" s="53">
        <f>'cieki 2020'!J151</f>
        <v>1.5</v>
      </c>
      <c r="E151" s="53">
        <f>'cieki 2020'!L151</f>
        <v>2.5000000000000001E-2</v>
      </c>
      <c r="F151" s="53">
        <f>'cieki 2020'!N151</f>
        <v>7.49</v>
      </c>
      <c r="G151" s="53">
        <f>'cieki 2020'!O151</f>
        <v>12.5</v>
      </c>
      <c r="H151" s="53">
        <f>'cieki 2020'!S151</f>
        <v>10.199999999999999</v>
      </c>
      <c r="I151" s="53">
        <f>'cieki 2020'!T151</f>
        <v>3.81</v>
      </c>
      <c r="J151" s="53">
        <f>'cieki 2020'!Y151</f>
        <v>52.3</v>
      </c>
      <c r="K151" s="53">
        <f>'cieki 2020'!AI151</f>
        <v>95</v>
      </c>
      <c r="L151" s="53">
        <f>'cieki 2020'!AK151</f>
        <v>124</v>
      </c>
      <c r="M151" s="53">
        <f>'cieki 2020'!BB151</f>
        <v>3519</v>
      </c>
      <c r="N151" s="53">
        <f>'cieki 2020'!BJ151</f>
        <v>0.5</v>
      </c>
      <c r="O151" s="53">
        <f>'cieki 2020'!BK151</f>
        <v>5.0000000000000001E-3</v>
      </c>
      <c r="P151" s="53">
        <f>'cieki 2020'!BQ151</f>
        <v>0.05</v>
      </c>
      <c r="Q151" s="53">
        <f>'cieki 2020'!BS151</f>
        <v>0.05</v>
      </c>
      <c r="R151" s="53">
        <f>'cieki 2020'!BT151</f>
        <v>0.05</v>
      </c>
      <c r="S151" s="78">
        <f>'cieki 2020'!BU151</f>
        <v>0.05</v>
      </c>
      <c r="T151" s="78">
        <f>'cieki 2020'!BY151</f>
        <v>0.15</v>
      </c>
      <c r="U151" s="204">
        <f>'cieki 2020'!CA151</f>
        <v>0</v>
      </c>
      <c r="V151" s="204">
        <f>'cieki 2020'!CC151</f>
        <v>0</v>
      </c>
      <c r="W151" s="225">
        <f>'cieki 2020'!CK151</f>
        <v>0</v>
      </c>
      <c r="X151" s="204">
        <f>'cieki 2020'!CP151</f>
        <v>0</v>
      </c>
      <c r="Y151" s="204">
        <f>'cieki 2020'!CQ151</f>
        <v>0</v>
      </c>
      <c r="Z151" s="204">
        <f>'cieki 2020'!CR151</f>
        <v>0</v>
      </c>
      <c r="AA151" s="204">
        <f>'cieki 2020'!CS151</f>
        <v>0</v>
      </c>
      <c r="AB151" s="204">
        <f>'cieki 2020'!CT151</f>
        <v>0</v>
      </c>
      <c r="AC151" s="204">
        <f>'cieki 2020'!CW151</f>
        <v>0</v>
      </c>
      <c r="AD151" s="204">
        <f>'cieki 2020'!CZ151</f>
        <v>0</v>
      </c>
      <c r="AE151" s="204">
        <f>'cieki 2020'!DB151</f>
        <v>0</v>
      </c>
      <c r="AF151" s="204">
        <f>'cieki 2020'!DC151</f>
        <v>0</v>
      </c>
      <c r="AG151" s="204">
        <f>'cieki 2020'!DD151</f>
        <v>0</v>
      </c>
      <c r="AH151" s="78">
        <f>'cieki 2020'!DE151</f>
        <v>0.05</v>
      </c>
      <c r="AI151" s="78">
        <f>'cieki 2020'!DF151</f>
        <v>0.05</v>
      </c>
      <c r="AJ151" s="204">
        <f>'cieki 2020'!DH151</f>
        <v>0</v>
      </c>
      <c r="AK151" s="204">
        <f>'cieki 2020'!DI151</f>
        <v>0</v>
      </c>
      <c r="AL151" s="204">
        <f>'cieki 2020'!DJ151</f>
        <v>0</v>
      </c>
      <c r="AM151" s="204">
        <f>'cieki 2020'!DK151</f>
        <v>0</v>
      </c>
      <c r="AN151" s="205">
        <f>'cieki 2020'!DL151</f>
        <v>0</v>
      </c>
      <c r="AO151" s="136" t="s">
        <v>177</v>
      </c>
      <c r="AP151" s="69"/>
      <c r="AQ151" s="69"/>
      <c r="AR151" s="69"/>
      <c r="AS151" s="69"/>
    </row>
    <row r="152" spans="1:45" x14ac:dyDescent="0.2">
      <c r="A152" s="9">
        <f>'cieki 2020'!B152</f>
        <v>305</v>
      </c>
      <c r="B152" s="15" t="str">
        <f>'cieki 2020'!C152</f>
        <v>PL01S1601_1909</v>
      </c>
      <c r="C152" s="53">
        <f>'cieki 2020'!I152</f>
        <v>0.05</v>
      </c>
      <c r="D152" s="53">
        <f>'cieki 2020'!J152</f>
        <v>1.5</v>
      </c>
      <c r="E152" s="53">
        <f>'cieki 2020'!L152</f>
        <v>0.30199999999999999</v>
      </c>
      <c r="F152" s="53">
        <f>'cieki 2020'!N152</f>
        <v>21.6</v>
      </c>
      <c r="G152" s="53">
        <f>'cieki 2020'!O152</f>
        <v>30.4</v>
      </c>
      <c r="H152" s="53">
        <f>'cieki 2020'!S152</f>
        <v>31.9</v>
      </c>
      <c r="I152" s="53">
        <f>'cieki 2020'!T152</f>
        <v>13.3</v>
      </c>
      <c r="J152" s="53">
        <f>'cieki 2020'!Y152</f>
        <v>93.5</v>
      </c>
      <c r="K152" s="53">
        <f>'cieki 2020'!AI152</f>
        <v>203</v>
      </c>
      <c r="L152" s="53">
        <f>'cieki 2020'!AK152</f>
        <v>15</v>
      </c>
      <c r="M152" s="53">
        <f>'cieki 2020'!BB152</f>
        <v>853</v>
      </c>
      <c r="N152" s="53">
        <f>'cieki 2020'!BJ152</f>
        <v>0.5</v>
      </c>
      <c r="O152" s="53">
        <f>'cieki 2020'!BK152</f>
        <v>5.0000000000000001E-3</v>
      </c>
      <c r="P152" s="53">
        <f>'cieki 2020'!BQ152</f>
        <v>0.05</v>
      </c>
      <c r="Q152" s="53">
        <f>'cieki 2020'!BS152</f>
        <v>0.05</v>
      </c>
      <c r="R152" s="53">
        <f>'cieki 2020'!BT152</f>
        <v>0.05</v>
      </c>
      <c r="S152" s="78">
        <f>'cieki 2020'!BU152</f>
        <v>0.05</v>
      </c>
      <c r="T152" s="78">
        <f>'cieki 2020'!BY152</f>
        <v>0.15</v>
      </c>
      <c r="U152" s="204">
        <f>'cieki 2020'!CA152</f>
        <v>0</v>
      </c>
      <c r="V152" s="204">
        <f>'cieki 2020'!CC152</f>
        <v>0</v>
      </c>
      <c r="W152" s="225">
        <f>'cieki 2020'!CK152</f>
        <v>0</v>
      </c>
      <c r="X152" s="204">
        <f>'cieki 2020'!CP152</f>
        <v>0</v>
      </c>
      <c r="Y152" s="204">
        <f>'cieki 2020'!CQ152</f>
        <v>0</v>
      </c>
      <c r="Z152" s="204">
        <f>'cieki 2020'!CR152</f>
        <v>0</v>
      </c>
      <c r="AA152" s="204">
        <f>'cieki 2020'!CS152</f>
        <v>0</v>
      </c>
      <c r="AB152" s="204">
        <f>'cieki 2020'!CT152</f>
        <v>0</v>
      </c>
      <c r="AC152" s="204">
        <f>'cieki 2020'!CW152</f>
        <v>0</v>
      </c>
      <c r="AD152" s="204">
        <f>'cieki 2020'!CZ152</f>
        <v>0</v>
      </c>
      <c r="AE152" s="204">
        <f>'cieki 2020'!DB152</f>
        <v>0</v>
      </c>
      <c r="AF152" s="204">
        <f>'cieki 2020'!DC152</f>
        <v>0</v>
      </c>
      <c r="AG152" s="204">
        <f>'cieki 2020'!DD152</f>
        <v>0</v>
      </c>
      <c r="AH152" s="78">
        <f>'cieki 2020'!DE152</f>
        <v>0.05</v>
      </c>
      <c r="AI152" s="78">
        <f>'cieki 2020'!DF152</f>
        <v>0.05</v>
      </c>
      <c r="AJ152" s="204">
        <f>'cieki 2020'!DH152</f>
        <v>0</v>
      </c>
      <c r="AK152" s="204">
        <f>'cieki 2020'!DI152</f>
        <v>0</v>
      </c>
      <c r="AL152" s="204">
        <f>'cieki 2020'!DJ152</f>
        <v>0</v>
      </c>
      <c r="AM152" s="204">
        <f>'cieki 2020'!DK152</f>
        <v>0</v>
      </c>
      <c r="AN152" s="205">
        <f>'cieki 2020'!DL152</f>
        <v>0</v>
      </c>
      <c r="AO152" s="136" t="s">
        <v>177</v>
      </c>
      <c r="AP152" s="69"/>
      <c r="AQ152" s="69"/>
      <c r="AR152" s="69"/>
      <c r="AS152" s="69"/>
    </row>
    <row r="153" spans="1:45" x14ac:dyDescent="0.2">
      <c r="A153" s="9">
        <f>'cieki 2020'!B153</f>
        <v>306</v>
      </c>
      <c r="B153" s="15" t="str">
        <f>'cieki 2020'!C153</f>
        <v>PL01S1601_1916</v>
      </c>
      <c r="C153" s="53">
        <f>'cieki 2020'!I153</f>
        <v>0.05</v>
      </c>
      <c r="D153" s="53">
        <f>'cieki 2020'!J153</f>
        <v>1.5</v>
      </c>
      <c r="E153" s="53">
        <f>'cieki 2020'!L153</f>
        <v>2.5000000000000001E-2</v>
      </c>
      <c r="F153" s="53">
        <f>'cieki 2020'!N153</f>
        <v>16.8</v>
      </c>
      <c r="G153" s="53">
        <f>'cieki 2020'!O153</f>
        <v>21.7</v>
      </c>
      <c r="H153" s="53">
        <f>'cieki 2020'!S153</f>
        <v>22.6</v>
      </c>
      <c r="I153" s="53">
        <f>'cieki 2020'!T153</f>
        <v>13</v>
      </c>
      <c r="J153" s="53">
        <f>'cieki 2020'!Y153</f>
        <v>75</v>
      </c>
      <c r="K153" s="53">
        <f>'cieki 2020'!AI153</f>
        <v>2.5</v>
      </c>
      <c r="L153" s="53">
        <f>'cieki 2020'!AK153</f>
        <v>36</v>
      </c>
      <c r="M153" s="53">
        <f>'cieki 2020'!BB153</f>
        <v>832.5</v>
      </c>
      <c r="N153" s="53">
        <f>'cieki 2020'!BJ153</f>
        <v>0.5</v>
      </c>
      <c r="O153" s="53">
        <f>'cieki 2020'!BK153</f>
        <v>5.0000000000000001E-3</v>
      </c>
      <c r="P153" s="53">
        <f>'cieki 2020'!BQ153</f>
        <v>0.05</v>
      </c>
      <c r="Q153" s="53">
        <f>'cieki 2020'!BS153</f>
        <v>0.05</v>
      </c>
      <c r="R153" s="53">
        <f>'cieki 2020'!BT153</f>
        <v>0.05</v>
      </c>
      <c r="S153" s="78">
        <f>'cieki 2020'!BU153</f>
        <v>0.05</v>
      </c>
      <c r="T153" s="78">
        <f>'cieki 2020'!BY153</f>
        <v>0.15</v>
      </c>
      <c r="U153" s="204">
        <f>'cieki 2020'!CA153</f>
        <v>0</v>
      </c>
      <c r="V153" s="204">
        <f>'cieki 2020'!CC153</f>
        <v>0</v>
      </c>
      <c r="W153" s="225">
        <f>'cieki 2020'!CK153</f>
        <v>0</v>
      </c>
      <c r="X153" s="204">
        <f>'cieki 2020'!CP153</f>
        <v>0</v>
      </c>
      <c r="Y153" s="204">
        <f>'cieki 2020'!CQ153</f>
        <v>0</v>
      </c>
      <c r="Z153" s="204">
        <f>'cieki 2020'!CR153</f>
        <v>0</v>
      </c>
      <c r="AA153" s="204">
        <f>'cieki 2020'!CS153</f>
        <v>0</v>
      </c>
      <c r="AB153" s="204">
        <f>'cieki 2020'!CT153</f>
        <v>0</v>
      </c>
      <c r="AC153" s="204">
        <f>'cieki 2020'!CW153</f>
        <v>0</v>
      </c>
      <c r="AD153" s="204">
        <f>'cieki 2020'!CZ153</f>
        <v>0</v>
      </c>
      <c r="AE153" s="204">
        <f>'cieki 2020'!DB153</f>
        <v>0</v>
      </c>
      <c r="AF153" s="204">
        <f>'cieki 2020'!DC153</f>
        <v>0</v>
      </c>
      <c r="AG153" s="204">
        <f>'cieki 2020'!DD153</f>
        <v>0</v>
      </c>
      <c r="AH153" s="78">
        <f>'cieki 2020'!DE153</f>
        <v>0.05</v>
      </c>
      <c r="AI153" s="78">
        <f>'cieki 2020'!DF153</f>
        <v>0.05</v>
      </c>
      <c r="AJ153" s="204">
        <f>'cieki 2020'!DH153</f>
        <v>0</v>
      </c>
      <c r="AK153" s="204">
        <f>'cieki 2020'!DI153</f>
        <v>0</v>
      </c>
      <c r="AL153" s="204">
        <f>'cieki 2020'!DJ153</f>
        <v>0</v>
      </c>
      <c r="AM153" s="204">
        <f>'cieki 2020'!DK153</f>
        <v>0</v>
      </c>
      <c r="AN153" s="205">
        <f>'cieki 2020'!DL153</f>
        <v>0</v>
      </c>
      <c r="AO153" s="137" t="s">
        <v>178</v>
      </c>
      <c r="AP153" s="69"/>
      <c r="AQ153" s="69"/>
      <c r="AR153" s="69"/>
      <c r="AS153" s="69"/>
    </row>
    <row r="154" spans="1:45" x14ac:dyDescent="0.2">
      <c r="A154" s="9">
        <f>'cieki 2020'!B154</f>
        <v>307</v>
      </c>
      <c r="B154" s="15" t="str">
        <f>'cieki 2020'!C154</f>
        <v>PL01S1601_3267</v>
      </c>
      <c r="C154" s="53">
        <f>'cieki 2020'!I154</f>
        <v>0.05</v>
      </c>
      <c r="D154" s="53">
        <f>'cieki 2020'!J154</f>
        <v>1.5</v>
      </c>
      <c r="E154" s="53">
        <f>'cieki 2020'!L154</f>
        <v>0.26700000000000002</v>
      </c>
      <c r="F154" s="53">
        <f>'cieki 2020'!N154</f>
        <v>13.3</v>
      </c>
      <c r="G154" s="53">
        <f>'cieki 2020'!O154</f>
        <v>13.1</v>
      </c>
      <c r="H154" s="53">
        <f>'cieki 2020'!S154</f>
        <v>17.7</v>
      </c>
      <c r="I154" s="53">
        <f>'cieki 2020'!T154</f>
        <v>7.74</v>
      </c>
      <c r="J154" s="53">
        <f>'cieki 2020'!Y154</f>
        <v>38.799999999999997</v>
      </c>
      <c r="K154" s="53">
        <f>'cieki 2020'!AI154</f>
        <v>2.5</v>
      </c>
      <c r="L154" s="53">
        <f>'cieki 2020'!AK154</f>
        <v>2.5</v>
      </c>
      <c r="M154" s="53">
        <f>'cieki 2020'!BB154</f>
        <v>121.5</v>
      </c>
      <c r="N154" s="53">
        <f>'cieki 2020'!BJ154</f>
        <v>0.5</v>
      </c>
      <c r="O154" s="53">
        <f>'cieki 2020'!BK154</f>
        <v>5.0000000000000001E-3</v>
      </c>
      <c r="P154" s="53">
        <f>'cieki 2020'!BQ154</f>
        <v>0.05</v>
      </c>
      <c r="Q154" s="53">
        <f>'cieki 2020'!BS154</f>
        <v>0.05</v>
      </c>
      <c r="R154" s="53">
        <f>'cieki 2020'!BT154</f>
        <v>0.05</v>
      </c>
      <c r="S154" s="78">
        <f>'cieki 2020'!BU154</f>
        <v>0.05</v>
      </c>
      <c r="T154" s="78">
        <f>'cieki 2020'!BY154</f>
        <v>0.15</v>
      </c>
      <c r="U154" s="204">
        <f>'cieki 2020'!CA154</f>
        <v>0</v>
      </c>
      <c r="V154" s="204">
        <f>'cieki 2020'!CC154</f>
        <v>0</v>
      </c>
      <c r="W154" s="225">
        <f>'cieki 2020'!CK154</f>
        <v>0</v>
      </c>
      <c r="X154" s="204">
        <f>'cieki 2020'!CP154</f>
        <v>0</v>
      </c>
      <c r="Y154" s="204">
        <f>'cieki 2020'!CQ154</f>
        <v>0</v>
      </c>
      <c r="Z154" s="204">
        <f>'cieki 2020'!CR154</f>
        <v>0</v>
      </c>
      <c r="AA154" s="204">
        <f>'cieki 2020'!CS154</f>
        <v>0</v>
      </c>
      <c r="AB154" s="204">
        <f>'cieki 2020'!CT154</f>
        <v>0</v>
      </c>
      <c r="AC154" s="204">
        <f>'cieki 2020'!CW154</f>
        <v>0</v>
      </c>
      <c r="AD154" s="204">
        <f>'cieki 2020'!CZ154</f>
        <v>0</v>
      </c>
      <c r="AE154" s="204">
        <f>'cieki 2020'!DB154</f>
        <v>0</v>
      </c>
      <c r="AF154" s="204">
        <f>'cieki 2020'!DC154</f>
        <v>0</v>
      </c>
      <c r="AG154" s="204">
        <f>'cieki 2020'!DD154</f>
        <v>0</v>
      </c>
      <c r="AH154" s="78">
        <f>'cieki 2020'!DE154</f>
        <v>0.05</v>
      </c>
      <c r="AI154" s="78">
        <f>'cieki 2020'!DF154</f>
        <v>0.05</v>
      </c>
      <c r="AJ154" s="204">
        <f>'cieki 2020'!DH154</f>
        <v>0</v>
      </c>
      <c r="AK154" s="204">
        <f>'cieki 2020'!DI154</f>
        <v>0</v>
      </c>
      <c r="AL154" s="204">
        <f>'cieki 2020'!DJ154</f>
        <v>0</v>
      </c>
      <c r="AM154" s="204">
        <f>'cieki 2020'!DK154</f>
        <v>0</v>
      </c>
      <c r="AN154" s="205">
        <f>'cieki 2020'!DL154</f>
        <v>0</v>
      </c>
      <c r="AO154" s="137" t="s">
        <v>178</v>
      </c>
      <c r="AP154" s="69"/>
      <c r="AQ154" s="69"/>
      <c r="AR154" s="69"/>
      <c r="AS154" s="69"/>
    </row>
    <row r="155" spans="1:45" x14ac:dyDescent="0.2">
      <c r="A155" s="9">
        <f>'cieki 2020'!B155</f>
        <v>308</v>
      </c>
      <c r="B155" s="15" t="str">
        <f>'cieki 2020'!C155</f>
        <v>PL01S1601_1905</v>
      </c>
      <c r="C155" s="53">
        <f>'cieki 2020'!I155</f>
        <v>0.05</v>
      </c>
      <c r="D155" s="53">
        <f>'cieki 2020'!J155</f>
        <v>1.5</v>
      </c>
      <c r="E155" s="53">
        <f>'cieki 2020'!L155</f>
        <v>2.72</v>
      </c>
      <c r="F155" s="53">
        <f>'cieki 2020'!N155</f>
        <v>15.8</v>
      </c>
      <c r="G155" s="53">
        <f>'cieki 2020'!O155</f>
        <v>19.3</v>
      </c>
      <c r="H155" s="53">
        <f>'cieki 2020'!S155</f>
        <v>19.7</v>
      </c>
      <c r="I155" s="53">
        <f>'cieki 2020'!T155</f>
        <v>9.6999999999999993</v>
      </c>
      <c r="J155" s="53">
        <f>'cieki 2020'!Y155</f>
        <v>60.2</v>
      </c>
      <c r="K155" s="53">
        <f>'cieki 2020'!AI155</f>
        <v>1350</v>
      </c>
      <c r="L155" s="53">
        <f>'cieki 2020'!AK155</f>
        <v>6560</v>
      </c>
      <c r="M155" s="53">
        <f>'cieki 2020'!BB155</f>
        <v>85561.5</v>
      </c>
      <c r="N155" s="53">
        <f>'cieki 2020'!BJ155</f>
        <v>0.5</v>
      </c>
      <c r="O155" s="53">
        <f>'cieki 2020'!BK155</f>
        <v>5.0000000000000001E-3</v>
      </c>
      <c r="P155" s="53">
        <f>'cieki 2020'!BQ155</f>
        <v>0.05</v>
      </c>
      <c r="Q155" s="53">
        <f>'cieki 2020'!BS155</f>
        <v>0.05</v>
      </c>
      <c r="R155" s="53">
        <f>'cieki 2020'!BT155</f>
        <v>0.05</v>
      </c>
      <c r="S155" s="78">
        <f>'cieki 2020'!BU155</f>
        <v>0.05</v>
      </c>
      <c r="T155" s="78">
        <f>'cieki 2020'!BY155</f>
        <v>0.15</v>
      </c>
      <c r="U155" s="204">
        <f>'cieki 2020'!CA155</f>
        <v>0</v>
      </c>
      <c r="V155" s="204">
        <f>'cieki 2020'!CC155</f>
        <v>0</v>
      </c>
      <c r="W155" s="225">
        <f>'cieki 2020'!CK155</f>
        <v>0</v>
      </c>
      <c r="X155" s="204">
        <f>'cieki 2020'!CP155</f>
        <v>0</v>
      </c>
      <c r="Y155" s="204">
        <f>'cieki 2020'!CQ155</f>
        <v>0</v>
      </c>
      <c r="Z155" s="204">
        <f>'cieki 2020'!CR155</f>
        <v>0</v>
      </c>
      <c r="AA155" s="204">
        <f>'cieki 2020'!CS155</f>
        <v>0</v>
      </c>
      <c r="AB155" s="204">
        <f>'cieki 2020'!CT155</f>
        <v>0</v>
      </c>
      <c r="AC155" s="204">
        <f>'cieki 2020'!CW155</f>
        <v>0</v>
      </c>
      <c r="AD155" s="204">
        <f>'cieki 2020'!CZ155</f>
        <v>0</v>
      </c>
      <c r="AE155" s="204">
        <f>'cieki 2020'!DB155</f>
        <v>0</v>
      </c>
      <c r="AF155" s="204">
        <f>'cieki 2020'!DC155</f>
        <v>0</v>
      </c>
      <c r="AG155" s="204">
        <f>'cieki 2020'!DD155</f>
        <v>0</v>
      </c>
      <c r="AH155" s="78">
        <f>'cieki 2020'!DE155</f>
        <v>0.05</v>
      </c>
      <c r="AI155" s="78">
        <f>'cieki 2020'!DF155</f>
        <v>0.05</v>
      </c>
      <c r="AJ155" s="204">
        <f>'cieki 2020'!DH155</f>
        <v>0</v>
      </c>
      <c r="AK155" s="204">
        <f>'cieki 2020'!DI155</f>
        <v>0</v>
      </c>
      <c r="AL155" s="204">
        <f>'cieki 2020'!DJ155</f>
        <v>0</v>
      </c>
      <c r="AM155" s="204">
        <f>'cieki 2020'!DK155</f>
        <v>0</v>
      </c>
      <c r="AN155" s="205">
        <f>'cieki 2020'!DL155</f>
        <v>0</v>
      </c>
      <c r="AO155" s="136" t="s">
        <v>177</v>
      </c>
      <c r="AP155" s="69"/>
      <c r="AQ155" s="69"/>
      <c r="AR155" s="69"/>
      <c r="AS155" s="69"/>
    </row>
    <row r="156" spans="1:45" x14ac:dyDescent="0.2">
      <c r="A156" s="9">
        <f>'cieki 2020'!B156</f>
        <v>309</v>
      </c>
      <c r="B156" s="15" t="str">
        <f>'cieki 2020'!C156</f>
        <v>PL01S1601_1950</v>
      </c>
      <c r="C156" s="53">
        <f>'cieki 2020'!I156</f>
        <v>0.05</v>
      </c>
      <c r="D156" s="53">
        <f>'cieki 2020'!J156</f>
        <v>1.5</v>
      </c>
      <c r="E156" s="53">
        <f>'cieki 2020'!L156</f>
        <v>1.18</v>
      </c>
      <c r="F156" s="53">
        <f>'cieki 2020'!N156</f>
        <v>2.44</v>
      </c>
      <c r="G156" s="53">
        <f>'cieki 2020'!O156</f>
        <v>21.1</v>
      </c>
      <c r="H156" s="53">
        <f>'cieki 2020'!S156</f>
        <v>4.78</v>
      </c>
      <c r="I156" s="53">
        <f>'cieki 2020'!T156</f>
        <v>0.5</v>
      </c>
      <c r="J156" s="53">
        <f>'cieki 2020'!Y156</f>
        <v>44.7</v>
      </c>
      <c r="K156" s="53">
        <f>'cieki 2020'!AI156</f>
        <v>2.5</v>
      </c>
      <c r="L156" s="53">
        <f>'cieki 2020'!AK156</f>
        <v>2.5</v>
      </c>
      <c r="M156" s="53">
        <f>'cieki 2020'!BB156</f>
        <v>117</v>
      </c>
      <c r="N156" s="53">
        <f>'cieki 2020'!BJ156</f>
        <v>0.5</v>
      </c>
      <c r="O156" s="53">
        <f>'cieki 2020'!BK156</f>
        <v>5.0000000000000001E-3</v>
      </c>
      <c r="P156" s="53">
        <f>'cieki 2020'!BQ156</f>
        <v>0.05</v>
      </c>
      <c r="Q156" s="53">
        <f>'cieki 2020'!BS156</f>
        <v>0.05</v>
      </c>
      <c r="R156" s="53">
        <f>'cieki 2020'!BT156</f>
        <v>0.05</v>
      </c>
      <c r="S156" s="78">
        <f>'cieki 2020'!BU156</f>
        <v>0.05</v>
      </c>
      <c r="T156" s="78">
        <f>'cieki 2020'!BY156</f>
        <v>0.15</v>
      </c>
      <c r="U156" s="78">
        <f>'cieki 2020'!CA156</f>
        <v>50</v>
      </c>
      <c r="V156" s="78">
        <f>'cieki 2020'!CC156</f>
        <v>0.01</v>
      </c>
      <c r="W156" s="226">
        <f>'cieki 2020'!CK156</f>
        <v>5.0000000000000001E-3</v>
      </c>
      <c r="X156" s="78">
        <f>'cieki 2020'!CP156</f>
        <v>1.5</v>
      </c>
      <c r="Y156" s="78">
        <f>'cieki 2020'!CQ156</f>
        <v>0.3</v>
      </c>
      <c r="Z156" s="78">
        <f>'cieki 2020'!CR156</f>
        <v>5</v>
      </c>
      <c r="AA156" s="78">
        <f>'cieki 2020'!CS156</f>
        <v>0.5</v>
      </c>
      <c r="AB156" s="78">
        <f>'cieki 2020'!CT156</f>
        <v>0.5</v>
      </c>
      <c r="AC156" s="78">
        <f>'cieki 2020'!CW156</f>
        <v>0.05</v>
      </c>
      <c r="AD156" s="78">
        <f>'cieki 2020'!CZ156</f>
        <v>0.05</v>
      </c>
      <c r="AE156" s="78">
        <f>'cieki 2020'!DB156</f>
        <v>0.05</v>
      </c>
      <c r="AF156" s="78">
        <f>'cieki 2020'!DC156</f>
        <v>0.05</v>
      </c>
      <c r="AG156" s="78">
        <f>'cieki 2020'!DD156</f>
        <v>0.05</v>
      </c>
      <c r="AH156" s="78">
        <f>'cieki 2020'!DE156</f>
        <v>0.05</v>
      </c>
      <c r="AI156" s="78">
        <f>'cieki 2020'!DF156</f>
        <v>0.05</v>
      </c>
      <c r="AJ156" s="78">
        <f>'cieki 2020'!DH156</f>
        <v>0.5</v>
      </c>
      <c r="AK156" s="78">
        <f>'cieki 2020'!DI156</f>
        <v>0.05</v>
      </c>
      <c r="AL156" s="78">
        <f>'cieki 2020'!DJ156</f>
        <v>0.25</v>
      </c>
      <c r="AM156" s="78">
        <f>'cieki 2020'!DK156</f>
        <v>0.25</v>
      </c>
      <c r="AN156" s="131">
        <f>'cieki 2020'!DL156</f>
        <v>0.05</v>
      </c>
      <c r="AO156" s="137" t="s">
        <v>178</v>
      </c>
      <c r="AP156" s="69"/>
      <c r="AQ156" s="69"/>
      <c r="AR156" s="69"/>
      <c r="AS156" s="69"/>
    </row>
    <row r="157" spans="1:45" x14ac:dyDescent="0.2">
      <c r="A157" s="9">
        <f>'cieki 2020'!B157</f>
        <v>310</v>
      </c>
      <c r="B157" s="15" t="str">
        <f>'cieki 2020'!C157</f>
        <v>PL01S1601_1922</v>
      </c>
      <c r="C157" s="53">
        <f>'cieki 2020'!I157</f>
        <v>0.05</v>
      </c>
      <c r="D157" s="53">
        <f>'cieki 2020'!J157</f>
        <v>1.5</v>
      </c>
      <c r="E157" s="53">
        <f>'cieki 2020'!L157</f>
        <v>2.5000000000000001E-2</v>
      </c>
      <c r="F157" s="53">
        <f>'cieki 2020'!N157</f>
        <v>4.71</v>
      </c>
      <c r="G157" s="53">
        <f>'cieki 2020'!O157</f>
        <v>11.4</v>
      </c>
      <c r="H157" s="53">
        <f>'cieki 2020'!S157</f>
        <v>9.08</v>
      </c>
      <c r="I157" s="53">
        <f>'cieki 2020'!T157</f>
        <v>0.5</v>
      </c>
      <c r="J157" s="53">
        <f>'cieki 2020'!Y157</f>
        <v>35.5</v>
      </c>
      <c r="K157" s="53">
        <f>'cieki 2020'!AI157</f>
        <v>2.5</v>
      </c>
      <c r="L157" s="53">
        <f>'cieki 2020'!AK157</f>
        <v>2.5</v>
      </c>
      <c r="M157" s="53">
        <f>'cieki 2020'!BB157</f>
        <v>63.5</v>
      </c>
      <c r="N157" s="53">
        <f>'cieki 2020'!BJ157</f>
        <v>0.5</v>
      </c>
      <c r="O157" s="53">
        <f>'cieki 2020'!BK157</f>
        <v>5.0000000000000001E-3</v>
      </c>
      <c r="P157" s="53">
        <f>'cieki 2020'!BQ157</f>
        <v>0.05</v>
      </c>
      <c r="Q157" s="53">
        <f>'cieki 2020'!BS157</f>
        <v>0.05</v>
      </c>
      <c r="R157" s="53">
        <f>'cieki 2020'!BT157</f>
        <v>0.05</v>
      </c>
      <c r="S157" s="78">
        <f>'cieki 2020'!BU157</f>
        <v>0.05</v>
      </c>
      <c r="T157" s="78">
        <f>'cieki 2020'!BY157</f>
        <v>0.15</v>
      </c>
      <c r="U157" s="204">
        <f>'cieki 2020'!CA157</f>
        <v>0</v>
      </c>
      <c r="V157" s="204">
        <f>'cieki 2020'!CC157</f>
        <v>0</v>
      </c>
      <c r="W157" s="225">
        <f>'cieki 2020'!CK157</f>
        <v>0</v>
      </c>
      <c r="X157" s="204">
        <f>'cieki 2020'!CP157</f>
        <v>0</v>
      </c>
      <c r="Y157" s="204">
        <f>'cieki 2020'!CQ157</f>
        <v>0</v>
      </c>
      <c r="Z157" s="204">
        <f>'cieki 2020'!CR157</f>
        <v>0</v>
      </c>
      <c r="AA157" s="204">
        <f>'cieki 2020'!CS157</f>
        <v>0</v>
      </c>
      <c r="AB157" s="204">
        <f>'cieki 2020'!CT157</f>
        <v>0</v>
      </c>
      <c r="AC157" s="204">
        <f>'cieki 2020'!CW157</f>
        <v>0</v>
      </c>
      <c r="AD157" s="204">
        <f>'cieki 2020'!CZ157</f>
        <v>0</v>
      </c>
      <c r="AE157" s="204">
        <f>'cieki 2020'!DB157</f>
        <v>0</v>
      </c>
      <c r="AF157" s="204">
        <f>'cieki 2020'!DC157</f>
        <v>0</v>
      </c>
      <c r="AG157" s="204">
        <f>'cieki 2020'!DD157</f>
        <v>0</v>
      </c>
      <c r="AH157" s="78">
        <f>'cieki 2020'!DE157</f>
        <v>0.05</v>
      </c>
      <c r="AI157" s="78">
        <f>'cieki 2020'!DF157</f>
        <v>0.05</v>
      </c>
      <c r="AJ157" s="204">
        <f>'cieki 2020'!DH157</f>
        <v>0</v>
      </c>
      <c r="AK157" s="204">
        <f>'cieki 2020'!DI157</f>
        <v>0</v>
      </c>
      <c r="AL157" s="204">
        <f>'cieki 2020'!DJ157</f>
        <v>0</v>
      </c>
      <c r="AM157" s="204">
        <f>'cieki 2020'!DK157</f>
        <v>0</v>
      </c>
      <c r="AN157" s="205">
        <f>'cieki 2020'!DL157</f>
        <v>0</v>
      </c>
      <c r="AO157" s="137" t="s">
        <v>178</v>
      </c>
      <c r="AP157" s="69"/>
      <c r="AQ157" s="69"/>
      <c r="AR157" s="69"/>
      <c r="AS157" s="69"/>
    </row>
    <row r="158" spans="1:45" x14ac:dyDescent="0.2">
      <c r="A158" s="9">
        <f>'cieki 2020'!B158</f>
        <v>311</v>
      </c>
      <c r="B158" s="15" t="str">
        <f>'cieki 2020'!C158</f>
        <v>PL01S1601_1955</v>
      </c>
      <c r="C158" s="53">
        <f>'cieki 2020'!I158</f>
        <v>0.05</v>
      </c>
      <c r="D158" s="53">
        <f>'cieki 2020'!J158</f>
        <v>1.5</v>
      </c>
      <c r="E158" s="53">
        <f>'cieki 2020'!L158</f>
        <v>2.5000000000000001E-2</v>
      </c>
      <c r="F158" s="53">
        <f>'cieki 2020'!N158</f>
        <v>2.54</v>
      </c>
      <c r="G158" s="53">
        <f>'cieki 2020'!O158</f>
        <v>4.34</v>
      </c>
      <c r="H158" s="53">
        <f>'cieki 2020'!S158</f>
        <v>2.98</v>
      </c>
      <c r="I158" s="53">
        <f>'cieki 2020'!T158</f>
        <v>0.5</v>
      </c>
      <c r="J158" s="53">
        <f>'cieki 2020'!Y158</f>
        <v>7.37</v>
      </c>
      <c r="K158" s="53">
        <f>'cieki 2020'!AI158</f>
        <v>2.5</v>
      </c>
      <c r="L158" s="53">
        <f>'cieki 2020'!AK158</f>
        <v>2.5</v>
      </c>
      <c r="M158" s="53">
        <f>'cieki 2020'!BB158</f>
        <v>31.5</v>
      </c>
      <c r="N158" s="53">
        <f>'cieki 2020'!BJ158</f>
        <v>0.5</v>
      </c>
      <c r="O158" s="53">
        <f>'cieki 2020'!BK158</f>
        <v>5.0000000000000001E-3</v>
      </c>
      <c r="P158" s="53">
        <f>'cieki 2020'!BQ158</f>
        <v>0.05</v>
      </c>
      <c r="Q158" s="53">
        <f>'cieki 2020'!BS158</f>
        <v>0.05</v>
      </c>
      <c r="R158" s="53">
        <f>'cieki 2020'!BT158</f>
        <v>0.05</v>
      </c>
      <c r="S158" s="78">
        <f>'cieki 2020'!BU158</f>
        <v>0.05</v>
      </c>
      <c r="T158" s="78">
        <f>'cieki 2020'!BY158</f>
        <v>0.15</v>
      </c>
      <c r="U158" s="204">
        <f>'cieki 2020'!CA158</f>
        <v>0</v>
      </c>
      <c r="V158" s="204">
        <f>'cieki 2020'!CC158</f>
        <v>0</v>
      </c>
      <c r="W158" s="225">
        <f>'cieki 2020'!CK158</f>
        <v>0</v>
      </c>
      <c r="X158" s="204">
        <f>'cieki 2020'!CP158</f>
        <v>0</v>
      </c>
      <c r="Y158" s="204">
        <f>'cieki 2020'!CQ158</f>
        <v>0</v>
      </c>
      <c r="Z158" s="204">
        <f>'cieki 2020'!CR158</f>
        <v>0</v>
      </c>
      <c r="AA158" s="204">
        <f>'cieki 2020'!CS158</f>
        <v>0</v>
      </c>
      <c r="AB158" s="204">
        <f>'cieki 2020'!CT158</f>
        <v>0</v>
      </c>
      <c r="AC158" s="204">
        <f>'cieki 2020'!CW158</f>
        <v>0</v>
      </c>
      <c r="AD158" s="204">
        <f>'cieki 2020'!CZ158</f>
        <v>0</v>
      </c>
      <c r="AE158" s="204">
        <f>'cieki 2020'!DB158</f>
        <v>0</v>
      </c>
      <c r="AF158" s="204">
        <f>'cieki 2020'!DC158</f>
        <v>0</v>
      </c>
      <c r="AG158" s="204">
        <f>'cieki 2020'!DD158</f>
        <v>0</v>
      </c>
      <c r="AH158" s="78">
        <f>'cieki 2020'!DE158</f>
        <v>0.05</v>
      </c>
      <c r="AI158" s="78">
        <f>'cieki 2020'!DF158</f>
        <v>0.05</v>
      </c>
      <c r="AJ158" s="204">
        <f>'cieki 2020'!DH158</f>
        <v>0</v>
      </c>
      <c r="AK158" s="204">
        <f>'cieki 2020'!DI158</f>
        <v>0</v>
      </c>
      <c r="AL158" s="204">
        <f>'cieki 2020'!DJ158</f>
        <v>0</v>
      </c>
      <c r="AM158" s="204">
        <f>'cieki 2020'!DK158</f>
        <v>0</v>
      </c>
      <c r="AN158" s="205">
        <f>'cieki 2020'!DL158</f>
        <v>0</v>
      </c>
      <c r="AO158" s="137" t="s">
        <v>178</v>
      </c>
      <c r="AP158" s="69"/>
      <c r="AQ158" s="69"/>
      <c r="AR158" s="69"/>
      <c r="AS158" s="69"/>
    </row>
    <row r="159" spans="1:45" x14ac:dyDescent="0.2">
      <c r="A159" s="9">
        <f>'cieki 2020'!B159</f>
        <v>312</v>
      </c>
      <c r="B159" s="15" t="str">
        <f>'cieki 2020'!C159</f>
        <v>PL01S1101_3511</v>
      </c>
      <c r="C159" s="53">
        <f>'cieki 2020'!I159</f>
        <v>0.05</v>
      </c>
      <c r="D159" s="53">
        <f>'cieki 2020'!J159</f>
        <v>1.5</v>
      </c>
      <c r="E159" s="53">
        <f>'cieki 2020'!L159</f>
        <v>2.5000000000000001E-2</v>
      </c>
      <c r="F159" s="53">
        <f>'cieki 2020'!N159</f>
        <v>2.04</v>
      </c>
      <c r="G159" s="53">
        <f>'cieki 2020'!O159</f>
        <v>2.4900000000000002</v>
      </c>
      <c r="H159" s="53">
        <f>'cieki 2020'!S159</f>
        <v>2.8</v>
      </c>
      <c r="I159" s="53">
        <f>'cieki 2020'!T159</f>
        <v>2.2599999999999998</v>
      </c>
      <c r="J159" s="53">
        <f>'cieki 2020'!Y159</f>
        <v>15</v>
      </c>
      <c r="K159" s="53">
        <f>'cieki 2020'!AI159</f>
        <v>2.5</v>
      </c>
      <c r="L159" s="53">
        <f>'cieki 2020'!AK159</f>
        <v>2.5</v>
      </c>
      <c r="M159" s="53">
        <f>'cieki 2020'!BB159</f>
        <v>115</v>
      </c>
      <c r="N159" s="53">
        <f>'cieki 2020'!BJ159</f>
        <v>0.5</v>
      </c>
      <c r="O159" s="53">
        <f>'cieki 2020'!BK159</f>
        <v>5.0000000000000001E-3</v>
      </c>
      <c r="P159" s="53">
        <f>'cieki 2020'!BQ159</f>
        <v>0.05</v>
      </c>
      <c r="Q159" s="53">
        <f>'cieki 2020'!BS159</f>
        <v>0.05</v>
      </c>
      <c r="R159" s="53">
        <f>'cieki 2020'!BT159</f>
        <v>0.05</v>
      </c>
      <c r="S159" s="78">
        <f>'cieki 2020'!BU159</f>
        <v>0.05</v>
      </c>
      <c r="T159" s="78">
        <f>'cieki 2020'!BY159</f>
        <v>0.15</v>
      </c>
      <c r="U159" s="204">
        <f>'cieki 2020'!CA159</f>
        <v>0</v>
      </c>
      <c r="V159" s="204">
        <f>'cieki 2020'!CC159</f>
        <v>0</v>
      </c>
      <c r="W159" s="225">
        <f>'cieki 2020'!CK159</f>
        <v>0</v>
      </c>
      <c r="X159" s="204">
        <f>'cieki 2020'!CP159</f>
        <v>0</v>
      </c>
      <c r="Y159" s="204">
        <f>'cieki 2020'!CQ159</f>
        <v>0</v>
      </c>
      <c r="Z159" s="204">
        <f>'cieki 2020'!CR159</f>
        <v>0</v>
      </c>
      <c r="AA159" s="204">
        <f>'cieki 2020'!CS159</f>
        <v>0</v>
      </c>
      <c r="AB159" s="204">
        <f>'cieki 2020'!CT159</f>
        <v>0</v>
      </c>
      <c r="AC159" s="204">
        <f>'cieki 2020'!CW159</f>
        <v>0</v>
      </c>
      <c r="AD159" s="204">
        <f>'cieki 2020'!CZ159</f>
        <v>0</v>
      </c>
      <c r="AE159" s="204">
        <f>'cieki 2020'!DB159</f>
        <v>0</v>
      </c>
      <c r="AF159" s="204">
        <f>'cieki 2020'!DC159</f>
        <v>0</v>
      </c>
      <c r="AG159" s="204">
        <f>'cieki 2020'!DD159</f>
        <v>0</v>
      </c>
      <c r="AH159" s="78">
        <f>'cieki 2020'!DE159</f>
        <v>0.05</v>
      </c>
      <c r="AI159" s="78">
        <f>'cieki 2020'!DF159</f>
        <v>0.05</v>
      </c>
      <c r="AJ159" s="204">
        <f>'cieki 2020'!DH159</f>
        <v>0</v>
      </c>
      <c r="AK159" s="204">
        <f>'cieki 2020'!DI159</f>
        <v>0</v>
      </c>
      <c r="AL159" s="204">
        <f>'cieki 2020'!DJ159</f>
        <v>0</v>
      </c>
      <c r="AM159" s="204">
        <f>'cieki 2020'!DK159</f>
        <v>0</v>
      </c>
      <c r="AN159" s="205">
        <f>'cieki 2020'!DL159</f>
        <v>0</v>
      </c>
      <c r="AO159" s="137" t="s">
        <v>178</v>
      </c>
      <c r="AP159" s="69"/>
      <c r="AQ159" s="69"/>
      <c r="AR159" s="69"/>
      <c r="AS159" s="69"/>
    </row>
    <row r="160" spans="1:45" x14ac:dyDescent="0.2">
      <c r="A160" s="9">
        <f>'cieki 2020'!B160</f>
        <v>313</v>
      </c>
      <c r="B160" s="15" t="str">
        <f>'cieki 2020'!C160</f>
        <v>PL01S1501_1761</v>
      </c>
      <c r="C160" s="53">
        <f>'cieki 2020'!I160</f>
        <v>0.05</v>
      </c>
      <c r="D160" s="53">
        <f>'cieki 2020'!J160</f>
        <v>1.5</v>
      </c>
      <c r="E160" s="53">
        <f>'cieki 2020'!L160</f>
        <v>2.5000000000000001E-2</v>
      </c>
      <c r="F160" s="53">
        <f>'cieki 2020'!N160</f>
        <v>3.78</v>
      </c>
      <c r="G160" s="53">
        <f>'cieki 2020'!O160</f>
        <v>2.37</v>
      </c>
      <c r="H160" s="53">
        <f>'cieki 2020'!S160</f>
        <v>7.93</v>
      </c>
      <c r="I160" s="53">
        <f>'cieki 2020'!T160</f>
        <v>2.67</v>
      </c>
      <c r="J160" s="53">
        <f>'cieki 2020'!Y160</f>
        <v>13.7</v>
      </c>
      <c r="K160" s="53">
        <f>'cieki 2020'!AI160</f>
        <v>2.5</v>
      </c>
      <c r="L160" s="53">
        <f>'cieki 2020'!AK160</f>
        <v>2.5</v>
      </c>
      <c r="M160" s="53">
        <f>'cieki 2020'!BB160</f>
        <v>67.5</v>
      </c>
      <c r="N160" s="53">
        <f>'cieki 2020'!BJ160</f>
        <v>0.5</v>
      </c>
      <c r="O160" s="53">
        <f>'cieki 2020'!BK160</f>
        <v>5.0000000000000001E-3</v>
      </c>
      <c r="P160" s="53">
        <f>'cieki 2020'!BQ160</f>
        <v>0.05</v>
      </c>
      <c r="Q160" s="53">
        <f>'cieki 2020'!BS160</f>
        <v>0.05</v>
      </c>
      <c r="R160" s="53">
        <f>'cieki 2020'!BT160</f>
        <v>0.05</v>
      </c>
      <c r="S160" s="78">
        <f>'cieki 2020'!BU160</f>
        <v>0.05</v>
      </c>
      <c r="T160" s="78">
        <f>'cieki 2020'!BY160</f>
        <v>0.15</v>
      </c>
      <c r="U160" s="204">
        <f>'cieki 2020'!CA160</f>
        <v>0</v>
      </c>
      <c r="V160" s="204">
        <f>'cieki 2020'!CC160</f>
        <v>0</v>
      </c>
      <c r="W160" s="225">
        <f>'cieki 2020'!CK160</f>
        <v>0</v>
      </c>
      <c r="X160" s="204">
        <f>'cieki 2020'!CP160</f>
        <v>0</v>
      </c>
      <c r="Y160" s="204">
        <f>'cieki 2020'!CQ160</f>
        <v>0</v>
      </c>
      <c r="Z160" s="204">
        <f>'cieki 2020'!CR160</f>
        <v>0</v>
      </c>
      <c r="AA160" s="204">
        <f>'cieki 2020'!CS160</f>
        <v>0</v>
      </c>
      <c r="AB160" s="204">
        <f>'cieki 2020'!CT160</f>
        <v>0</v>
      </c>
      <c r="AC160" s="204">
        <f>'cieki 2020'!CW160</f>
        <v>0</v>
      </c>
      <c r="AD160" s="204">
        <f>'cieki 2020'!CZ160</f>
        <v>0</v>
      </c>
      <c r="AE160" s="204">
        <f>'cieki 2020'!DB160</f>
        <v>0</v>
      </c>
      <c r="AF160" s="204">
        <f>'cieki 2020'!DC160</f>
        <v>0</v>
      </c>
      <c r="AG160" s="204">
        <f>'cieki 2020'!DD160</f>
        <v>0</v>
      </c>
      <c r="AH160" s="78">
        <f>'cieki 2020'!DE160</f>
        <v>0.05</v>
      </c>
      <c r="AI160" s="78">
        <f>'cieki 2020'!DF160</f>
        <v>0.05</v>
      </c>
      <c r="AJ160" s="204">
        <f>'cieki 2020'!DH160</f>
        <v>0</v>
      </c>
      <c r="AK160" s="204">
        <f>'cieki 2020'!DI160</f>
        <v>0</v>
      </c>
      <c r="AL160" s="204">
        <f>'cieki 2020'!DJ160</f>
        <v>0</v>
      </c>
      <c r="AM160" s="204">
        <f>'cieki 2020'!DK160</f>
        <v>0</v>
      </c>
      <c r="AN160" s="205">
        <f>'cieki 2020'!DL160</f>
        <v>0</v>
      </c>
      <c r="AO160" s="137" t="s">
        <v>178</v>
      </c>
      <c r="AP160" s="69"/>
      <c r="AQ160" s="69"/>
      <c r="AR160" s="69"/>
      <c r="AS160" s="69"/>
    </row>
    <row r="161" spans="1:45" x14ac:dyDescent="0.2">
      <c r="A161" s="9">
        <f>'cieki 2020'!B161</f>
        <v>314</v>
      </c>
      <c r="B161" s="15" t="str">
        <f>'cieki 2020'!C161</f>
        <v>PL01S0201_0809</v>
      </c>
      <c r="C161" s="53">
        <f>'cieki 2020'!I161</f>
        <v>0.05</v>
      </c>
      <c r="D161" s="53">
        <f>'cieki 2020'!J161</f>
        <v>1.5</v>
      </c>
      <c r="E161" s="53">
        <f>'cieki 2020'!L161</f>
        <v>2.5000000000000001E-2</v>
      </c>
      <c r="F161" s="53">
        <f>'cieki 2020'!N161</f>
        <v>4.04</v>
      </c>
      <c r="G161" s="53">
        <f>'cieki 2020'!O161</f>
        <v>1.22</v>
      </c>
      <c r="H161" s="53">
        <f>'cieki 2020'!S161</f>
        <v>1.1000000000000001</v>
      </c>
      <c r="I161" s="53">
        <f>'cieki 2020'!T161</f>
        <v>2.82</v>
      </c>
      <c r="J161" s="53">
        <f>'cieki 2020'!Y161</f>
        <v>13.4</v>
      </c>
      <c r="K161" s="53">
        <f>'cieki 2020'!AI161</f>
        <v>2.5</v>
      </c>
      <c r="L161" s="53">
        <f>'cieki 2020'!AK161</f>
        <v>2.5</v>
      </c>
      <c r="M161" s="53">
        <f>'cieki 2020'!BB161</f>
        <v>179.5</v>
      </c>
      <c r="N161" s="53">
        <f>'cieki 2020'!BJ161</f>
        <v>0.5</v>
      </c>
      <c r="O161" s="53">
        <f>'cieki 2020'!BK161</f>
        <v>5.0000000000000001E-3</v>
      </c>
      <c r="P161" s="53">
        <f>'cieki 2020'!BQ161</f>
        <v>0.05</v>
      </c>
      <c r="Q161" s="53">
        <f>'cieki 2020'!BS161</f>
        <v>0.05</v>
      </c>
      <c r="R161" s="53">
        <f>'cieki 2020'!BT161</f>
        <v>0.05</v>
      </c>
      <c r="S161" s="78">
        <f>'cieki 2020'!BU161</f>
        <v>0.05</v>
      </c>
      <c r="T161" s="78">
        <f>'cieki 2020'!BY161</f>
        <v>0.15</v>
      </c>
      <c r="U161" s="204">
        <f>'cieki 2020'!CA161</f>
        <v>0</v>
      </c>
      <c r="V161" s="204">
        <f>'cieki 2020'!CC161</f>
        <v>0</v>
      </c>
      <c r="W161" s="225">
        <f>'cieki 2020'!CK161</f>
        <v>0</v>
      </c>
      <c r="X161" s="204">
        <f>'cieki 2020'!CP161</f>
        <v>0</v>
      </c>
      <c r="Y161" s="204">
        <f>'cieki 2020'!CQ161</f>
        <v>0</v>
      </c>
      <c r="Z161" s="204">
        <f>'cieki 2020'!CR161</f>
        <v>0</v>
      </c>
      <c r="AA161" s="204">
        <f>'cieki 2020'!CS161</f>
        <v>0</v>
      </c>
      <c r="AB161" s="204">
        <f>'cieki 2020'!CT161</f>
        <v>0</v>
      </c>
      <c r="AC161" s="204">
        <f>'cieki 2020'!CW161</f>
        <v>0</v>
      </c>
      <c r="AD161" s="204">
        <f>'cieki 2020'!CZ161</f>
        <v>0</v>
      </c>
      <c r="AE161" s="204">
        <f>'cieki 2020'!DB161</f>
        <v>0</v>
      </c>
      <c r="AF161" s="204">
        <f>'cieki 2020'!DC161</f>
        <v>0</v>
      </c>
      <c r="AG161" s="204">
        <f>'cieki 2020'!DD161</f>
        <v>0</v>
      </c>
      <c r="AH161" s="78">
        <f>'cieki 2020'!DE161</f>
        <v>0.05</v>
      </c>
      <c r="AI161" s="78">
        <f>'cieki 2020'!DF161</f>
        <v>0.05</v>
      </c>
      <c r="AJ161" s="204">
        <f>'cieki 2020'!DH161</f>
        <v>0</v>
      </c>
      <c r="AK161" s="204">
        <f>'cieki 2020'!DI161</f>
        <v>0</v>
      </c>
      <c r="AL161" s="204">
        <f>'cieki 2020'!DJ161</f>
        <v>0</v>
      </c>
      <c r="AM161" s="204">
        <f>'cieki 2020'!DK161</f>
        <v>0</v>
      </c>
      <c r="AN161" s="205">
        <f>'cieki 2020'!DL161</f>
        <v>0</v>
      </c>
      <c r="AO161" s="137" t="s">
        <v>178</v>
      </c>
      <c r="AP161" s="69"/>
      <c r="AQ161" s="69"/>
      <c r="AR161" s="69"/>
      <c r="AS161" s="69"/>
    </row>
    <row r="162" spans="1:45" x14ac:dyDescent="0.2">
      <c r="A162" s="9">
        <f>'cieki 2020'!B162</f>
        <v>315</v>
      </c>
      <c r="B162" s="15" t="str">
        <f>'cieki 2020'!C162</f>
        <v>PL01S0701_1174</v>
      </c>
      <c r="C162" s="53">
        <f>'cieki 2020'!I162</f>
        <v>0.05</v>
      </c>
      <c r="D162" s="53">
        <f>'cieki 2020'!J162</f>
        <v>1.5</v>
      </c>
      <c r="E162" s="53">
        <f>'cieki 2020'!L162</f>
        <v>2.5000000000000001E-2</v>
      </c>
      <c r="F162" s="53">
        <f>'cieki 2020'!N162</f>
        <v>4.8099999999999996</v>
      </c>
      <c r="G162" s="53">
        <f>'cieki 2020'!O162</f>
        <v>2.33</v>
      </c>
      <c r="H162" s="53">
        <f>'cieki 2020'!S162</f>
        <v>2.13</v>
      </c>
      <c r="I162" s="53">
        <f>'cieki 2020'!T162</f>
        <v>3</v>
      </c>
      <c r="J162" s="53">
        <f>'cieki 2020'!Y162</f>
        <v>17.3</v>
      </c>
      <c r="K162" s="53">
        <f>'cieki 2020'!AI162</f>
        <v>2.5</v>
      </c>
      <c r="L162" s="53">
        <f>'cieki 2020'!AK162</f>
        <v>2.5</v>
      </c>
      <c r="M162" s="53">
        <f>'cieki 2020'!BB162</f>
        <v>34</v>
      </c>
      <c r="N162" s="53">
        <f>'cieki 2020'!BJ162</f>
        <v>0.5</v>
      </c>
      <c r="O162" s="53">
        <f>'cieki 2020'!BK162</f>
        <v>5.0000000000000001E-3</v>
      </c>
      <c r="P162" s="53">
        <f>'cieki 2020'!BQ162</f>
        <v>0.05</v>
      </c>
      <c r="Q162" s="53">
        <f>'cieki 2020'!BS162</f>
        <v>0.05</v>
      </c>
      <c r="R162" s="53">
        <f>'cieki 2020'!BT162</f>
        <v>0.05</v>
      </c>
      <c r="S162" s="78">
        <f>'cieki 2020'!BU162</f>
        <v>0.05</v>
      </c>
      <c r="T162" s="78">
        <f>'cieki 2020'!BY162</f>
        <v>0.15</v>
      </c>
      <c r="U162" s="204">
        <f>'cieki 2020'!CA162</f>
        <v>0</v>
      </c>
      <c r="V162" s="204">
        <f>'cieki 2020'!CC162</f>
        <v>0</v>
      </c>
      <c r="W162" s="225">
        <f>'cieki 2020'!CK162</f>
        <v>0</v>
      </c>
      <c r="X162" s="204">
        <f>'cieki 2020'!CP162</f>
        <v>0</v>
      </c>
      <c r="Y162" s="204">
        <f>'cieki 2020'!CQ162</f>
        <v>0</v>
      </c>
      <c r="Z162" s="204">
        <f>'cieki 2020'!CR162</f>
        <v>0</v>
      </c>
      <c r="AA162" s="204">
        <f>'cieki 2020'!CS162</f>
        <v>0</v>
      </c>
      <c r="AB162" s="204">
        <f>'cieki 2020'!CT162</f>
        <v>0</v>
      </c>
      <c r="AC162" s="204">
        <f>'cieki 2020'!CW162</f>
        <v>0</v>
      </c>
      <c r="AD162" s="204">
        <f>'cieki 2020'!CZ162</f>
        <v>0</v>
      </c>
      <c r="AE162" s="204">
        <f>'cieki 2020'!DB162</f>
        <v>0</v>
      </c>
      <c r="AF162" s="204">
        <f>'cieki 2020'!DC162</f>
        <v>0</v>
      </c>
      <c r="AG162" s="204">
        <f>'cieki 2020'!DD162</f>
        <v>0</v>
      </c>
      <c r="AH162" s="78">
        <f>'cieki 2020'!DE162</f>
        <v>0.05</v>
      </c>
      <c r="AI162" s="78">
        <f>'cieki 2020'!DF162</f>
        <v>0.05</v>
      </c>
      <c r="AJ162" s="204">
        <f>'cieki 2020'!DH162</f>
        <v>0</v>
      </c>
      <c r="AK162" s="204">
        <f>'cieki 2020'!DI162</f>
        <v>0</v>
      </c>
      <c r="AL162" s="204">
        <f>'cieki 2020'!DJ162</f>
        <v>0</v>
      </c>
      <c r="AM162" s="204">
        <f>'cieki 2020'!DK162</f>
        <v>0</v>
      </c>
      <c r="AN162" s="205">
        <f>'cieki 2020'!DL162</f>
        <v>0</v>
      </c>
      <c r="AO162" s="137" t="s">
        <v>178</v>
      </c>
      <c r="AP162" s="69"/>
      <c r="AQ162" s="69"/>
      <c r="AR162" s="69"/>
      <c r="AS162" s="69"/>
    </row>
    <row r="163" spans="1:45" x14ac:dyDescent="0.2">
      <c r="A163" s="9">
        <f>'cieki 2020'!B163</f>
        <v>316</v>
      </c>
      <c r="B163" s="15" t="str">
        <f>'cieki 2020'!C163</f>
        <v>PL01S0801_3806</v>
      </c>
      <c r="C163" s="53">
        <f>'cieki 2020'!I163</f>
        <v>0.05</v>
      </c>
      <c r="D163" s="53">
        <f>'cieki 2020'!J163</f>
        <v>4.5</v>
      </c>
      <c r="E163" s="53">
        <f>'cieki 2020'!L163</f>
        <v>0.56999999999999995</v>
      </c>
      <c r="F163" s="53">
        <f>'cieki 2020'!N163</f>
        <v>19</v>
      </c>
      <c r="G163" s="53">
        <f>'cieki 2020'!O163</f>
        <v>28</v>
      </c>
      <c r="H163" s="53">
        <f>'cieki 2020'!S163</f>
        <v>12</v>
      </c>
      <c r="I163" s="53">
        <f>'cieki 2020'!T163</f>
        <v>12</v>
      </c>
      <c r="J163" s="53">
        <f>'cieki 2020'!Y163</f>
        <v>37</v>
      </c>
      <c r="K163" s="53">
        <f>'cieki 2020'!AI163</f>
        <v>2.5</v>
      </c>
      <c r="L163" s="53">
        <f>'cieki 2020'!AK163</f>
        <v>2.5</v>
      </c>
      <c r="M163" s="53">
        <f>'cieki 2020'!BB163</f>
        <v>40</v>
      </c>
      <c r="N163" s="53">
        <f>'cieki 2020'!BJ163</f>
        <v>0.5</v>
      </c>
      <c r="O163" s="53">
        <f>'cieki 2020'!BK163</f>
        <v>5.0000000000000001E-3</v>
      </c>
      <c r="P163" s="53">
        <f>'cieki 2020'!BQ163</f>
        <v>0.05</v>
      </c>
      <c r="Q163" s="53">
        <f>'cieki 2020'!BS163</f>
        <v>0.05</v>
      </c>
      <c r="R163" s="53">
        <f>'cieki 2020'!BT163</f>
        <v>0.05</v>
      </c>
      <c r="S163" s="78">
        <f>'cieki 2020'!BU163</f>
        <v>0.05</v>
      </c>
      <c r="T163" s="78">
        <f>'cieki 2020'!BY163</f>
        <v>0.15</v>
      </c>
      <c r="U163" s="204">
        <f>'cieki 2020'!CA163</f>
        <v>0</v>
      </c>
      <c r="V163" s="204">
        <f>'cieki 2020'!CC163</f>
        <v>0</v>
      </c>
      <c r="W163" s="225">
        <f>'cieki 2020'!CK163</f>
        <v>0</v>
      </c>
      <c r="X163" s="204">
        <f>'cieki 2020'!CP163</f>
        <v>0</v>
      </c>
      <c r="Y163" s="204">
        <f>'cieki 2020'!CQ163</f>
        <v>0</v>
      </c>
      <c r="Z163" s="204">
        <f>'cieki 2020'!CR163</f>
        <v>0</v>
      </c>
      <c r="AA163" s="204">
        <f>'cieki 2020'!CS163</f>
        <v>0</v>
      </c>
      <c r="AB163" s="204">
        <f>'cieki 2020'!CT163</f>
        <v>0</v>
      </c>
      <c r="AC163" s="204">
        <f>'cieki 2020'!CW163</f>
        <v>0</v>
      </c>
      <c r="AD163" s="204">
        <f>'cieki 2020'!CZ163</f>
        <v>0</v>
      </c>
      <c r="AE163" s="204">
        <f>'cieki 2020'!DB163</f>
        <v>0</v>
      </c>
      <c r="AF163" s="204">
        <f>'cieki 2020'!DC163</f>
        <v>0</v>
      </c>
      <c r="AG163" s="204">
        <f>'cieki 2020'!DD163</f>
        <v>0</v>
      </c>
      <c r="AH163" s="78">
        <f>'cieki 2020'!DE163</f>
        <v>0.05</v>
      </c>
      <c r="AI163" s="78">
        <f>'cieki 2020'!DF163</f>
        <v>0.05</v>
      </c>
      <c r="AJ163" s="204">
        <f>'cieki 2020'!DH163</f>
        <v>0</v>
      </c>
      <c r="AK163" s="204">
        <f>'cieki 2020'!DI163</f>
        <v>0</v>
      </c>
      <c r="AL163" s="204">
        <f>'cieki 2020'!DJ163</f>
        <v>0</v>
      </c>
      <c r="AM163" s="204">
        <f>'cieki 2020'!DK163</f>
        <v>0</v>
      </c>
      <c r="AN163" s="205">
        <f>'cieki 2020'!DL163</f>
        <v>0</v>
      </c>
      <c r="AO163" s="137" t="s">
        <v>178</v>
      </c>
      <c r="AP163" s="69"/>
      <c r="AQ163" s="69"/>
      <c r="AR163" s="69"/>
      <c r="AS163" s="69"/>
    </row>
    <row r="164" spans="1:45" x14ac:dyDescent="0.2">
      <c r="A164" s="9">
        <f>'cieki 2020'!B164</f>
        <v>317</v>
      </c>
      <c r="B164" s="15" t="str">
        <f>'cieki 2020'!C164</f>
        <v>PL01S0801_1342</v>
      </c>
      <c r="C164" s="53">
        <f>'cieki 2020'!I164</f>
        <v>0.05</v>
      </c>
      <c r="D164" s="53">
        <f>'cieki 2020'!J164</f>
        <v>1.5</v>
      </c>
      <c r="E164" s="53">
        <f>'cieki 2020'!L164</f>
        <v>2.5000000000000001E-2</v>
      </c>
      <c r="F164" s="53">
        <f>'cieki 2020'!N164</f>
        <v>2.2000000000000002</v>
      </c>
      <c r="G164" s="53">
        <f>'cieki 2020'!O164</f>
        <v>1.4</v>
      </c>
      <c r="H164" s="53">
        <f>'cieki 2020'!S164</f>
        <v>1.2</v>
      </c>
      <c r="I164" s="53">
        <f>'cieki 2020'!T164</f>
        <v>2.8</v>
      </c>
      <c r="J164" s="53">
        <f>'cieki 2020'!Y164</f>
        <v>7.4</v>
      </c>
      <c r="K164" s="53">
        <f>'cieki 2020'!AI164</f>
        <v>2.5</v>
      </c>
      <c r="L164" s="53">
        <f>'cieki 2020'!AK164</f>
        <v>2.5</v>
      </c>
      <c r="M164" s="53">
        <f>'cieki 2020'!BB164</f>
        <v>36</v>
      </c>
      <c r="N164" s="53">
        <f>'cieki 2020'!BJ164</f>
        <v>0.5</v>
      </c>
      <c r="O164" s="53">
        <f>'cieki 2020'!BK164</f>
        <v>5.0000000000000001E-3</v>
      </c>
      <c r="P164" s="53">
        <f>'cieki 2020'!BQ164</f>
        <v>0.05</v>
      </c>
      <c r="Q164" s="53">
        <f>'cieki 2020'!BS164</f>
        <v>0.05</v>
      </c>
      <c r="R164" s="53">
        <f>'cieki 2020'!BT164</f>
        <v>0.05</v>
      </c>
      <c r="S164" s="78">
        <f>'cieki 2020'!BU164</f>
        <v>0.05</v>
      </c>
      <c r="T164" s="78">
        <f>'cieki 2020'!BY164</f>
        <v>0.15</v>
      </c>
      <c r="U164" s="204">
        <f>'cieki 2020'!CA164</f>
        <v>0</v>
      </c>
      <c r="V164" s="204">
        <f>'cieki 2020'!CC164</f>
        <v>0</v>
      </c>
      <c r="W164" s="225">
        <f>'cieki 2020'!CK164</f>
        <v>0</v>
      </c>
      <c r="X164" s="204">
        <f>'cieki 2020'!CP164</f>
        <v>0</v>
      </c>
      <c r="Y164" s="204">
        <f>'cieki 2020'!CQ164</f>
        <v>0</v>
      </c>
      <c r="Z164" s="204">
        <f>'cieki 2020'!CR164</f>
        <v>0</v>
      </c>
      <c r="AA164" s="204">
        <f>'cieki 2020'!CS164</f>
        <v>0</v>
      </c>
      <c r="AB164" s="204">
        <f>'cieki 2020'!CT164</f>
        <v>0</v>
      </c>
      <c r="AC164" s="204">
        <f>'cieki 2020'!CW164</f>
        <v>0</v>
      </c>
      <c r="AD164" s="204">
        <f>'cieki 2020'!CZ164</f>
        <v>0</v>
      </c>
      <c r="AE164" s="204">
        <f>'cieki 2020'!DB164</f>
        <v>0</v>
      </c>
      <c r="AF164" s="204">
        <f>'cieki 2020'!DC164</f>
        <v>0</v>
      </c>
      <c r="AG164" s="204">
        <f>'cieki 2020'!DD164</f>
        <v>0</v>
      </c>
      <c r="AH164" s="78">
        <f>'cieki 2020'!DE164</f>
        <v>0.05</v>
      </c>
      <c r="AI164" s="78">
        <f>'cieki 2020'!DF164</f>
        <v>0.05</v>
      </c>
      <c r="AJ164" s="204">
        <f>'cieki 2020'!DH164</f>
        <v>0</v>
      </c>
      <c r="AK164" s="204">
        <f>'cieki 2020'!DI164</f>
        <v>0</v>
      </c>
      <c r="AL164" s="204">
        <f>'cieki 2020'!DJ164</f>
        <v>0</v>
      </c>
      <c r="AM164" s="204">
        <f>'cieki 2020'!DK164</f>
        <v>0</v>
      </c>
      <c r="AN164" s="205">
        <f>'cieki 2020'!DL164</f>
        <v>0</v>
      </c>
      <c r="AO164" s="137" t="s">
        <v>178</v>
      </c>
      <c r="AP164" s="69"/>
      <c r="AQ164" s="69"/>
      <c r="AR164" s="69"/>
      <c r="AS164" s="69"/>
    </row>
    <row r="165" spans="1:45" x14ac:dyDescent="0.2">
      <c r="A165" s="9">
        <f>'cieki 2020'!B165</f>
        <v>318</v>
      </c>
      <c r="B165" s="15" t="str">
        <f>'cieki 2020'!C165</f>
        <v>PL02S0101_0459</v>
      </c>
      <c r="C165" s="53">
        <f>'cieki 2020'!I165</f>
        <v>0.05</v>
      </c>
      <c r="D165" s="53">
        <f>'cieki 2020'!J165</f>
        <v>1.5</v>
      </c>
      <c r="E165" s="53">
        <f>'cieki 2020'!L165</f>
        <v>2.5000000000000001E-2</v>
      </c>
      <c r="F165" s="53">
        <f>'cieki 2020'!N165</f>
        <v>2.62</v>
      </c>
      <c r="G165" s="53">
        <f>'cieki 2020'!O165</f>
        <v>0.47399999999999998</v>
      </c>
      <c r="H165" s="53">
        <f>'cieki 2020'!S165</f>
        <v>1.05</v>
      </c>
      <c r="I165" s="53">
        <f>'cieki 2020'!T165</f>
        <v>2.65</v>
      </c>
      <c r="J165" s="53">
        <f>'cieki 2020'!Y165</f>
        <v>5.41</v>
      </c>
      <c r="K165" s="53">
        <f>'cieki 2020'!AI165</f>
        <v>2.5</v>
      </c>
      <c r="L165" s="53">
        <f>'cieki 2020'!AK165</f>
        <v>2.5</v>
      </c>
      <c r="M165" s="53">
        <f>'cieki 2020'!BB165</f>
        <v>39</v>
      </c>
      <c r="N165" s="53">
        <f>'cieki 2020'!BJ165</f>
        <v>0.5</v>
      </c>
      <c r="O165" s="53">
        <f>'cieki 2020'!BK165</f>
        <v>5.0000000000000001E-3</v>
      </c>
      <c r="P165" s="53">
        <f>'cieki 2020'!BQ165</f>
        <v>0.05</v>
      </c>
      <c r="Q165" s="53">
        <f>'cieki 2020'!BS165</f>
        <v>0.05</v>
      </c>
      <c r="R165" s="53">
        <f>'cieki 2020'!BT165</f>
        <v>0.05</v>
      </c>
      <c r="S165" s="78">
        <f>'cieki 2020'!BU165</f>
        <v>0.05</v>
      </c>
      <c r="T165" s="78">
        <f>'cieki 2020'!BY165</f>
        <v>0.15</v>
      </c>
      <c r="U165" s="204">
        <f>'cieki 2020'!CA165</f>
        <v>0</v>
      </c>
      <c r="V165" s="204">
        <f>'cieki 2020'!CC165</f>
        <v>0</v>
      </c>
      <c r="W165" s="225">
        <f>'cieki 2020'!CK165</f>
        <v>0</v>
      </c>
      <c r="X165" s="204">
        <f>'cieki 2020'!CP165</f>
        <v>0</v>
      </c>
      <c r="Y165" s="204">
        <f>'cieki 2020'!CQ165</f>
        <v>0</v>
      </c>
      <c r="Z165" s="204">
        <f>'cieki 2020'!CR165</f>
        <v>0</v>
      </c>
      <c r="AA165" s="204">
        <f>'cieki 2020'!CS165</f>
        <v>0</v>
      </c>
      <c r="AB165" s="204">
        <f>'cieki 2020'!CT165</f>
        <v>0</v>
      </c>
      <c r="AC165" s="204">
        <f>'cieki 2020'!CW165</f>
        <v>0</v>
      </c>
      <c r="AD165" s="204">
        <f>'cieki 2020'!CZ165</f>
        <v>0</v>
      </c>
      <c r="AE165" s="204">
        <f>'cieki 2020'!DB165</f>
        <v>0</v>
      </c>
      <c r="AF165" s="204">
        <f>'cieki 2020'!DC165</f>
        <v>0</v>
      </c>
      <c r="AG165" s="204">
        <f>'cieki 2020'!DD165</f>
        <v>0</v>
      </c>
      <c r="AH165" s="78">
        <f>'cieki 2020'!DE165</f>
        <v>0.05</v>
      </c>
      <c r="AI165" s="78">
        <f>'cieki 2020'!DF165</f>
        <v>0.05</v>
      </c>
      <c r="AJ165" s="204">
        <f>'cieki 2020'!DH165</f>
        <v>0</v>
      </c>
      <c r="AK165" s="204">
        <f>'cieki 2020'!DI165</f>
        <v>0</v>
      </c>
      <c r="AL165" s="204">
        <f>'cieki 2020'!DJ165</f>
        <v>0</v>
      </c>
      <c r="AM165" s="204">
        <f>'cieki 2020'!DK165</f>
        <v>0</v>
      </c>
      <c r="AN165" s="205">
        <f>'cieki 2020'!DL165</f>
        <v>0</v>
      </c>
      <c r="AO165" s="137" t="s">
        <v>178</v>
      </c>
      <c r="AP165" s="69"/>
      <c r="AQ165" s="69"/>
      <c r="AR165" s="69"/>
      <c r="AS165" s="69"/>
    </row>
    <row r="166" spans="1:45" x14ac:dyDescent="0.2">
      <c r="A166" s="9">
        <f>'cieki 2020'!B166</f>
        <v>319</v>
      </c>
      <c r="B166" s="15" t="str">
        <f>'cieki 2020'!C166</f>
        <v>PL01S0201_3337</v>
      </c>
      <c r="C166" s="53">
        <f>'cieki 2020'!I166</f>
        <v>0.05</v>
      </c>
      <c r="D166" s="53">
        <f>'cieki 2020'!J166</f>
        <v>1.5</v>
      </c>
      <c r="E166" s="53">
        <f>'cieki 2020'!L166</f>
        <v>2.5000000000000001E-2</v>
      </c>
      <c r="F166" s="53">
        <f>'cieki 2020'!N166</f>
        <v>4.55</v>
      </c>
      <c r="G166" s="53">
        <f>'cieki 2020'!O166</f>
        <v>0.78600000000000003</v>
      </c>
      <c r="H166" s="53">
        <f>'cieki 2020'!S166</f>
        <v>1.43</v>
      </c>
      <c r="I166" s="53">
        <f>'cieki 2020'!T166</f>
        <v>2.63</v>
      </c>
      <c r="J166" s="53">
        <f>'cieki 2020'!Y166</f>
        <v>18.100000000000001</v>
      </c>
      <c r="K166" s="53">
        <f>'cieki 2020'!AI166</f>
        <v>2.5</v>
      </c>
      <c r="L166" s="53">
        <f>'cieki 2020'!AK166</f>
        <v>2.5</v>
      </c>
      <c r="M166" s="53">
        <f>'cieki 2020'!BB166</f>
        <v>145.5</v>
      </c>
      <c r="N166" s="53">
        <f>'cieki 2020'!BJ166</f>
        <v>0.5</v>
      </c>
      <c r="O166" s="53">
        <f>'cieki 2020'!BK166</f>
        <v>5.0000000000000001E-3</v>
      </c>
      <c r="P166" s="53">
        <f>'cieki 2020'!BQ166</f>
        <v>0.05</v>
      </c>
      <c r="Q166" s="53">
        <f>'cieki 2020'!BS166</f>
        <v>0.05</v>
      </c>
      <c r="R166" s="53">
        <f>'cieki 2020'!BT166</f>
        <v>0.05</v>
      </c>
      <c r="S166" s="78">
        <f>'cieki 2020'!BU166</f>
        <v>0.05</v>
      </c>
      <c r="T166" s="78">
        <f>'cieki 2020'!BY166</f>
        <v>0.15</v>
      </c>
      <c r="U166" s="204">
        <f>'cieki 2020'!CA166</f>
        <v>0</v>
      </c>
      <c r="V166" s="204">
        <f>'cieki 2020'!CC166</f>
        <v>0</v>
      </c>
      <c r="W166" s="225">
        <f>'cieki 2020'!CK166</f>
        <v>0</v>
      </c>
      <c r="X166" s="204">
        <f>'cieki 2020'!CP166</f>
        <v>0</v>
      </c>
      <c r="Y166" s="204">
        <f>'cieki 2020'!CQ166</f>
        <v>0</v>
      </c>
      <c r="Z166" s="204">
        <f>'cieki 2020'!CR166</f>
        <v>0</v>
      </c>
      <c r="AA166" s="204">
        <f>'cieki 2020'!CS166</f>
        <v>0</v>
      </c>
      <c r="AB166" s="204">
        <f>'cieki 2020'!CT166</f>
        <v>0</v>
      </c>
      <c r="AC166" s="204">
        <f>'cieki 2020'!CW166</f>
        <v>0</v>
      </c>
      <c r="AD166" s="204">
        <f>'cieki 2020'!CZ166</f>
        <v>0</v>
      </c>
      <c r="AE166" s="204">
        <f>'cieki 2020'!DB166</f>
        <v>0</v>
      </c>
      <c r="AF166" s="204">
        <f>'cieki 2020'!DC166</f>
        <v>0</v>
      </c>
      <c r="AG166" s="204">
        <f>'cieki 2020'!DD166</f>
        <v>0</v>
      </c>
      <c r="AH166" s="78">
        <f>'cieki 2020'!DE166</f>
        <v>0.05</v>
      </c>
      <c r="AI166" s="78">
        <f>'cieki 2020'!DF166</f>
        <v>0.05</v>
      </c>
      <c r="AJ166" s="204">
        <f>'cieki 2020'!DH166</f>
        <v>0</v>
      </c>
      <c r="AK166" s="204">
        <f>'cieki 2020'!DI166</f>
        <v>0</v>
      </c>
      <c r="AL166" s="204">
        <f>'cieki 2020'!DJ166</f>
        <v>0</v>
      </c>
      <c r="AM166" s="204">
        <f>'cieki 2020'!DK166</f>
        <v>0</v>
      </c>
      <c r="AN166" s="205">
        <f>'cieki 2020'!DL166</f>
        <v>0</v>
      </c>
      <c r="AO166" s="137" t="s">
        <v>178</v>
      </c>
      <c r="AP166" s="69"/>
      <c r="AQ166" s="69"/>
      <c r="AR166" s="69"/>
      <c r="AS166" s="69"/>
    </row>
    <row r="167" spans="1:45" x14ac:dyDescent="0.2">
      <c r="A167" s="9">
        <f>'cieki 2020'!B167</f>
        <v>320</v>
      </c>
      <c r="B167" s="15" t="str">
        <f>'cieki 2020'!C167</f>
        <v>PL01S0201_0811</v>
      </c>
      <c r="C167" s="53">
        <f>'cieki 2020'!I167</f>
        <v>0.05</v>
      </c>
      <c r="D167" s="53">
        <f>'cieki 2020'!J167</f>
        <v>1.5</v>
      </c>
      <c r="E167" s="53">
        <f>'cieki 2020'!L167</f>
        <v>0.10199999999999999</v>
      </c>
      <c r="F167" s="53">
        <f>'cieki 2020'!N167</f>
        <v>7.65</v>
      </c>
      <c r="G167" s="53">
        <f>'cieki 2020'!O167</f>
        <v>4.47</v>
      </c>
      <c r="H167" s="53">
        <f>'cieki 2020'!S167</f>
        <v>2.89</v>
      </c>
      <c r="I167" s="53">
        <f>'cieki 2020'!T167</f>
        <v>7.75</v>
      </c>
      <c r="J167" s="53">
        <f>'cieki 2020'!Y167</f>
        <v>34.200000000000003</v>
      </c>
      <c r="K167" s="53">
        <f>'cieki 2020'!AI167</f>
        <v>2.5</v>
      </c>
      <c r="L167" s="53">
        <f>'cieki 2020'!AK167</f>
        <v>44</v>
      </c>
      <c r="M167" s="53">
        <f>'cieki 2020'!BB167</f>
        <v>1624</v>
      </c>
      <c r="N167" s="53">
        <f>'cieki 2020'!BJ167</f>
        <v>0.5</v>
      </c>
      <c r="O167" s="53">
        <f>'cieki 2020'!BK167</f>
        <v>5.0000000000000001E-3</v>
      </c>
      <c r="P167" s="53">
        <f>'cieki 2020'!BQ167</f>
        <v>0.05</v>
      </c>
      <c r="Q167" s="53">
        <f>'cieki 2020'!BS167</f>
        <v>0.05</v>
      </c>
      <c r="R167" s="53">
        <f>'cieki 2020'!BT167</f>
        <v>0.05</v>
      </c>
      <c r="S167" s="78">
        <f>'cieki 2020'!BU167</f>
        <v>0.05</v>
      </c>
      <c r="T167" s="78">
        <f>'cieki 2020'!BY167</f>
        <v>0.15</v>
      </c>
      <c r="U167" s="204">
        <f>'cieki 2020'!CA167</f>
        <v>0</v>
      </c>
      <c r="V167" s="204">
        <f>'cieki 2020'!CC167</f>
        <v>0</v>
      </c>
      <c r="W167" s="225">
        <f>'cieki 2020'!CK167</f>
        <v>0</v>
      </c>
      <c r="X167" s="204">
        <f>'cieki 2020'!CP167</f>
        <v>0</v>
      </c>
      <c r="Y167" s="204">
        <f>'cieki 2020'!CQ167</f>
        <v>0</v>
      </c>
      <c r="Z167" s="204">
        <f>'cieki 2020'!CR167</f>
        <v>0</v>
      </c>
      <c r="AA167" s="204">
        <f>'cieki 2020'!CS167</f>
        <v>0</v>
      </c>
      <c r="AB167" s="204">
        <f>'cieki 2020'!CT167</f>
        <v>0</v>
      </c>
      <c r="AC167" s="204">
        <f>'cieki 2020'!CW167</f>
        <v>0</v>
      </c>
      <c r="AD167" s="204">
        <f>'cieki 2020'!CZ167</f>
        <v>0</v>
      </c>
      <c r="AE167" s="204">
        <f>'cieki 2020'!DB167</f>
        <v>0</v>
      </c>
      <c r="AF167" s="204">
        <f>'cieki 2020'!DC167</f>
        <v>0</v>
      </c>
      <c r="AG167" s="204">
        <f>'cieki 2020'!DD167</f>
        <v>0</v>
      </c>
      <c r="AH167" s="78">
        <f>'cieki 2020'!DE167</f>
        <v>0.05</v>
      </c>
      <c r="AI167" s="78">
        <f>'cieki 2020'!DF167</f>
        <v>0.05</v>
      </c>
      <c r="AJ167" s="204">
        <f>'cieki 2020'!DH167</f>
        <v>0</v>
      </c>
      <c r="AK167" s="204">
        <f>'cieki 2020'!DI167</f>
        <v>0</v>
      </c>
      <c r="AL167" s="204">
        <f>'cieki 2020'!DJ167</f>
        <v>0</v>
      </c>
      <c r="AM167" s="204">
        <f>'cieki 2020'!DK167</f>
        <v>0</v>
      </c>
      <c r="AN167" s="205">
        <f>'cieki 2020'!DL167</f>
        <v>0</v>
      </c>
      <c r="AO167" s="136" t="s">
        <v>177</v>
      </c>
      <c r="AP167" s="69"/>
      <c r="AQ167" s="69"/>
      <c r="AR167" s="69"/>
      <c r="AS167" s="69"/>
    </row>
    <row r="168" spans="1:45" x14ac:dyDescent="0.2">
      <c r="A168" s="9">
        <f>'cieki 2020'!B168</f>
        <v>321</v>
      </c>
      <c r="B168" s="15" t="str">
        <f>'cieki 2020'!C168</f>
        <v>PL01S0801_1362</v>
      </c>
      <c r="C168" s="53">
        <f>'cieki 2020'!I168</f>
        <v>0.05</v>
      </c>
      <c r="D168" s="53">
        <f>'cieki 2020'!J168</f>
        <v>7.2</v>
      </c>
      <c r="E168" s="53">
        <f>'cieki 2020'!L168</f>
        <v>0.28000000000000003</v>
      </c>
      <c r="F168" s="53">
        <f>'cieki 2020'!N168</f>
        <v>8</v>
      </c>
      <c r="G168" s="53">
        <f>'cieki 2020'!O168</f>
        <v>19</v>
      </c>
      <c r="H168" s="53">
        <f>'cieki 2020'!S168</f>
        <v>5.3</v>
      </c>
      <c r="I168" s="53">
        <f>'cieki 2020'!T168</f>
        <v>6</v>
      </c>
      <c r="J168" s="53">
        <f>'cieki 2020'!Y168</f>
        <v>57.1</v>
      </c>
      <c r="K168" s="53">
        <f>'cieki 2020'!AI168</f>
        <v>2.5</v>
      </c>
      <c r="L168" s="53">
        <f>'cieki 2020'!AK168</f>
        <v>2.5</v>
      </c>
      <c r="M168" s="53">
        <f>'cieki 2020'!BB168</f>
        <v>128</v>
      </c>
      <c r="N168" s="53">
        <f>'cieki 2020'!BJ168</f>
        <v>0.5</v>
      </c>
      <c r="O168" s="53">
        <f>'cieki 2020'!BK168</f>
        <v>5.0000000000000001E-3</v>
      </c>
      <c r="P168" s="53">
        <f>'cieki 2020'!BQ168</f>
        <v>0.05</v>
      </c>
      <c r="Q168" s="53">
        <f>'cieki 2020'!BS168</f>
        <v>0.05</v>
      </c>
      <c r="R168" s="53">
        <f>'cieki 2020'!BT168</f>
        <v>0.05</v>
      </c>
      <c r="S168" s="78">
        <f>'cieki 2020'!BU168</f>
        <v>0.05</v>
      </c>
      <c r="T168" s="78">
        <f>'cieki 2020'!BY168</f>
        <v>0.15</v>
      </c>
      <c r="U168" s="204">
        <f>'cieki 2020'!CA168</f>
        <v>0</v>
      </c>
      <c r="V168" s="204">
        <f>'cieki 2020'!CC168</f>
        <v>0</v>
      </c>
      <c r="W168" s="225">
        <f>'cieki 2020'!CK168</f>
        <v>0</v>
      </c>
      <c r="X168" s="204">
        <f>'cieki 2020'!CP168</f>
        <v>0</v>
      </c>
      <c r="Y168" s="204">
        <f>'cieki 2020'!CQ168</f>
        <v>0</v>
      </c>
      <c r="Z168" s="204">
        <f>'cieki 2020'!CR168</f>
        <v>0</v>
      </c>
      <c r="AA168" s="204">
        <f>'cieki 2020'!CS168</f>
        <v>0</v>
      </c>
      <c r="AB168" s="204">
        <f>'cieki 2020'!CT168</f>
        <v>0</v>
      </c>
      <c r="AC168" s="204">
        <f>'cieki 2020'!CW168</f>
        <v>0</v>
      </c>
      <c r="AD168" s="204">
        <f>'cieki 2020'!CZ168</f>
        <v>0</v>
      </c>
      <c r="AE168" s="204">
        <f>'cieki 2020'!DB168</f>
        <v>0</v>
      </c>
      <c r="AF168" s="204">
        <f>'cieki 2020'!DC168</f>
        <v>0</v>
      </c>
      <c r="AG168" s="204">
        <f>'cieki 2020'!DD168</f>
        <v>0</v>
      </c>
      <c r="AH168" s="78">
        <f>'cieki 2020'!DE168</f>
        <v>0.05</v>
      </c>
      <c r="AI168" s="78">
        <f>'cieki 2020'!DF168</f>
        <v>0.05</v>
      </c>
      <c r="AJ168" s="204">
        <f>'cieki 2020'!DH168</f>
        <v>0</v>
      </c>
      <c r="AK168" s="204">
        <f>'cieki 2020'!DI168</f>
        <v>0</v>
      </c>
      <c r="AL168" s="204">
        <f>'cieki 2020'!DJ168</f>
        <v>0</v>
      </c>
      <c r="AM168" s="204">
        <f>'cieki 2020'!DK168</f>
        <v>0</v>
      </c>
      <c r="AN168" s="205">
        <f>'cieki 2020'!DL168</f>
        <v>0</v>
      </c>
      <c r="AO168" s="137" t="s">
        <v>178</v>
      </c>
      <c r="AP168" s="69"/>
      <c r="AQ168" s="69"/>
      <c r="AR168" s="69"/>
      <c r="AS168" s="69"/>
    </row>
    <row r="169" spans="1:45" x14ac:dyDescent="0.2">
      <c r="A169" s="9">
        <f>'cieki 2020'!B169</f>
        <v>322</v>
      </c>
      <c r="B169" s="15" t="str">
        <f>'cieki 2020'!C169</f>
        <v>PL01S1501_1744</v>
      </c>
      <c r="C169" s="53">
        <f>'cieki 2020'!I169</f>
        <v>0.05</v>
      </c>
      <c r="D169" s="53">
        <f>'cieki 2020'!J169</f>
        <v>1.5</v>
      </c>
      <c r="E169" s="53">
        <f>'cieki 2020'!L169</f>
        <v>1.6</v>
      </c>
      <c r="F169" s="53">
        <f>'cieki 2020'!N169</f>
        <v>16.7</v>
      </c>
      <c r="G169" s="53">
        <f>'cieki 2020'!O169</f>
        <v>11.8</v>
      </c>
      <c r="H169" s="53">
        <f>'cieki 2020'!S169</f>
        <v>12.7</v>
      </c>
      <c r="I169" s="53">
        <f>'cieki 2020'!T169</f>
        <v>14.1</v>
      </c>
      <c r="J169" s="53">
        <f>'cieki 2020'!Y169</f>
        <v>135</v>
      </c>
      <c r="K169" s="53">
        <f>'cieki 2020'!AI169</f>
        <v>94</v>
      </c>
      <c r="L169" s="53">
        <f>'cieki 2020'!AK169</f>
        <v>18</v>
      </c>
      <c r="M169" s="53">
        <f>'cieki 2020'!BB169</f>
        <v>1066</v>
      </c>
      <c r="N169" s="53">
        <f>'cieki 2020'!BJ169</f>
        <v>0.5</v>
      </c>
      <c r="O169" s="53">
        <f>'cieki 2020'!BK169</f>
        <v>5.0000000000000001E-3</v>
      </c>
      <c r="P169" s="53">
        <f>'cieki 2020'!BQ169</f>
        <v>0.05</v>
      </c>
      <c r="Q169" s="53">
        <f>'cieki 2020'!BS169</f>
        <v>0.05</v>
      </c>
      <c r="R169" s="53">
        <f>'cieki 2020'!BT169</f>
        <v>0.05</v>
      </c>
      <c r="S169" s="78">
        <f>'cieki 2020'!BU169</f>
        <v>0.05</v>
      </c>
      <c r="T169" s="78">
        <f>'cieki 2020'!BY169</f>
        <v>0.15</v>
      </c>
      <c r="U169" s="204">
        <f>'cieki 2020'!CA169</f>
        <v>0</v>
      </c>
      <c r="V169" s="204">
        <f>'cieki 2020'!CC169</f>
        <v>0</v>
      </c>
      <c r="W169" s="225">
        <f>'cieki 2020'!CK169</f>
        <v>0</v>
      </c>
      <c r="X169" s="204">
        <f>'cieki 2020'!CP169</f>
        <v>0</v>
      </c>
      <c r="Y169" s="204">
        <f>'cieki 2020'!CQ169</f>
        <v>0</v>
      </c>
      <c r="Z169" s="204">
        <f>'cieki 2020'!CR169</f>
        <v>0</v>
      </c>
      <c r="AA169" s="204">
        <f>'cieki 2020'!CS169</f>
        <v>0</v>
      </c>
      <c r="AB169" s="204">
        <f>'cieki 2020'!CT169</f>
        <v>0</v>
      </c>
      <c r="AC169" s="204">
        <f>'cieki 2020'!CW169</f>
        <v>0</v>
      </c>
      <c r="AD169" s="204">
        <f>'cieki 2020'!CZ169</f>
        <v>0</v>
      </c>
      <c r="AE169" s="204">
        <f>'cieki 2020'!DB169</f>
        <v>0</v>
      </c>
      <c r="AF169" s="204">
        <f>'cieki 2020'!DC169</f>
        <v>0</v>
      </c>
      <c r="AG169" s="204">
        <f>'cieki 2020'!DD169</f>
        <v>0</v>
      </c>
      <c r="AH169" s="78">
        <f>'cieki 2020'!DE169</f>
        <v>0.05</v>
      </c>
      <c r="AI169" s="78">
        <f>'cieki 2020'!DF169</f>
        <v>0.05</v>
      </c>
      <c r="AJ169" s="204">
        <f>'cieki 2020'!DH169</f>
        <v>0</v>
      </c>
      <c r="AK169" s="204">
        <f>'cieki 2020'!DI169</f>
        <v>0</v>
      </c>
      <c r="AL169" s="204">
        <f>'cieki 2020'!DJ169</f>
        <v>0</v>
      </c>
      <c r="AM169" s="204">
        <f>'cieki 2020'!DK169</f>
        <v>0</v>
      </c>
      <c r="AN169" s="205">
        <f>'cieki 2020'!DL169</f>
        <v>0</v>
      </c>
      <c r="AO169" s="136" t="s">
        <v>177</v>
      </c>
      <c r="AP169" s="69"/>
      <c r="AQ169" s="69"/>
      <c r="AR169" s="69"/>
      <c r="AS169" s="69"/>
    </row>
    <row r="170" spans="1:45" x14ac:dyDescent="0.2">
      <c r="A170" s="9">
        <f>'cieki 2020'!B170</f>
        <v>323</v>
      </c>
      <c r="B170" s="15" t="str">
        <f>'cieki 2020'!C170</f>
        <v>PL01S1301_1725</v>
      </c>
      <c r="C170" s="53">
        <f>'cieki 2020'!I170</f>
        <v>0.05</v>
      </c>
      <c r="D170" s="53">
        <f>'cieki 2020'!J170</f>
        <v>4.43</v>
      </c>
      <c r="E170" s="53">
        <f>'cieki 2020'!L170</f>
        <v>0.16800000000000001</v>
      </c>
      <c r="F170" s="53">
        <f>'cieki 2020'!N170</f>
        <v>15.9</v>
      </c>
      <c r="G170" s="53">
        <f>'cieki 2020'!O170</f>
        <v>12.7</v>
      </c>
      <c r="H170" s="53">
        <f>'cieki 2020'!S170</f>
        <v>28.9</v>
      </c>
      <c r="I170" s="53">
        <f>'cieki 2020'!T170</f>
        <v>8.25</v>
      </c>
      <c r="J170" s="53">
        <f>'cieki 2020'!Y170</f>
        <v>49.5</v>
      </c>
      <c r="K170" s="53">
        <f>'cieki 2020'!AI170</f>
        <v>2.5</v>
      </c>
      <c r="L170" s="53">
        <f>'cieki 2020'!AK170</f>
        <v>50</v>
      </c>
      <c r="M170" s="53">
        <f>'cieki 2020'!BB170</f>
        <v>1289.5</v>
      </c>
      <c r="N170" s="53">
        <f>'cieki 2020'!BJ170</f>
        <v>0.5</v>
      </c>
      <c r="O170" s="53">
        <f>'cieki 2020'!BK170</f>
        <v>5.0000000000000001E-3</v>
      </c>
      <c r="P170" s="53">
        <f>'cieki 2020'!BQ170</f>
        <v>0.05</v>
      </c>
      <c r="Q170" s="53">
        <f>'cieki 2020'!BS170</f>
        <v>0.05</v>
      </c>
      <c r="R170" s="53">
        <f>'cieki 2020'!BT170</f>
        <v>0.05</v>
      </c>
      <c r="S170" s="78">
        <f>'cieki 2020'!BU170</f>
        <v>0.05</v>
      </c>
      <c r="T170" s="78">
        <f>'cieki 2020'!BY170</f>
        <v>0.15</v>
      </c>
      <c r="U170" s="204">
        <f>'cieki 2020'!CA170</f>
        <v>0</v>
      </c>
      <c r="V170" s="204">
        <f>'cieki 2020'!CC170</f>
        <v>0</v>
      </c>
      <c r="W170" s="225">
        <f>'cieki 2020'!CK170</f>
        <v>0</v>
      </c>
      <c r="X170" s="204">
        <f>'cieki 2020'!CP170</f>
        <v>0</v>
      </c>
      <c r="Y170" s="204">
        <f>'cieki 2020'!CQ170</f>
        <v>0</v>
      </c>
      <c r="Z170" s="204">
        <f>'cieki 2020'!CR170</f>
        <v>0</v>
      </c>
      <c r="AA170" s="204">
        <f>'cieki 2020'!CS170</f>
        <v>0</v>
      </c>
      <c r="AB170" s="204">
        <f>'cieki 2020'!CT170</f>
        <v>0</v>
      </c>
      <c r="AC170" s="204">
        <f>'cieki 2020'!CW170</f>
        <v>0</v>
      </c>
      <c r="AD170" s="204">
        <f>'cieki 2020'!CZ170</f>
        <v>0</v>
      </c>
      <c r="AE170" s="204">
        <f>'cieki 2020'!DB170</f>
        <v>0</v>
      </c>
      <c r="AF170" s="204">
        <f>'cieki 2020'!DC170</f>
        <v>0</v>
      </c>
      <c r="AG170" s="204">
        <f>'cieki 2020'!DD170</f>
        <v>0</v>
      </c>
      <c r="AH170" s="78">
        <f>'cieki 2020'!DE170</f>
        <v>0.05</v>
      </c>
      <c r="AI170" s="78">
        <f>'cieki 2020'!DF170</f>
        <v>0.05</v>
      </c>
      <c r="AJ170" s="204">
        <f>'cieki 2020'!DH170</f>
        <v>0</v>
      </c>
      <c r="AK170" s="204">
        <f>'cieki 2020'!DI170</f>
        <v>0</v>
      </c>
      <c r="AL170" s="204">
        <f>'cieki 2020'!DJ170</f>
        <v>0</v>
      </c>
      <c r="AM170" s="204">
        <f>'cieki 2020'!DK170</f>
        <v>0</v>
      </c>
      <c r="AN170" s="205">
        <f>'cieki 2020'!DL170</f>
        <v>0</v>
      </c>
      <c r="AO170" s="137" t="s">
        <v>178</v>
      </c>
      <c r="AP170" s="69"/>
      <c r="AQ170" s="69"/>
      <c r="AR170" s="69"/>
      <c r="AS170" s="69"/>
    </row>
    <row r="171" spans="1:45" x14ac:dyDescent="0.2">
      <c r="A171" s="9">
        <f>'cieki 2020'!B171</f>
        <v>324</v>
      </c>
      <c r="B171" s="15" t="str">
        <f>'cieki 2020'!C171</f>
        <v>PL01S1301_1727</v>
      </c>
      <c r="C171" s="53">
        <f>'cieki 2020'!I171</f>
        <v>0.05</v>
      </c>
      <c r="D171" s="53">
        <f>'cieki 2020'!J171</f>
        <v>1.5</v>
      </c>
      <c r="E171" s="53">
        <f>'cieki 2020'!L171</f>
        <v>2.5000000000000001E-2</v>
      </c>
      <c r="F171" s="53">
        <f>'cieki 2020'!N171</f>
        <v>21.8</v>
      </c>
      <c r="G171" s="53">
        <f>'cieki 2020'!O171</f>
        <v>11.7</v>
      </c>
      <c r="H171" s="53">
        <f>'cieki 2020'!S171</f>
        <v>34.200000000000003</v>
      </c>
      <c r="I171" s="53">
        <f>'cieki 2020'!T171</f>
        <v>13.7</v>
      </c>
      <c r="J171" s="53">
        <f>'cieki 2020'!Y171</f>
        <v>48.6</v>
      </c>
      <c r="K171" s="53">
        <f>'cieki 2020'!AI171</f>
        <v>89</v>
      </c>
      <c r="L171" s="53">
        <f>'cieki 2020'!AK171</f>
        <v>442</v>
      </c>
      <c r="M171" s="53">
        <f>'cieki 2020'!BB171</f>
        <v>2727</v>
      </c>
      <c r="N171" s="53">
        <f>'cieki 2020'!BJ171</f>
        <v>0.5</v>
      </c>
      <c r="O171" s="53">
        <f>'cieki 2020'!BK171</f>
        <v>5.0000000000000001E-3</v>
      </c>
      <c r="P171" s="53">
        <f>'cieki 2020'!BQ171</f>
        <v>0.05</v>
      </c>
      <c r="Q171" s="53">
        <f>'cieki 2020'!BS171</f>
        <v>0.05</v>
      </c>
      <c r="R171" s="53">
        <f>'cieki 2020'!BT171</f>
        <v>0.05</v>
      </c>
      <c r="S171" s="78">
        <f>'cieki 2020'!BU171</f>
        <v>0.05</v>
      </c>
      <c r="T171" s="78">
        <f>'cieki 2020'!BY171</f>
        <v>0.15</v>
      </c>
      <c r="U171" s="204">
        <f>'cieki 2020'!CA171</f>
        <v>0</v>
      </c>
      <c r="V171" s="204">
        <f>'cieki 2020'!CC171</f>
        <v>0</v>
      </c>
      <c r="W171" s="225">
        <f>'cieki 2020'!CK171</f>
        <v>0</v>
      </c>
      <c r="X171" s="204">
        <f>'cieki 2020'!CP171</f>
        <v>0</v>
      </c>
      <c r="Y171" s="204">
        <f>'cieki 2020'!CQ171</f>
        <v>0</v>
      </c>
      <c r="Z171" s="204">
        <f>'cieki 2020'!CR171</f>
        <v>0</v>
      </c>
      <c r="AA171" s="204">
        <f>'cieki 2020'!CS171</f>
        <v>0</v>
      </c>
      <c r="AB171" s="204">
        <f>'cieki 2020'!CT171</f>
        <v>0</v>
      </c>
      <c r="AC171" s="204">
        <f>'cieki 2020'!CW171</f>
        <v>0</v>
      </c>
      <c r="AD171" s="204">
        <f>'cieki 2020'!CZ171</f>
        <v>0</v>
      </c>
      <c r="AE171" s="204">
        <f>'cieki 2020'!DB171</f>
        <v>0</v>
      </c>
      <c r="AF171" s="204">
        <f>'cieki 2020'!DC171</f>
        <v>0</v>
      </c>
      <c r="AG171" s="204">
        <f>'cieki 2020'!DD171</f>
        <v>0</v>
      </c>
      <c r="AH171" s="78">
        <f>'cieki 2020'!DE171</f>
        <v>0.05</v>
      </c>
      <c r="AI171" s="78">
        <f>'cieki 2020'!DF171</f>
        <v>0.05</v>
      </c>
      <c r="AJ171" s="204">
        <f>'cieki 2020'!DH171</f>
        <v>0</v>
      </c>
      <c r="AK171" s="204">
        <f>'cieki 2020'!DI171</f>
        <v>0</v>
      </c>
      <c r="AL171" s="204">
        <f>'cieki 2020'!DJ171</f>
        <v>0</v>
      </c>
      <c r="AM171" s="204">
        <f>'cieki 2020'!DK171</f>
        <v>0</v>
      </c>
      <c r="AN171" s="205">
        <f>'cieki 2020'!DL171</f>
        <v>0</v>
      </c>
      <c r="AO171" s="136" t="s">
        <v>177</v>
      </c>
      <c r="AP171" s="69"/>
      <c r="AQ171" s="69"/>
      <c r="AR171" s="69"/>
      <c r="AS171" s="69"/>
    </row>
    <row r="172" spans="1:45" x14ac:dyDescent="0.2">
      <c r="A172" s="9">
        <f>'cieki 2020'!B172</f>
        <v>325</v>
      </c>
      <c r="B172" s="15" t="str">
        <f>'cieki 2020'!C172</f>
        <v>PL08S0301_3049</v>
      </c>
      <c r="C172" s="53">
        <f>'cieki 2020'!I172</f>
        <v>0.05</v>
      </c>
      <c r="D172" s="53">
        <f>'cieki 2020'!J172</f>
        <v>1.5</v>
      </c>
      <c r="E172" s="53">
        <f>'cieki 2020'!L172</f>
        <v>2.5000000000000001E-2</v>
      </c>
      <c r="F172" s="53">
        <f>'cieki 2020'!N172</f>
        <v>9.6</v>
      </c>
      <c r="G172" s="53">
        <f>'cieki 2020'!O172</f>
        <v>8.6</v>
      </c>
      <c r="H172" s="53">
        <f>'cieki 2020'!S172</f>
        <v>5.7</v>
      </c>
      <c r="I172" s="53">
        <f>'cieki 2020'!T172</f>
        <v>5.3</v>
      </c>
      <c r="J172" s="53">
        <f>'cieki 2020'!Y172</f>
        <v>18.100000000000001</v>
      </c>
      <c r="K172" s="53">
        <f>'cieki 2020'!AI172</f>
        <v>2.5</v>
      </c>
      <c r="L172" s="53">
        <f>'cieki 2020'!AK172</f>
        <v>2.5</v>
      </c>
      <c r="M172" s="53">
        <f>'cieki 2020'!BB172</f>
        <v>31.5</v>
      </c>
      <c r="N172" s="53">
        <f>'cieki 2020'!BJ172</f>
        <v>0.5</v>
      </c>
      <c r="O172" s="53">
        <f>'cieki 2020'!BK172</f>
        <v>5.0000000000000001E-3</v>
      </c>
      <c r="P172" s="53">
        <f>'cieki 2020'!BQ172</f>
        <v>0.05</v>
      </c>
      <c r="Q172" s="53">
        <f>'cieki 2020'!BS172</f>
        <v>0.05</v>
      </c>
      <c r="R172" s="53">
        <f>'cieki 2020'!BT172</f>
        <v>0.05</v>
      </c>
      <c r="S172" s="78">
        <f>'cieki 2020'!BU172</f>
        <v>0.05</v>
      </c>
      <c r="T172" s="78">
        <f>'cieki 2020'!BY172</f>
        <v>0.15</v>
      </c>
      <c r="U172" s="204">
        <f>'cieki 2020'!CA172</f>
        <v>0</v>
      </c>
      <c r="V172" s="204">
        <f>'cieki 2020'!CC172</f>
        <v>0</v>
      </c>
      <c r="W172" s="225">
        <f>'cieki 2020'!CK172</f>
        <v>0</v>
      </c>
      <c r="X172" s="204">
        <f>'cieki 2020'!CP172</f>
        <v>0</v>
      </c>
      <c r="Y172" s="204">
        <f>'cieki 2020'!CQ172</f>
        <v>0</v>
      </c>
      <c r="Z172" s="204">
        <f>'cieki 2020'!CR172</f>
        <v>0</v>
      </c>
      <c r="AA172" s="204">
        <f>'cieki 2020'!CS172</f>
        <v>0</v>
      </c>
      <c r="AB172" s="204">
        <f>'cieki 2020'!CT172</f>
        <v>0</v>
      </c>
      <c r="AC172" s="204">
        <f>'cieki 2020'!CW172</f>
        <v>0</v>
      </c>
      <c r="AD172" s="204">
        <f>'cieki 2020'!CZ172</f>
        <v>0</v>
      </c>
      <c r="AE172" s="204">
        <f>'cieki 2020'!DB172</f>
        <v>0</v>
      </c>
      <c r="AF172" s="204">
        <f>'cieki 2020'!DC172</f>
        <v>0</v>
      </c>
      <c r="AG172" s="204">
        <f>'cieki 2020'!DD172</f>
        <v>0</v>
      </c>
      <c r="AH172" s="78">
        <f>'cieki 2020'!DE172</f>
        <v>0.05</v>
      </c>
      <c r="AI172" s="78">
        <f>'cieki 2020'!DF172</f>
        <v>0.05</v>
      </c>
      <c r="AJ172" s="204">
        <f>'cieki 2020'!DH172</f>
        <v>0</v>
      </c>
      <c r="AK172" s="204">
        <f>'cieki 2020'!DI172</f>
        <v>0</v>
      </c>
      <c r="AL172" s="204">
        <f>'cieki 2020'!DJ172</f>
        <v>0</v>
      </c>
      <c r="AM172" s="204">
        <f>'cieki 2020'!DK172</f>
        <v>0</v>
      </c>
      <c r="AN172" s="205">
        <f>'cieki 2020'!DL172</f>
        <v>0</v>
      </c>
      <c r="AO172" s="137" t="s">
        <v>178</v>
      </c>
      <c r="AP172" s="69"/>
      <c r="AQ172" s="69"/>
      <c r="AR172" s="69"/>
      <c r="AS172" s="69"/>
    </row>
    <row r="173" spans="1:45" x14ac:dyDescent="0.2">
      <c r="A173" s="9">
        <f>'cieki 2020'!B173</f>
        <v>326</v>
      </c>
      <c r="B173" s="15" t="str">
        <f>'cieki 2020'!C173</f>
        <v>PL01S1601_3246</v>
      </c>
      <c r="C173" s="53">
        <f>'cieki 2020'!I173</f>
        <v>0.05</v>
      </c>
      <c r="D173" s="53">
        <f>'cieki 2020'!J173</f>
        <v>1.5</v>
      </c>
      <c r="E173" s="53">
        <f>'cieki 2020'!L173</f>
        <v>2.5000000000000001E-2</v>
      </c>
      <c r="F173" s="53">
        <f>'cieki 2020'!N173</f>
        <v>1.4</v>
      </c>
      <c r="G173" s="53">
        <f>'cieki 2020'!O173</f>
        <v>5.12</v>
      </c>
      <c r="H173" s="53">
        <f>'cieki 2020'!S173</f>
        <v>2.21</v>
      </c>
      <c r="I173" s="53">
        <f>'cieki 2020'!T173</f>
        <v>0.5</v>
      </c>
      <c r="J173" s="53">
        <f>'cieki 2020'!Y173</f>
        <v>22.5</v>
      </c>
      <c r="K173" s="53">
        <f>'cieki 2020'!AI173</f>
        <v>2.5</v>
      </c>
      <c r="L173" s="53">
        <f>'cieki 2020'!AK173</f>
        <v>2.5</v>
      </c>
      <c r="M173" s="53">
        <f>'cieki 2020'!BB173</f>
        <v>242.5</v>
      </c>
      <c r="N173" s="53">
        <f>'cieki 2020'!BJ173</f>
        <v>0.5</v>
      </c>
      <c r="O173" s="53">
        <f>'cieki 2020'!BK173</f>
        <v>5.0000000000000001E-3</v>
      </c>
      <c r="P173" s="53">
        <f>'cieki 2020'!BQ173</f>
        <v>0.05</v>
      </c>
      <c r="Q173" s="53">
        <f>'cieki 2020'!BS173</f>
        <v>0.05</v>
      </c>
      <c r="R173" s="53">
        <f>'cieki 2020'!BT173</f>
        <v>0.05</v>
      </c>
      <c r="S173" s="78">
        <f>'cieki 2020'!BU173</f>
        <v>0.05</v>
      </c>
      <c r="T173" s="78">
        <f>'cieki 2020'!BY173</f>
        <v>0.15</v>
      </c>
      <c r="U173" s="204">
        <f>'cieki 2020'!CA173</f>
        <v>0</v>
      </c>
      <c r="V173" s="204">
        <f>'cieki 2020'!CC173</f>
        <v>0</v>
      </c>
      <c r="W173" s="225">
        <f>'cieki 2020'!CK173</f>
        <v>0</v>
      </c>
      <c r="X173" s="204">
        <f>'cieki 2020'!CP173</f>
        <v>0</v>
      </c>
      <c r="Y173" s="204">
        <f>'cieki 2020'!CQ173</f>
        <v>0</v>
      </c>
      <c r="Z173" s="204">
        <f>'cieki 2020'!CR173</f>
        <v>0</v>
      </c>
      <c r="AA173" s="204">
        <f>'cieki 2020'!CS173</f>
        <v>0</v>
      </c>
      <c r="AB173" s="204">
        <f>'cieki 2020'!CT173</f>
        <v>0</v>
      </c>
      <c r="AC173" s="204">
        <f>'cieki 2020'!CW173</f>
        <v>0</v>
      </c>
      <c r="AD173" s="204">
        <f>'cieki 2020'!CZ173</f>
        <v>0</v>
      </c>
      <c r="AE173" s="204">
        <f>'cieki 2020'!DB173</f>
        <v>0</v>
      </c>
      <c r="AF173" s="204">
        <f>'cieki 2020'!DC173</f>
        <v>0</v>
      </c>
      <c r="AG173" s="204">
        <f>'cieki 2020'!DD173</f>
        <v>0</v>
      </c>
      <c r="AH173" s="78">
        <f>'cieki 2020'!DE173</f>
        <v>0.05</v>
      </c>
      <c r="AI173" s="78">
        <f>'cieki 2020'!DF173</f>
        <v>0.05</v>
      </c>
      <c r="AJ173" s="204">
        <f>'cieki 2020'!DH173</f>
        <v>0</v>
      </c>
      <c r="AK173" s="204">
        <f>'cieki 2020'!DI173</f>
        <v>0</v>
      </c>
      <c r="AL173" s="204">
        <f>'cieki 2020'!DJ173</f>
        <v>0</v>
      </c>
      <c r="AM173" s="204">
        <f>'cieki 2020'!DK173</f>
        <v>0</v>
      </c>
      <c r="AN173" s="205">
        <f>'cieki 2020'!DL173</f>
        <v>0</v>
      </c>
      <c r="AO173" s="137" t="s">
        <v>178</v>
      </c>
      <c r="AP173" s="69"/>
      <c r="AQ173" s="69"/>
      <c r="AR173" s="69"/>
      <c r="AS173" s="69"/>
    </row>
    <row r="174" spans="1:45" x14ac:dyDescent="0.2">
      <c r="A174" s="9">
        <f>'cieki 2020'!B174</f>
        <v>327</v>
      </c>
      <c r="B174" s="15" t="str">
        <f>'cieki 2020'!C174</f>
        <v>PL01S1601_1936</v>
      </c>
      <c r="C174" s="53">
        <f>'cieki 2020'!I174</f>
        <v>0.05</v>
      </c>
      <c r="D174" s="53">
        <f>'cieki 2020'!J174</f>
        <v>1.5</v>
      </c>
      <c r="E174" s="53">
        <f>'cieki 2020'!L174</f>
        <v>2.5000000000000001E-2</v>
      </c>
      <c r="F174" s="53">
        <f>'cieki 2020'!N174</f>
        <v>2.68</v>
      </c>
      <c r="G174" s="53">
        <f>'cieki 2020'!O174</f>
        <v>8.2899999999999991</v>
      </c>
      <c r="H174" s="53">
        <f>'cieki 2020'!S174</f>
        <v>3.73</v>
      </c>
      <c r="I174" s="53">
        <f>'cieki 2020'!T174</f>
        <v>7.73</v>
      </c>
      <c r="J174" s="53">
        <f>'cieki 2020'!Y174</f>
        <v>14.7</v>
      </c>
      <c r="K174" s="53">
        <f>'cieki 2020'!AI174</f>
        <v>2.5</v>
      </c>
      <c r="L174" s="53">
        <f>'cieki 2020'!AK174</f>
        <v>36</v>
      </c>
      <c r="M174" s="53">
        <f>'cieki 2020'!BB174</f>
        <v>1040</v>
      </c>
      <c r="N174" s="53">
        <f>'cieki 2020'!BJ174</f>
        <v>0.5</v>
      </c>
      <c r="O174" s="53">
        <f>'cieki 2020'!BK174</f>
        <v>5.0000000000000001E-3</v>
      </c>
      <c r="P174" s="53">
        <f>'cieki 2020'!BQ174</f>
        <v>0.05</v>
      </c>
      <c r="Q174" s="53">
        <f>'cieki 2020'!BS174</f>
        <v>0.05</v>
      </c>
      <c r="R174" s="53">
        <f>'cieki 2020'!BT174</f>
        <v>0.05</v>
      </c>
      <c r="S174" s="78">
        <f>'cieki 2020'!BU174</f>
        <v>0.05</v>
      </c>
      <c r="T174" s="78">
        <f>'cieki 2020'!BY174</f>
        <v>0.15</v>
      </c>
      <c r="U174" s="204">
        <f>'cieki 2020'!CA174</f>
        <v>0</v>
      </c>
      <c r="V174" s="204">
        <f>'cieki 2020'!CC174</f>
        <v>0</v>
      </c>
      <c r="W174" s="225">
        <f>'cieki 2020'!CK174</f>
        <v>0</v>
      </c>
      <c r="X174" s="204">
        <f>'cieki 2020'!CP174</f>
        <v>0</v>
      </c>
      <c r="Y174" s="204">
        <f>'cieki 2020'!CQ174</f>
        <v>0</v>
      </c>
      <c r="Z174" s="204">
        <f>'cieki 2020'!CR174</f>
        <v>0</v>
      </c>
      <c r="AA174" s="204">
        <f>'cieki 2020'!CS174</f>
        <v>0</v>
      </c>
      <c r="AB174" s="204">
        <f>'cieki 2020'!CT174</f>
        <v>0</v>
      </c>
      <c r="AC174" s="204">
        <f>'cieki 2020'!CW174</f>
        <v>0</v>
      </c>
      <c r="AD174" s="204">
        <f>'cieki 2020'!CZ174</f>
        <v>0</v>
      </c>
      <c r="AE174" s="204">
        <f>'cieki 2020'!DB174</f>
        <v>0</v>
      </c>
      <c r="AF174" s="204">
        <f>'cieki 2020'!DC174</f>
        <v>0</v>
      </c>
      <c r="AG174" s="204">
        <f>'cieki 2020'!DD174</f>
        <v>0</v>
      </c>
      <c r="AH174" s="78">
        <f>'cieki 2020'!DE174</f>
        <v>0.05</v>
      </c>
      <c r="AI174" s="78">
        <f>'cieki 2020'!DF174</f>
        <v>0.05</v>
      </c>
      <c r="AJ174" s="204">
        <f>'cieki 2020'!DH174</f>
        <v>0</v>
      </c>
      <c r="AK174" s="204">
        <f>'cieki 2020'!DI174</f>
        <v>0</v>
      </c>
      <c r="AL174" s="204">
        <f>'cieki 2020'!DJ174</f>
        <v>0</v>
      </c>
      <c r="AM174" s="204">
        <f>'cieki 2020'!DK174</f>
        <v>0</v>
      </c>
      <c r="AN174" s="205">
        <f>'cieki 2020'!DL174</f>
        <v>0</v>
      </c>
      <c r="AO174" s="137" t="s">
        <v>178</v>
      </c>
      <c r="AP174" s="69"/>
      <c r="AQ174" s="69"/>
      <c r="AR174" s="69"/>
      <c r="AS174" s="69"/>
    </row>
    <row r="175" spans="1:45" x14ac:dyDescent="0.2">
      <c r="A175" s="9">
        <f>'cieki 2020'!B175</f>
        <v>328</v>
      </c>
      <c r="B175" s="15" t="str">
        <f>'cieki 2020'!C175</f>
        <v>PL02S1301_1186</v>
      </c>
      <c r="C175" s="53">
        <f>'cieki 2020'!I175</f>
        <v>0.05</v>
      </c>
      <c r="D175" s="53">
        <f>'cieki 2020'!J175</f>
        <v>1.5</v>
      </c>
      <c r="E175" s="53">
        <f>'cieki 2020'!L175</f>
        <v>25.1</v>
      </c>
      <c r="F175" s="53">
        <f>'cieki 2020'!N175</f>
        <v>2.67</v>
      </c>
      <c r="G175" s="53">
        <f>'cieki 2020'!O175</f>
        <v>9.7200000000000006</v>
      </c>
      <c r="H175" s="53">
        <f>'cieki 2020'!S175</f>
        <v>3.61</v>
      </c>
      <c r="I175" s="53">
        <f>'cieki 2020'!T175</f>
        <v>31.7</v>
      </c>
      <c r="J175" s="53">
        <f>'cieki 2020'!Y175</f>
        <v>206</v>
      </c>
      <c r="K175" s="53">
        <f>'cieki 2020'!AI175</f>
        <v>2.5</v>
      </c>
      <c r="L175" s="53">
        <f>'cieki 2020'!AK175</f>
        <v>2.5</v>
      </c>
      <c r="M175" s="53">
        <f>'cieki 2020'!BB175</f>
        <v>49.5</v>
      </c>
      <c r="N175" s="53">
        <f>'cieki 2020'!BJ175</f>
        <v>0.5</v>
      </c>
      <c r="O175" s="53">
        <f>'cieki 2020'!BK175</f>
        <v>5.0000000000000001E-3</v>
      </c>
      <c r="P175" s="53">
        <f>'cieki 2020'!BQ175</f>
        <v>0.05</v>
      </c>
      <c r="Q175" s="53">
        <f>'cieki 2020'!BS175</f>
        <v>0.05</v>
      </c>
      <c r="R175" s="53">
        <f>'cieki 2020'!BT175</f>
        <v>0.05</v>
      </c>
      <c r="S175" s="78">
        <f>'cieki 2020'!BU175</f>
        <v>0.05</v>
      </c>
      <c r="T175" s="78">
        <f>'cieki 2020'!BY175</f>
        <v>0.15</v>
      </c>
      <c r="U175" s="204">
        <f>'cieki 2020'!CA175</f>
        <v>0</v>
      </c>
      <c r="V175" s="204">
        <f>'cieki 2020'!CC175</f>
        <v>0</v>
      </c>
      <c r="W175" s="225">
        <f>'cieki 2020'!CK175</f>
        <v>0</v>
      </c>
      <c r="X175" s="204">
        <f>'cieki 2020'!CP175</f>
        <v>0</v>
      </c>
      <c r="Y175" s="204">
        <f>'cieki 2020'!CQ175</f>
        <v>0</v>
      </c>
      <c r="Z175" s="204">
        <f>'cieki 2020'!CR175</f>
        <v>0</v>
      </c>
      <c r="AA175" s="204">
        <f>'cieki 2020'!CS175</f>
        <v>0</v>
      </c>
      <c r="AB175" s="204">
        <f>'cieki 2020'!CT175</f>
        <v>0</v>
      </c>
      <c r="AC175" s="204">
        <f>'cieki 2020'!CW175</f>
        <v>0</v>
      </c>
      <c r="AD175" s="204">
        <f>'cieki 2020'!CZ175</f>
        <v>0</v>
      </c>
      <c r="AE175" s="204">
        <f>'cieki 2020'!DB175</f>
        <v>0</v>
      </c>
      <c r="AF175" s="204">
        <f>'cieki 2020'!DC175</f>
        <v>0</v>
      </c>
      <c r="AG175" s="204">
        <f>'cieki 2020'!DD175</f>
        <v>0</v>
      </c>
      <c r="AH175" s="78">
        <f>'cieki 2020'!DE175</f>
        <v>0.05</v>
      </c>
      <c r="AI175" s="78">
        <f>'cieki 2020'!DF175</f>
        <v>0.05</v>
      </c>
      <c r="AJ175" s="204">
        <f>'cieki 2020'!DH175</f>
        <v>0</v>
      </c>
      <c r="AK175" s="204">
        <f>'cieki 2020'!DI175</f>
        <v>0</v>
      </c>
      <c r="AL175" s="204">
        <f>'cieki 2020'!DJ175</f>
        <v>0</v>
      </c>
      <c r="AM175" s="204">
        <f>'cieki 2020'!DK175</f>
        <v>0</v>
      </c>
      <c r="AN175" s="205">
        <f>'cieki 2020'!DL175</f>
        <v>0</v>
      </c>
      <c r="AO175" s="136" t="s">
        <v>177</v>
      </c>
      <c r="AP175" s="69"/>
      <c r="AQ175" s="69"/>
      <c r="AR175" s="69"/>
      <c r="AS175" s="69"/>
    </row>
    <row r="176" spans="1:45" x14ac:dyDescent="0.2">
      <c r="A176" s="9">
        <f>'cieki 2020'!B176</f>
        <v>329</v>
      </c>
      <c r="B176" s="15" t="str">
        <f>'cieki 2020'!C176</f>
        <v>PL01S1001_2090</v>
      </c>
      <c r="C176" s="53">
        <f>'cieki 2020'!I176</f>
        <v>0.188</v>
      </c>
      <c r="D176" s="53">
        <f>'cieki 2020'!J176</f>
        <v>17.5</v>
      </c>
      <c r="E176" s="53">
        <f>'cieki 2020'!L176</f>
        <v>0.72499999999999998</v>
      </c>
      <c r="F176" s="53">
        <f>'cieki 2020'!N176</f>
        <v>34.5</v>
      </c>
      <c r="G176" s="53">
        <f>'cieki 2020'!O176</f>
        <v>27.2</v>
      </c>
      <c r="H176" s="53">
        <f>'cieki 2020'!S176</f>
        <v>126</v>
      </c>
      <c r="I176" s="53">
        <f>'cieki 2020'!T176</f>
        <v>24.3</v>
      </c>
      <c r="J176" s="53">
        <f>'cieki 2020'!Y176</f>
        <v>152</v>
      </c>
      <c r="K176" s="53">
        <f>'cieki 2020'!AI176</f>
        <v>2.5</v>
      </c>
      <c r="L176" s="53">
        <f>'cieki 2020'!AK176</f>
        <v>2.5</v>
      </c>
      <c r="M176" s="53">
        <f>'cieki 2020'!BB176</f>
        <v>51.5</v>
      </c>
      <c r="N176" s="53">
        <f>'cieki 2020'!BJ176</f>
        <v>0.5</v>
      </c>
      <c r="O176" s="53">
        <f>'cieki 2020'!BK176</f>
        <v>5.0000000000000001E-3</v>
      </c>
      <c r="P176" s="53">
        <f>'cieki 2020'!BQ176</f>
        <v>0.05</v>
      </c>
      <c r="Q176" s="53">
        <f>'cieki 2020'!BS176</f>
        <v>0.05</v>
      </c>
      <c r="R176" s="53">
        <f>'cieki 2020'!BT176</f>
        <v>0.05</v>
      </c>
      <c r="S176" s="78">
        <f>'cieki 2020'!BU176</f>
        <v>0.05</v>
      </c>
      <c r="T176" s="78">
        <f>'cieki 2020'!BY176</f>
        <v>0.15</v>
      </c>
      <c r="U176" s="204">
        <f>'cieki 2020'!CA176</f>
        <v>0</v>
      </c>
      <c r="V176" s="204">
        <f>'cieki 2020'!CC176</f>
        <v>0</v>
      </c>
      <c r="W176" s="225">
        <f>'cieki 2020'!CK176</f>
        <v>0</v>
      </c>
      <c r="X176" s="204">
        <f>'cieki 2020'!CP176</f>
        <v>0</v>
      </c>
      <c r="Y176" s="204">
        <f>'cieki 2020'!CQ176</f>
        <v>0</v>
      </c>
      <c r="Z176" s="204">
        <f>'cieki 2020'!CR176</f>
        <v>0</v>
      </c>
      <c r="AA176" s="204">
        <f>'cieki 2020'!CS176</f>
        <v>0</v>
      </c>
      <c r="AB176" s="204">
        <f>'cieki 2020'!CT176</f>
        <v>0</v>
      </c>
      <c r="AC176" s="204">
        <f>'cieki 2020'!CW176</f>
        <v>0</v>
      </c>
      <c r="AD176" s="204">
        <f>'cieki 2020'!CZ176</f>
        <v>0</v>
      </c>
      <c r="AE176" s="204">
        <f>'cieki 2020'!DB176</f>
        <v>0</v>
      </c>
      <c r="AF176" s="204">
        <f>'cieki 2020'!DC176</f>
        <v>0</v>
      </c>
      <c r="AG176" s="204">
        <f>'cieki 2020'!DD176</f>
        <v>0</v>
      </c>
      <c r="AH176" s="78">
        <f>'cieki 2020'!DE176</f>
        <v>0.05</v>
      </c>
      <c r="AI176" s="78">
        <f>'cieki 2020'!DF176</f>
        <v>0.05</v>
      </c>
      <c r="AJ176" s="204">
        <f>'cieki 2020'!DH176</f>
        <v>0</v>
      </c>
      <c r="AK176" s="204">
        <f>'cieki 2020'!DI176</f>
        <v>0</v>
      </c>
      <c r="AL176" s="204">
        <f>'cieki 2020'!DJ176</f>
        <v>0</v>
      </c>
      <c r="AM176" s="204">
        <f>'cieki 2020'!DK176</f>
        <v>0</v>
      </c>
      <c r="AN176" s="205">
        <f>'cieki 2020'!DL176</f>
        <v>0</v>
      </c>
      <c r="AO176" s="136" t="s">
        <v>177</v>
      </c>
      <c r="AP176" s="69"/>
      <c r="AQ176" s="69"/>
      <c r="AR176" s="69"/>
      <c r="AS176" s="69"/>
    </row>
    <row r="177" spans="1:45" x14ac:dyDescent="0.2">
      <c r="A177" s="9">
        <f>'cieki 2020'!B177</f>
        <v>330</v>
      </c>
      <c r="B177" s="15" t="str">
        <f>'cieki 2020'!C177</f>
        <v>PL02S0101_0552</v>
      </c>
      <c r="C177" s="53">
        <f>'cieki 2020'!I177</f>
        <v>0.05</v>
      </c>
      <c r="D177" s="53">
        <f>'cieki 2020'!J177</f>
        <v>1.5</v>
      </c>
      <c r="E177" s="53">
        <f>'cieki 2020'!L177</f>
        <v>0.17199999999999999</v>
      </c>
      <c r="F177" s="53">
        <f>'cieki 2020'!N177</f>
        <v>8.02</v>
      </c>
      <c r="G177" s="53">
        <f>'cieki 2020'!O177</f>
        <v>5.03</v>
      </c>
      <c r="H177" s="53">
        <f>'cieki 2020'!S177</f>
        <v>5.88</v>
      </c>
      <c r="I177" s="53">
        <f>'cieki 2020'!T177</f>
        <v>5.61</v>
      </c>
      <c r="J177" s="53">
        <f>'cieki 2020'!Y177</f>
        <v>24.2</v>
      </c>
      <c r="K177" s="53">
        <f>'cieki 2020'!AI177</f>
        <v>2.5</v>
      </c>
      <c r="L177" s="53">
        <f>'cieki 2020'!AK177</f>
        <v>2.5</v>
      </c>
      <c r="M177" s="53">
        <f>'cieki 2020'!BB177</f>
        <v>118.5</v>
      </c>
      <c r="N177" s="53">
        <f>'cieki 2020'!BJ177</f>
        <v>0.5</v>
      </c>
      <c r="O177" s="53">
        <f>'cieki 2020'!BK177</f>
        <v>5.0000000000000001E-3</v>
      </c>
      <c r="P177" s="53">
        <f>'cieki 2020'!BQ177</f>
        <v>0.05</v>
      </c>
      <c r="Q177" s="53">
        <f>'cieki 2020'!BS177</f>
        <v>0.05</v>
      </c>
      <c r="R177" s="53">
        <f>'cieki 2020'!BT177</f>
        <v>0.05</v>
      </c>
      <c r="S177" s="78">
        <f>'cieki 2020'!BU177</f>
        <v>0.05</v>
      </c>
      <c r="T177" s="78">
        <f>'cieki 2020'!BY177</f>
        <v>0.15</v>
      </c>
      <c r="U177" s="204">
        <f>'cieki 2020'!CA177</f>
        <v>0</v>
      </c>
      <c r="V177" s="204">
        <f>'cieki 2020'!CC177</f>
        <v>0</v>
      </c>
      <c r="W177" s="225">
        <f>'cieki 2020'!CK177</f>
        <v>0</v>
      </c>
      <c r="X177" s="204">
        <f>'cieki 2020'!CP177</f>
        <v>0</v>
      </c>
      <c r="Y177" s="204">
        <f>'cieki 2020'!CQ177</f>
        <v>0</v>
      </c>
      <c r="Z177" s="204">
        <f>'cieki 2020'!CR177</f>
        <v>0</v>
      </c>
      <c r="AA177" s="204">
        <f>'cieki 2020'!CS177</f>
        <v>0</v>
      </c>
      <c r="AB177" s="204">
        <f>'cieki 2020'!CT177</f>
        <v>0</v>
      </c>
      <c r="AC177" s="204">
        <f>'cieki 2020'!CW177</f>
        <v>0</v>
      </c>
      <c r="AD177" s="204">
        <f>'cieki 2020'!CZ177</f>
        <v>0</v>
      </c>
      <c r="AE177" s="204">
        <f>'cieki 2020'!DB177</f>
        <v>0</v>
      </c>
      <c r="AF177" s="204">
        <f>'cieki 2020'!DC177</f>
        <v>0</v>
      </c>
      <c r="AG177" s="204">
        <f>'cieki 2020'!DD177</f>
        <v>0</v>
      </c>
      <c r="AH177" s="78">
        <f>'cieki 2020'!DE177</f>
        <v>0.05</v>
      </c>
      <c r="AI177" s="78">
        <f>'cieki 2020'!DF177</f>
        <v>0.05</v>
      </c>
      <c r="AJ177" s="204">
        <f>'cieki 2020'!DH177</f>
        <v>0</v>
      </c>
      <c r="AK177" s="204">
        <f>'cieki 2020'!DI177</f>
        <v>0</v>
      </c>
      <c r="AL177" s="204">
        <f>'cieki 2020'!DJ177</f>
        <v>0</v>
      </c>
      <c r="AM177" s="204">
        <f>'cieki 2020'!DK177</f>
        <v>0</v>
      </c>
      <c r="AN177" s="205">
        <f>'cieki 2020'!DL177</f>
        <v>0</v>
      </c>
      <c r="AO177" s="137" t="s">
        <v>178</v>
      </c>
      <c r="AP177" s="69"/>
      <c r="AQ177" s="69"/>
      <c r="AR177" s="69"/>
      <c r="AS177" s="69"/>
    </row>
    <row r="178" spans="1:45" x14ac:dyDescent="0.2">
      <c r="A178" s="9">
        <f>'cieki 2020'!B178</f>
        <v>332</v>
      </c>
      <c r="B178" s="15" t="str">
        <f>'cieki 2020'!C178</f>
        <v>PL01S0801_3442</v>
      </c>
      <c r="C178" s="53">
        <f>'cieki 2020'!I178</f>
        <v>0.05</v>
      </c>
      <c r="D178" s="53">
        <f>'cieki 2020'!J178</f>
        <v>1.5</v>
      </c>
      <c r="E178" s="53">
        <f>'cieki 2020'!L178</f>
        <v>2.5000000000000001E-2</v>
      </c>
      <c r="F178" s="53">
        <f>'cieki 2020'!N178</f>
        <v>12</v>
      </c>
      <c r="G178" s="53">
        <f>'cieki 2020'!O178</f>
        <v>11</v>
      </c>
      <c r="H178" s="53">
        <f>'cieki 2020'!S178</f>
        <v>6.6</v>
      </c>
      <c r="I178" s="53">
        <f>'cieki 2020'!T178</f>
        <v>4.8</v>
      </c>
      <c r="J178" s="53">
        <f>'cieki 2020'!Y178</f>
        <v>19</v>
      </c>
      <c r="K178" s="53">
        <f>'cieki 2020'!AI178</f>
        <v>2.5</v>
      </c>
      <c r="L178" s="53">
        <f>'cieki 2020'!AK178</f>
        <v>2.5</v>
      </c>
      <c r="M178" s="53">
        <f>'cieki 2020'!BB178</f>
        <v>31.5</v>
      </c>
      <c r="N178" s="53">
        <f>'cieki 2020'!BJ178</f>
        <v>0.5</v>
      </c>
      <c r="O178" s="53">
        <f>'cieki 2020'!BK178</f>
        <v>5.0000000000000001E-3</v>
      </c>
      <c r="P178" s="53">
        <f>'cieki 2020'!BQ178</f>
        <v>0.05</v>
      </c>
      <c r="Q178" s="53">
        <f>'cieki 2020'!BS178</f>
        <v>0.05</v>
      </c>
      <c r="R178" s="53">
        <f>'cieki 2020'!BT178</f>
        <v>0.05</v>
      </c>
      <c r="S178" s="78">
        <f>'cieki 2020'!BU178</f>
        <v>0.05</v>
      </c>
      <c r="T178" s="78">
        <f>'cieki 2020'!BY178</f>
        <v>0.15</v>
      </c>
      <c r="U178" s="204">
        <f>'cieki 2020'!CA178</f>
        <v>0</v>
      </c>
      <c r="V178" s="204">
        <f>'cieki 2020'!CC178</f>
        <v>0</v>
      </c>
      <c r="W178" s="225">
        <f>'cieki 2020'!CK178</f>
        <v>0</v>
      </c>
      <c r="X178" s="204">
        <f>'cieki 2020'!CP178</f>
        <v>0</v>
      </c>
      <c r="Y178" s="204">
        <f>'cieki 2020'!CQ178</f>
        <v>0</v>
      </c>
      <c r="Z178" s="204">
        <f>'cieki 2020'!CR178</f>
        <v>0</v>
      </c>
      <c r="AA178" s="204">
        <f>'cieki 2020'!CS178</f>
        <v>0</v>
      </c>
      <c r="AB178" s="204">
        <f>'cieki 2020'!CT178</f>
        <v>0</v>
      </c>
      <c r="AC178" s="204">
        <f>'cieki 2020'!CW178</f>
        <v>0</v>
      </c>
      <c r="AD178" s="204">
        <f>'cieki 2020'!CZ178</f>
        <v>0</v>
      </c>
      <c r="AE178" s="204">
        <f>'cieki 2020'!DB178</f>
        <v>0</v>
      </c>
      <c r="AF178" s="204">
        <f>'cieki 2020'!DC178</f>
        <v>0</v>
      </c>
      <c r="AG178" s="204">
        <f>'cieki 2020'!DD178</f>
        <v>0</v>
      </c>
      <c r="AH178" s="78">
        <f>'cieki 2020'!DE178</f>
        <v>0.05</v>
      </c>
      <c r="AI178" s="78">
        <f>'cieki 2020'!DF178</f>
        <v>0.05</v>
      </c>
      <c r="AJ178" s="204">
        <f>'cieki 2020'!DH178</f>
        <v>0</v>
      </c>
      <c r="AK178" s="204">
        <f>'cieki 2020'!DI178</f>
        <v>0</v>
      </c>
      <c r="AL178" s="204">
        <f>'cieki 2020'!DJ178</f>
        <v>0</v>
      </c>
      <c r="AM178" s="204">
        <f>'cieki 2020'!DK178</f>
        <v>0</v>
      </c>
      <c r="AN178" s="205">
        <f>'cieki 2020'!DL178</f>
        <v>0</v>
      </c>
      <c r="AO178" s="137" t="s">
        <v>178</v>
      </c>
      <c r="AP178" s="69"/>
      <c r="AQ178" s="69"/>
      <c r="AR178" s="69"/>
      <c r="AS178" s="69"/>
    </row>
    <row r="179" spans="1:45" x14ac:dyDescent="0.2">
      <c r="A179" s="9">
        <f>'cieki 2020'!B179</f>
        <v>333</v>
      </c>
      <c r="B179" s="15" t="str">
        <f>'cieki 2020'!C179</f>
        <v>PL01S0801_3444</v>
      </c>
      <c r="C179" s="53">
        <f>'cieki 2020'!I179</f>
        <v>0.05</v>
      </c>
      <c r="D179" s="53">
        <f>'cieki 2020'!J179</f>
        <v>3.75</v>
      </c>
      <c r="E179" s="53">
        <f>'cieki 2020'!L179</f>
        <v>0.82799999999999996</v>
      </c>
      <c r="F179" s="53">
        <f>'cieki 2020'!N179</f>
        <v>13.7</v>
      </c>
      <c r="G179" s="53">
        <f>'cieki 2020'!O179</f>
        <v>17.3</v>
      </c>
      <c r="H179" s="53">
        <f>'cieki 2020'!S179</f>
        <v>5.66</v>
      </c>
      <c r="I179" s="53">
        <f>'cieki 2020'!T179</f>
        <v>6.03</v>
      </c>
      <c r="J179" s="53">
        <f>'cieki 2020'!Y179</f>
        <v>28.5</v>
      </c>
      <c r="K179" s="53">
        <f>'cieki 2020'!AI179</f>
        <v>2.5</v>
      </c>
      <c r="L179" s="53">
        <f>'cieki 2020'!AK179</f>
        <v>2.5</v>
      </c>
      <c r="M179" s="53">
        <f>'cieki 2020'!BB179</f>
        <v>34</v>
      </c>
      <c r="N179" s="53">
        <f>'cieki 2020'!BJ179</f>
        <v>0.5</v>
      </c>
      <c r="O179" s="53">
        <f>'cieki 2020'!BK179</f>
        <v>5.0000000000000001E-3</v>
      </c>
      <c r="P179" s="53">
        <f>'cieki 2020'!BQ179</f>
        <v>0.05</v>
      </c>
      <c r="Q179" s="53">
        <f>'cieki 2020'!BS179</f>
        <v>0.05</v>
      </c>
      <c r="R179" s="53">
        <f>'cieki 2020'!BT179</f>
        <v>0.05</v>
      </c>
      <c r="S179" s="78">
        <f>'cieki 2020'!BU179</f>
        <v>0.05</v>
      </c>
      <c r="T179" s="78">
        <f>'cieki 2020'!BY179</f>
        <v>0.15</v>
      </c>
      <c r="U179" s="204">
        <f>'cieki 2020'!CA179</f>
        <v>0</v>
      </c>
      <c r="V179" s="204">
        <f>'cieki 2020'!CC179</f>
        <v>0</v>
      </c>
      <c r="W179" s="225">
        <f>'cieki 2020'!CK179</f>
        <v>0</v>
      </c>
      <c r="X179" s="204">
        <f>'cieki 2020'!CP179</f>
        <v>0</v>
      </c>
      <c r="Y179" s="204">
        <f>'cieki 2020'!CQ179</f>
        <v>0</v>
      </c>
      <c r="Z179" s="204">
        <f>'cieki 2020'!CR179</f>
        <v>0</v>
      </c>
      <c r="AA179" s="204">
        <f>'cieki 2020'!CS179</f>
        <v>0</v>
      </c>
      <c r="AB179" s="204">
        <f>'cieki 2020'!CT179</f>
        <v>0</v>
      </c>
      <c r="AC179" s="204">
        <f>'cieki 2020'!CW179</f>
        <v>0</v>
      </c>
      <c r="AD179" s="204">
        <f>'cieki 2020'!CZ179</f>
        <v>0</v>
      </c>
      <c r="AE179" s="204">
        <f>'cieki 2020'!DB179</f>
        <v>0</v>
      </c>
      <c r="AF179" s="204">
        <f>'cieki 2020'!DC179</f>
        <v>0</v>
      </c>
      <c r="AG179" s="204">
        <f>'cieki 2020'!DD179</f>
        <v>0</v>
      </c>
      <c r="AH179" s="78">
        <f>'cieki 2020'!DE179</f>
        <v>0.05</v>
      </c>
      <c r="AI179" s="78">
        <f>'cieki 2020'!DF179</f>
        <v>0.05</v>
      </c>
      <c r="AJ179" s="204">
        <f>'cieki 2020'!DH179</f>
        <v>0</v>
      </c>
      <c r="AK179" s="204">
        <f>'cieki 2020'!DI179</f>
        <v>0</v>
      </c>
      <c r="AL179" s="204">
        <f>'cieki 2020'!DJ179</f>
        <v>0</v>
      </c>
      <c r="AM179" s="204">
        <f>'cieki 2020'!DK179</f>
        <v>0</v>
      </c>
      <c r="AN179" s="205">
        <f>'cieki 2020'!DL179</f>
        <v>0</v>
      </c>
      <c r="AO179" s="137" t="s">
        <v>178</v>
      </c>
      <c r="AP179" s="69"/>
      <c r="AQ179" s="69"/>
      <c r="AR179" s="69"/>
      <c r="AS179" s="69"/>
    </row>
    <row r="180" spans="1:45" x14ac:dyDescent="0.2">
      <c r="A180" s="9">
        <f>'cieki 2020'!B180</f>
        <v>334</v>
      </c>
      <c r="B180" s="15" t="str">
        <f>'cieki 2020'!C180</f>
        <v>PL08S0301_0152</v>
      </c>
      <c r="C180" s="53">
        <f>'cieki 2020'!I180</f>
        <v>0.05</v>
      </c>
      <c r="D180" s="53">
        <f>'cieki 2020'!J180</f>
        <v>1.5</v>
      </c>
      <c r="E180" s="53">
        <f>'cieki 2020'!L180</f>
        <v>2.5000000000000001E-2</v>
      </c>
      <c r="F180" s="53">
        <f>'cieki 2020'!N180</f>
        <v>5.07</v>
      </c>
      <c r="G180" s="53">
        <f>'cieki 2020'!O180</f>
        <v>14</v>
      </c>
      <c r="H180" s="53">
        <f>'cieki 2020'!S180</f>
        <v>2.85</v>
      </c>
      <c r="I180" s="53">
        <f>'cieki 2020'!T180</f>
        <v>10.8</v>
      </c>
      <c r="J180" s="53">
        <f>'cieki 2020'!Y180</f>
        <v>38.4</v>
      </c>
      <c r="K180" s="53">
        <f>'cieki 2020'!AI180</f>
        <v>75</v>
      </c>
      <c r="L180" s="53">
        <f>'cieki 2020'!AK180</f>
        <v>1490</v>
      </c>
      <c r="M180" s="53">
        <f>'cieki 2020'!BB180</f>
        <v>15840</v>
      </c>
      <c r="N180" s="53">
        <f>'cieki 2020'!BJ180</f>
        <v>0.5</v>
      </c>
      <c r="O180" s="53">
        <f>'cieki 2020'!BK180</f>
        <v>5.0000000000000001E-3</v>
      </c>
      <c r="P180" s="53">
        <f>'cieki 2020'!BQ180</f>
        <v>0.05</v>
      </c>
      <c r="Q180" s="53">
        <f>'cieki 2020'!BS180</f>
        <v>0.05</v>
      </c>
      <c r="R180" s="53">
        <f>'cieki 2020'!BT180</f>
        <v>0.05</v>
      </c>
      <c r="S180" s="78">
        <f>'cieki 2020'!BU180</f>
        <v>0.05</v>
      </c>
      <c r="T180" s="78">
        <f>'cieki 2020'!BY180</f>
        <v>0.15</v>
      </c>
      <c r="U180" s="204">
        <f>'cieki 2020'!CA180</f>
        <v>0</v>
      </c>
      <c r="V180" s="204">
        <f>'cieki 2020'!CC180</f>
        <v>0</v>
      </c>
      <c r="W180" s="225">
        <f>'cieki 2020'!CK180</f>
        <v>0</v>
      </c>
      <c r="X180" s="204">
        <f>'cieki 2020'!CP180</f>
        <v>0</v>
      </c>
      <c r="Y180" s="204">
        <f>'cieki 2020'!CQ180</f>
        <v>0</v>
      </c>
      <c r="Z180" s="204">
        <f>'cieki 2020'!CR180</f>
        <v>0</v>
      </c>
      <c r="AA180" s="204">
        <f>'cieki 2020'!CS180</f>
        <v>0</v>
      </c>
      <c r="AB180" s="204">
        <f>'cieki 2020'!CT180</f>
        <v>0</v>
      </c>
      <c r="AC180" s="204">
        <f>'cieki 2020'!CW180</f>
        <v>0</v>
      </c>
      <c r="AD180" s="204">
        <f>'cieki 2020'!CZ180</f>
        <v>0</v>
      </c>
      <c r="AE180" s="204">
        <f>'cieki 2020'!DB180</f>
        <v>0</v>
      </c>
      <c r="AF180" s="204">
        <f>'cieki 2020'!DC180</f>
        <v>0</v>
      </c>
      <c r="AG180" s="204">
        <f>'cieki 2020'!DD180</f>
        <v>0</v>
      </c>
      <c r="AH180" s="78">
        <f>'cieki 2020'!DE180</f>
        <v>0.05</v>
      </c>
      <c r="AI180" s="78">
        <f>'cieki 2020'!DF180</f>
        <v>0.05</v>
      </c>
      <c r="AJ180" s="204">
        <f>'cieki 2020'!DH180</f>
        <v>0</v>
      </c>
      <c r="AK180" s="204">
        <f>'cieki 2020'!DI180</f>
        <v>0</v>
      </c>
      <c r="AL180" s="204">
        <f>'cieki 2020'!DJ180</f>
        <v>0</v>
      </c>
      <c r="AM180" s="204">
        <f>'cieki 2020'!DK180</f>
        <v>0</v>
      </c>
      <c r="AN180" s="205">
        <f>'cieki 2020'!DL180</f>
        <v>0</v>
      </c>
      <c r="AO180" s="136" t="s">
        <v>177</v>
      </c>
      <c r="AP180" s="69"/>
      <c r="AQ180" s="69"/>
      <c r="AR180" s="69"/>
      <c r="AS180" s="69"/>
    </row>
    <row r="181" spans="1:45" x14ac:dyDescent="0.2">
      <c r="A181" s="9">
        <f>'cieki 2020'!B181</f>
        <v>335</v>
      </c>
      <c r="B181" s="15" t="str">
        <f>'cieki 2020'!C181</f>
        <v>PL01S0701_1078</v>
      </c>
      <c r="C181" s="53">
        <f>'cieki 2020'!I181</f>
        <v>0.05</v>
      </c>
      <c r="D181" s="53">
        <f>'cieki 2020'!J181</f>
        <v>1.5</v>
      </c>
      <c r="E181" s="53">
        <f>'cieki 2020'!L181</f>
        <v>0.26100000000000001</v>
      </c>
      <c r="F181" s="53">
        <f>'cieki 2020'!N181</f>
        <v>4.21</v>
      </c>
      <c r="G181" s="53">
        <f>'cieki 2020'!O181</f>
        <v>6.23</v>
      </c>
      <c r="H181" s="53">
        <f>'cieki 2020'!S181</f>
        <v>2.11</v>
      </c>
      <c r="I181" s="53">
        <f>'cieki 2020'!T181</f>
        <v>0.5</v>
      </c>
      <c r="J181" s="53">
        <f>'cieki 2020'!Y181</f>
        <v>21.8</v>
      </c>
      <c r="K181" s="53">
        <f>'cieki 2020'!AI181</f>
        <v>2.5</v>
      </c>
      <c r="L181" s="53">
        <f>'cieki 2020'!AK181</f>
        <v>2.5</v>
      </c>
      <c r="M181" s="53">
        <f>'cieki 2020'!BB181</f>
        <v>31.5</v>
      </c>
      <c r="N181" s="53">
        <f>'cieki 2020'!BJ181</f>
        <v>0.5</v>
      </c>
      <c r="O181" s="53">
        <f>'cieki 2020'!BK181</f>
        <v>5.0000000000000001E-3</v>
      </c>
      <c r="P181" s="53">
        <f>'cieki 2020'!BQ181</f>
        <v>0.05</v>
      </c>
      <c r="Q181" s="53">
        <f>'cieki 2020'!BS181</f>
        <v>0.05</v>
      </c>
      <c r="R181" s="53">
        <f>'cieki 2020'!BT181</f>
        <v>0.05</v>
      </c>
      <c r="S181" s="78">
        <f>'cieki 2020'!BU181</f>
        <v>0.05</v>
      </c>
      <c r="T181" s="78">
        <f>'cieki 2020'!BY181</f>
        <v>0.15</v>
      </c>
      <c r="U181" s="204">
        <f>'cieki 2020'!CA181</f>
        <v>0</v>
      </c>
      <c r="V181" s="204">
        <f>'cieki 2020'!CC181</f>
        <v>0</v>
      </c>
      <c r="W181" s="225">
        <f>'cieki 2020'!CK181</f>
        <v>0</v>
      </c>
      <c r="X181" s="204">
        <f>'cieki 2020'!CP181</f>
        <v>0</v>
      </c>
      <c r="Y181" s="204">
        <f>'cieki 2020'!CQ181</f>
        <v>0</v>
      </c>
      <c r="Z181" s="204">
        <f>'cieki 2020'!CR181</f>
        <v>0</v>
      </c>
      <c r="AA181" s="204">
        <f>'cieki 2020'!CS181</f>
        <v>0</v>
      </c>
      <c r="AB181" s="204">
        <f>'cieki 2020'!CT181</f>
        <v>0</v>
      </c>
      <c r="AC181" s="204">
        <f>'cieki 2020'!CW181</f>
        <v>0</v>
      </c>
      <c r="AD181" s="204">
        <f>'cieki 2020'!CZ181</f>
        <v>0</v>
      </c>
      <c r="AE181" s="204">
        <f>'cieki 2020'!DB181</f>
        <v>0</v>
      </c>
      <c r="AF181" s="204">
        <f>'cieki 2020'!DC181</f>
        <v>0</v>
      </c>
      <c r="AG181" s="204">
        <f>'cieki 2020'!DD181</f>
        <v>0</v>
      </c>
      <c r="AH181" s="78">
        <f>'cieki 2020'!DE181</f>
        <v>0.05</v>
      </c>
      <c r="AI181" s="78">
        <f>'cieki 2020'!DF181</f>
        <v>0.05</v>
      </c>
      <c r="AJ181" s="204">
        <f>'cieki 2020'!DH181</f>
        <v>0</v>
      </c>
      <c r="AK181" s="204">
        <f>'cieki 2020'!DI181</f>
        <v>0</v>
      </c>
      <c r="AL181" s="204">
        <f>'cieki 2020'!DJ181</f>
        <v>0</v>
      </c>
      <c r="AM181" s="204">
        <f>'cieki 2020'!DK181</f>
        <v>0</v>
      </c>
      <c r="AN181" s="205">
        <f>'cieki 2020'!DL181</f>
        <v>0</v>
      </c>
      <c r="AO181" s="137" t="s">
        <v>178</v>
      </c>
      <c r="AP181" s="69"/>
      <c r="AQ181" s="69"/>
      <c r="AR181" s="69"/>
      <c r="AS181" s="69"/>
    </row>
    <row r="182" spans="1:45" x14ac:dyDescent="0.2">
      <c r="A182" s="9">
        <f>'cieki 2020'!B182</f>
        <v>336</v>
      </c>
      <c r="B182" s="15" t="str">
        <f>'cieki 2020'!C182</f>
        <v>PL01S1601_1946</v>
      </c>
      <c r="C182" s="53">
        <f>'cieki 2020'!I182</f>
        <v>0.05</v>
      </c>
      <c r="D182" s="53">
        <f>'cieki 2020'!J182</f>
        <v>21.4</v>
      </c>
      <c r="E182" s="53">
        <f>'cieki 2020'!L182</f>
        <v>0.88600000000000001</v>
      </c>
      <c r="F182" s="53">
        <f>'cieki 2020'!N182</f>
        <v>12.4</v>
      </c>
      <c r="G182" s="53">
        <f>'cieki 2020'!O182</f>
        <v>21.1</v>
      </c>
      <c r="H182" s="53">
        <f>'cieki 2020'!S182</f>
        <v>21.2</v>
      </c>
      <c r="I182" s="53">
        <f>'cieki 2020'!T182</f>
        <v>14.8</v>
      </c>
      <c r="J182" s="53">
        <f>'cieki 2020'!Y182</f>
        <v>79.8</v>
      </c>
      <c r="K182" s="53">
        <f>'cieki 2020'!AI182</f>
        <v>2.5</v>
      </c>
      <c r="L182" s="53">
        <f>'cieki 2020'!AK182</f>
        <v>2.5</v>
      </c>
      <c r="M182" s="53">
        <f>'cieki 2020'!BB182</f>
        <v>96</v>
      </c>
      <c r="N182" s="53">
        <f>'cieki 2020'!BJ182</f>
        <v>0.5</v>
      </c>
      <c r="O182" s="53">
        <f>'cieki 2020'!BK182</f>
        <v>5.0000000000000001E-3</v>
      </c>
      <c r="P182" s="53">
        <f>'cieki 2020'!BQ182</f>
        <v>0.05</v>
      </c>
      <c r="Q182" s="53">
        <f>'cieki 2020'!BS182</f>
        <v>0.05</v>
      </c>
      <c r="R182" s="53">
        <f>'cieki 2020'!BT182</f>
        <v>0.05</v>
      </c>
      <c r="S182" s="78">
        <f>'cieki 2020'!BU182</f>
        <v>0.05</v>
      </c>
      <c r="T182" s="78">
        <f>'cieki 2020'!BY182</f>
        <v>0.15</v>
      </c>
      <c r="U182" s="204">
        <f>'cieki 2020'!CA182</f>
        <v>0</v>
      </c>
      <c r="V182" s="204">
        <f>'cieki 2020'!CC182</f>
        <v>0</v>
      </c>
      <c r="W182" s="225">
        <f>'cieki 2020'!CK182</f>
        <v>0</v>
      </c>
      <c r="X182" s="204">
        <f>'cieki 2020'!CP182</f>
        <v>0</v>
      </c>
      <c r="Y182" s="204">
        <f>'cieki 2020'!CQ182</f>
        <v>0</v>
      </c>
      <c r="Z182" s="204">
        <f>'cieki 2020'!CR182</f>
        <v>0</v>
      </c>
      <c r="AA182" s="204">
        <f>'cieki 2020'!CS182</f>
        <v>0</v>
      </c>
      <c r="AB182" s="204">
        <f>'cieki 2020'!CT182</f>
        <v>0</v>
      </c>
      <c r="AC182" s="204">
        <f>'cieki 2020'!CW182</f>
        <v>0</v>
      </c>
      <c r="AD182" s="204">
        <f>'cieki 2020'!CZ182</f>
        <v>0</v>
      </c>
      <c r="AE182" s="204">
        <f>'cieki 2020'!DB182</f>
        <v>0</v>
      </c>
      <c r="AF182" s="204">
        <f>'cieki 2020'!DC182</f>
        <v>0</v>
      </c>
      <c r="AG182" s="204">
        <f>'cieki 2020'!DD182</f>
        <v>0</v>
      </c>
      <c r="AH182" s="78">
        <f>'cieki 2020'!DE182</f>
        <v>0.05</v>
      </c>
      <c r="AI182" s="78">
        <f>'cieki 2020'!DF182</f>
        <v>0.05</v>
      </c>
      <c r="AJ182" s="204">
        <f>'cieki 2020'!DH182</f>
        <v>0</v>
      </c>
      <c r="AK182" s="204">
        <f>'cieki 2020'!DI182</f>
        <v>0</v>
      </c>
      <c r="AL182" s="204">
        <f>'cieki 2020'!DJ182</f>
        <v>0</v>
      </c>
      <c r="AM182" s="204">
        <f>'cieki 2020'!DK182</f>
        <v>0</v>
      </c>
      <c r="AN182" s="205">
        <f>'cieki 2020'!DL182</f>
        <v>0</v>
      </c>
      <c r="AO182" s="136" t="s">
        <v>177</v>
      </c>
      <c r="AP182" s="69"/>
      <c r="AQ182" s="69"/>
      <c r="AR182" s="69"/>
      <c r="AS182" s="69"/>
    </row>
    <row r="183" spans="1:45" x14ac:dyDescent="0.2">
      <c r="A183" s="9">
        <f>'cieki 2020'!B183</f>
        <v>337</v>
      </c>
      <c r="B183" s="15" t="str">
        <f>'cieki 2020'!C183</f>
        <v>PL02S1401_2299</v>
      </c>
      <c r="C183" s="53">
        <f>'cieki 2020'!I183</f>
        <v>0.113</v>
      </c>
      <c r="D183" s="53">
        <f>'cieki 2020'!J183</f>
        <v>8.98</v>
      </c>
      <c r="E183" s="53">
        <f>'cieki 2020'!L183</f>
        <v>0.38300000000000001</v>
      </c>
      <c r="F183" s="53">
        <f>'cieki 2020'!N183</f>
        <v>43.4</v>
      </c>
      <c r="G183" s="53">
        <f>'cieki 2020'!O183</f>
        <v>25</v>
      </c>
      <c r="H183" s="53">
        <f>'cieki 2020'!S183</f>
        <v>57.4</v>
      </c>
      <c r="I183" s="53">
        <f>'cieki 2020'!T183</f>
        <v>31</v>
      </c>
      <c r="J183" s="53">
        <f>'cieki 2020'!Y183</f>
        <v>104</v>
      </c>
      <c r="K183" s="53">
        <f>'cieki 2020'!AI183</f>
        <v>111</v>
      </c>
      <c r="L183" s="53">
        <f>'cieki 2020'!AK183</f>
        <v>19</v>
      </c>
      <c r="M183" s="53">
        <f>'cieki 2020'!BB183</f>
        <v>1141</v>
      </c>
      <c r="N183" s="53">
        <f>'cieki 2020'!BJ183</f>
        <v>0.5</v>
      </c>
      <c r="O183" s="53">
        <f>'cieki 2020'!BK183</f>
        <v>5.0000000000000001E-3</v>
      </c>
      <c r="P183" s="53">
        <f>'cieki 2020'!BQ183</f>
        <v>0.05</v>
      </c>
      <c r="Q183" s="53">
        <f>'cieki 2020'!BS183</f>
        <v>0.05</v>
      </c>
      <c r="R183" s="53">
        <f>'cieki 2020'!BT183</f>
        <v>0.05</v>
      </c>
      <c r="S183" s="78">
        <f>'cieki 2020'!BU183</f>
        <v>0.05</v>
      </c>
      <c r="T183" s="78">
        <f>'cieki 2020'!BY183</f>
        <v>0.15</v>
      </c>
      <c r="U183" s="204">
        <f>'cieki 2020'!CA183</f>
        <v>0</v>
      </c>
      <c r="V183" s="204">
        <f>'cieki 2020'!CC183</f>
        <v>0</v>
      </c>
      <c r="W183" s="225">
        <f>'cieki 2020'!CK183</f>
        <v>0</v>
      </c>
      <c r="X183" s="204">
        <f>'cieki 2020'!CP183</f>
        <v>0</v>
      </c>
      <c r="Y183" s="204">
        <f>'cieki 2020'!CQ183</f>
        <v>0</v>
      </c>
      <c r="Z183" s="204">
        <f>'cieki 2020'!CR183</f>
        <v>0</v>
      </c>
      <c r="AA183" s="204">
        <f>'cieki 2020'!CS183</f>
        <v>0</v>
      </c>
      <c r="AB183" s="204">
        <f>'cieki 2020'!CT183</f>
        <v>0</v>
      </c>
      <c r="AC183" s="204">
        <f>'cieki 2020'!CW183</f>
        <v>0</v>
      </c>
      <c r="AD183" s="204">
        <f>'cieki 2020'!CZ183</f>
        <v>0</v>
      </c>
      <c r="AE183" s="204">
        <f>'cieki 2020'!DB183</f>
        <v>0</v>
      </c>
      <c r="AF183" s="204">
        <f>'cieki 2020'!DC183</f>
        <v>0</v>
      </c>
      <c r="AG183" s="204">
        <f>'cieki 2020'!DD183</f>
        <v>0</v>
      </c>
      <c r="AH183" s="78">
        <f>'cieki 2020'!DE183</f>
        <v>0.05</v>
      </c>
      <c r="AI183" s="78">
        <f>'cieki 2020'!DF183</f>
        <v>0.05</v>
      </c>
      <c r="AJ183" s="204">
        <f>'cieki 2020'!DH183</f>
        <v>0</v>
      </c>
      <c r="AK183" s="204">
        <f>'cieki 2020'!DI183</f>
        <v>0</v>
      </c>
      <c r="AL183" s="204">
        <f>'cieki 2020'!DJ183</f>
        <v>0</v>
      </c>
      <c r="AM183" s="204">
        <f>'cieki 2020'!DK183</f>
        <v>0</v>
      </c>
      <c r="AN183" s="205">
        <f>'cieki 2020'!DL183</f>
        <v>0</v>
      </c>
      <c r="AO183" s="136" t="s">
        <v>177</v>
      </c>
      <c r="AP183" s="69"/>
      <c r="AQ183" s="69"/>
      <c r="AR183" s="69"/>
      <c r="AS183" s="69"/>
    </row>
    <row r="184" spans="1:45" x14ac:dyDescent="0.2">
      <c r="A184" s="9">
        <f>'cieki 2020'!B184</f>
        <v>338</v>
      </c>
      <c r="B184" s="15" t="str">
        <f>'cieki 2020'!C184</f>
        <v>PL02S1401_1254</v>
      </c>
      <c r="C184" s="53">
        <f>'cieki 2020'!I184</f>
        <v>0.05</v>
      </c>
      <c r="D184" s="53">
        <f>'cieki 2020'!J184</f>
        <v>1.5</v>
      </c>
      <c r="E184" s="53">
        <f>'cieki 2020'!L184</f>
        <v>8.8999999999999996E-2</v>
      </c>
      <c r="F184" s="53">
        <f>'cieki 2020'!N184</f>
        <v>10.199999999999999</v>
      </c>
      <c r="G184" s="53">
        <f>'cieki 2020'!O184</f>
        <v>10.9</v>
      </c>
      <c r="H184" s="53">
        <f>'cieki 2020'!S184</f>
        <v>7.55</v>
      </c>
      <c r="I184" s="53">
        <f>'cieki 2020'!T184</f>
        <v>7.98</v>
      </c>
      <c r="J184" s="53">
        <f>'cieki 2020'!Y184</f>
        <v>47.8</v>
      </c>
      <c r="K184" s="53">
        <f>'cieki 2020'!AI184</f>
        <v>63</v>
      </c>
      <c r="L184" s="53">
        <f>'cieki 2020'!AK184</f>
        <v>73</v>
      </c>
      <c r="M184" s="53">
        <f>'cieki 2020'!BB184</f>
        <v>2921</v>
      </c>
      <c r="N184" s="53">
        <f>'cieki 2020'!BJ184</f>
        <v>0.5</v>
      </c>
      <c r="O184" s="53">
        <f>'cieki 2020'!BK184</f>
        <v>5.0000000000000001E-3</v>
      </c>
      <c r="P184" s="53">
        <f>'cieki 2020'!BQ184</f>
        <v>0.05</v>
      </c>
      <c r="Q184" s="53">
        <f>'cieki 2020'!BS184</f>
        <v>0.05</v>
      </c>
      <c r="R184" s="53">
        <f>'cieki 2020'!BT184</f>
        <v>0.05</v>
      </c>
      <c r="S184" s="78">
        <f>'cieki 2020'!BU184</f>
        <v>0.05</v>
      </c>
      <c r="T184" s="78">
        <f>'cieki 2020'!BY184</f>
        <v>0.15</v>
      </c>
      <c r="U184" s="204">
        <f>'cieki 2020'!CA184</f>
        <v>0</v>
      </c>
      <c r="V184" s="204">
        <f>'cieki 2020'!CC184</f>
        <v>0</v>
      </c>
      <c r="W184" s="225">
        <f>'cieki 2020'!CK184</f>
        <v>0</v>
      </c>
      <c r="X184" s="204">
        <f>'cieki 2020'!CP184</f>
        <v>0</v>
      </c>
      <c r="Y184" s="204">
        <f>'cieki 2020'!CQ184</f>
        <v>0</v>
      </c>
      <c r="Z184" s="204">
        <f>'cieki 2020'!CR184</f>
        <v>0</v>
      </c>
      <c r="AA184" s="204">
        <f>'cieki 2020'!CS184</f>
        <v>0</v>
      </c>
      <c r="AB184" s="204">
        <f>'cieki 2020'!CT184</f>
        <v>0</v>
      </c>
      <c r="AC184" s="204">
        <f>'cieki 2020'!CW184</f>
        <v>0</v>
      </c>
      <c r="AD184" s="204">
        <f>'cieki 2020'!CZ184</f>
        <v>0</v>
      </c>
      <c r="AE184" s="204">
        <f>'cieki 2020'!DB184</f>
        <v>0</v>
      </c>
      <c r="AF184" s="204">
        <f>'cieki 2020'!DC184</f>
        <v>0</v>
      </c>
      <c r="AG184" s="204">
        <f>'cieki 2020'!DD184</f>
        <v>0</v>
      </c>
      <c r="AH184" s="78">
        <f>'cieki 2020'!DE184</f>
        <v>0.05</v>
      </c>
      <c r="AI184" s="78">
        <f>'cieki 2020'!DF184</f>
        <v>0.05</v>
      </c>
      <c r="AJ184" s="204">
        <f>'cieki 2020'!DH184</f>
        <v>0</v>
      </c>
      <c r="AK184" s="204">
        <f>'cieki 2020'!DI184</f>
        <v>0</v>
      </c>
      <c r="AL184" s="204">
        <f>'cieki 2020'!DJ184</f>
        <v>0</v>
      </c>
      <c r="AM184" s="204">
        <f>'cieki 2020'!DK184</f>
        <v>0</v>
      </c>
      <c r="AN184" s="205">
        <f>'cieki 2020'!DL184</f>
        <v>0</v>
      </c>
      <c r="AO184" s="136" t="s">
        <v>177</v>
      </c>
      <c r="AP184" s="69"/>
      <c r="AQ184" s="69"/>
      <c r="AR184" s="69"/>
      <c r="AS184" s="69"/>
    </row>
    <row r="185" spans="1:45" x14ac:dyDescent="0.2">
      <c r="A185" s="9">
        <f>'cieki 2020'!B185</f>
        <v>339</v>
      </c>
      <c r="B185" s="15" t="str">
        <f>'cieki 2020'!C185</f>
        <v>PL01S0801_1345</v>
      </c>
      <c r="C185" s="53">
        <f>'cieki 2020'!I185</f>
        <v>0.05</v>
      </c>
      <c r="D185" s="53">
        <f>'cieki 2020'!J185</f>
        <v>4.12</v>
      </c>
      <c r="E185" s="53">
        <f>'cieki 2020'!L185</f>
        <v>2.5000000000000001E-2</v>
      </c>
      <c r="F185" s="53">
        <f>'cieki 2020'!N185</f>
        <v>11.2</v>
      </c>
      <c r="G185" s="53">
        <f>'cieki 2020'!O185</f>
        <v>13.4</v>
      </c>
      <c r="H185" s="53">
        <f>'cieki 2020'!S185</f>
        <v>8.7200000000000006</v>
      </c>
      <c r="I185" s="53">
        <f>'cieki 2020'!T185</f>
        <v>7.89</v>
      </c>
      <c r="J185" s="53">
        <f>'cieki 2020'!Y185</f>
        <v>22.6</v>
      </c>
      <c r="K185" s="53">
        <f>'cieki 2020'!AI185</f>
        <v>2.5</v>
      </c>
      <c r="L185" s="53">
        <f>'cieki 2020'!AK185</f>
        <v>2.5</v>
      </c>
      <c r="M185" s="53">
        <f>'cieki 2020'!BB185</f>
        <v>79.5</v>
      </c>
      <c r="N185" s="53">
        <f>'cieki 2020'!BJ185</f>
        <v>0.5</v>
      </c>
      <c r="O185" s="53">
        <f>'cieki 2020'!BK185</f>
        <v>5.0000000000000001E-3</v>
      </c>
      <c r="P185" s="53">
        <f>'cieki 2020'!BQ185</f>
        <v>0.05</v>
      </c>
      <c r="Q185" s="53">
        <f>'cieki 2020'!BS185</f>
        <v>0.05</v>
      </c>
      <c r="R185" s="53">
        <f>'cieki 2020'!BT185</f>
        <v>0.05</v>
      </c>
      <c r="S185" s="78">
        <f>'cieki 2020'!BU185</f>
        <v>0.05</v>
      </c>
      <c r="T185" s="78">
        <f>'cieki 2020'!BY185</f>
        <v>0.15</v>
      </c>
      <c r="U185" s="204">
        <f>'cieki 2020'!CA185</f>
        <v>0</v>
      </c>
      <c r="V185" s="204">
        <f>'cieki 2020'!CC185</f>
        <v>0</v>
      </c>
      <c r="W185" s="225">
        <f>'cieki 2020'!CK185</f>
        <v>0</v>
      </c>
      <c r="X185" s="204">
        <f>'cieki 2020'!CP185</f>
        <v>0</v>
      </c>
      <c r="Y185" s="204">
        <f>'cieki 2020'!CQ185</f>
        <v>0</v>
      </c>
      <c r="Z185" s="204">
        <f>'cieki 2020'!CR185</f>
        <v>0</v>
      </c>
      <c r="AA185" s="204">
        <f>'cieki 2020'!CS185</f>
        <v>0</v>
      </c>
      <c r="AB185" s="204">
        <f>'cieki 2020'!CT185</f>
        <v>0</v>
      </c>
      <c r="AC185" s="204">
        <f>'cieki 2020'!CW185</f>
        <v>0</v>
      </c>
      <c r="AD185" s="204">
        <f>'cieki 2020'!CZ185</f>
        <v>0</v>
      </c>
      <c r="AE185" s="204">
        <f>'cieki 2020'!DB185</f>
        <v>0</v>
      </c>
      <c r="AF185" s="204">
        <f>'cieki 2020'!DC185</f>
        <v>0</v>
      </c>
      <c r="AG185" s="204">
        <f>'cieki 2020'!DD185</f>
        <v>0</v>
      </c>
      <c r="AH185" s="78">
        <f>'cieki 2020'!DE185</f>
        <v>0.05</v>
      </c>
      <c r="AI185" s="78">
        <f>'cieki 2020'!DF185</f>
        <v>0.05</v>
      </c>
      <c r="AJ185" s="204">
        <f>'cieki 2020'!DH185</f>
        <v>0</v>
      </c>
      <c r="AK185" s="204">
        <f>'cieki 2020'!DI185</f>
        <v>0</v>
      </c>
      <c r="AL185" s="204">
        <f>'cieki 2020'!DJ185</f>
        <v>0</v>
      </c>
      <c r="AM185" s="204">
        <f>'cieki 2020'!DK185</f>
        <v>0</v>
      </c>
      <c r="AN185" s="205">
        <f>'cieki 2020'!DL185</f>
        <v>0</v>
      </c>
      <c r="AO185" s="137" t="s">
        <v>178</v>
      </c>
      <c r="AP185" s="69"/>
      <c r="AQ185" s="69"/>
      <c r="AR185" s="69"/>
      <c r="AS185" s="69"/>
    </row>
    <row r="186" spans="1:45" x14ac:dyDescent="0.2">
      <c r="A186" s="9">
        <f>'cieki 2020'!B186</f>
        <v>340</v>
      </c>
      <c r="B186" s="15" t="str">
        <f>'cieki 2020'!C186</f>
        <v>PL01S0701_1124</v>
      </c>
      <c r="C186" s="53">
        <f>'cieki 2020'!I186</f>
        <v>0.05</v>
      </c>
      <c r="D186" s="53">
        <f>'cieki 2020'!J186</f>
        <v>1.5</v>
      </c>
      <c r="E186" s="53">
        <f>'cieki 2020'!L186</f>
        <v>1.58</v>
      </c>
      <c r="F186" s="53">
        <f>'cieki 2020'!N186</f>
        <v>1.1399999999999999</v>
      </c>
      <c r="G186" s="53">
        <f>'cieki 2020'!O186</f>
        <v>13.6</v>
      </c>
      <c r="H186" s="53">
        <f>'cieki 2020'!S186</f>
        <v>1.96</v>
      </c>
      <c r="I186" s="53">
        <f>'cieki 2020'!T186</f>
        <v>0.5</v>
      </c>
      <c r="J186" s="53">
        <f>'cieki 2020'!Y186</f>
        <v>27.4</v>
      </c>
      <c r="K186" s="53">
        <f>'cieki 2020'!AI186</f>
        <v>2.5</v>
      </c>
      <c r="L186" s="53">
        <f>'cieki 2020'!AK186</f>
        <v>2.5</v>
      </c>
      <c r="M186" s="53">
        <f>'cieki 2020'!BB186</f>
        <v>31.5</v>
      </c>
      <c r="N186" s="53">
        <f>'cieki 2020'!BJ186</f>
        <v>0.5</v>
      </c>
      <c r="O186" s="53">
        <f>'cieki 2020'!BK186</f>
        <v>5.0000000000000001E-3</v>
      </c>
      <c r="P186" s="53">
        <f>'cieki 2020'!BQ186</f>
        <v>0.05</v>
      </c>
      <c r="Q186" s="53">
        <f>'cieki 2020'!BS186</f>
        <v>0.05</v>
      </c>
      <c r="R186" s="53">
        <f>'cieki 2020'!BT186</f>
        <v>0.05</v>
      </c>
      <c r="S186" s="78">
        <f>'cieki 2020'!BU186</f>
        <v>0.05</v>
      </c>
      <c r="T186" s="78">
        <f>'cieki 2020'!BY186</f>
        <v>0.15</v>
      </c>
      <c r="U186" s="204">
        <f>'cieki 2020'!CA186</f>
        <v>0</v>
      </c>
      <c r="V186" s="204">
        <f>'cieki 2020'!CC186</f>
        <v>0</v>
      </c>
      <c r="W186" s="225">
        <f>'cieki 2020'!CK186</f>
        <v>0</v>
      </c>
      <c r="X186" s="204">
        <f>'cieki 2020'!CP186</f>
        <v>0</v>
      </c>
      <c r="Y186" s="204">
        <f>'cieki 2020'!CQ186</f>
        <v>0</v>
      </c>
      <c r="Z186" s="204">
        <f>'cieki 2020'!CR186</f>
        <v>0</v>
      </c>
      <c r="AA186" s="204">
        <f>'cieki 2020'!CS186</f>
        <v>0</v>
      </c>
      <c r="AB186" s="204">
        <f>'cieki 2020'!CT186</f>
        <v>0</v>
      </c>
      <c r="AC186" s="204">
        <f>'cieki 2020'!CW186</f>
        <v>0</v>
      </c>
      <c r="AD186" s="204">
        <f>'cieki 2020'!CZ186</f>
        <v>0</v>
      </c>
      <c r="AE186" s="204">
        <f>'cieki 2020'!DB186</f>
        <v>0</v>
      </c>
      <c r="AF186" s="204">
        <f>'cieki 2020'!DC186</f>
        <v>0</v>
      </c>
      <c r="AG186" s="204">
        <f>'cieki 2020'!DD186</f>
        <v>0</v>
      </c>
      <c r="AH186" s="78">
        <f>'cieki 2020'!DE186</f>
        <v>0.05</v>
      </c>
      <c r="AI186" s="78">
        <f>'cieki 2020'!DF186</f>
        <v>0.05</v>
      </c>
      <c r="AJ186" s="204">
        <f>'cieki 2020'!DH186</f>
        <v>0</v>
      </c>
      <c r="AK186" s="204">
        <f>'cieki 2020'!DI186</f>
        <v>0</v>
      </c>
      <c r="AL186" s="204">
        <f>'cieki 2020'!DJ186</f>
        <v>0</v>
      </c>
      <c r="AM186" s="204">
        <f>'cieki 2020'!DK186</f>
        <v>0</v>
      </c>
      <c r="AN186" s="205">
        <f>'cieki 2020'!DL186</f>
        <v>0</v>
      </c>
      <c r="AO186" s="137" t="s">
        <v>178</v>
      </c>
      <c r="AP186" s="69"/>
      <c r="AQ186" s="69"/>
      <c r="AR186" s="69"/>
      <c r="AS186" s="69"/>
    </row>
    <row r="187" spans="1:45" x14ac:dyDescent="0.2">
      <c r="A187" s="9">
        <f>'cieki 2020'!B187</f>
        <v>341</v>
      </c>
      <c r="B187" s="15" t="str">
        <f>'cieki 2020'!C187</f>
        <v>PL07S0801_0084</v>
      </c>
      <c r="C187" s="53">
        <f>'cieki 2020'!I187</f>
        <v>0.05</v>
      </c>
      <c r="D187" s="53">
        <f>'cieki 2020'!J187</f>
        <v>1.5</v>
      </c>
      <c r="E187" s="53">
        <f>'cieki 2020'!L187</f>
        <v>2.5000000000000001E-2</v>
      </c>
      <c r="F187" s="53">
        <f>'cieki 2020'!N187</f>
        <v>14.9</v>
      </c>
      <c r="G187" s="53">
        <f>'cieki 2020'!O187</f>
        <v>20.5</v>
      </c>
      <c r="H187" s="53">
        <f>'cieki 2020'!S187</f>
        <v>10.4</v>
      </c>
      <c r="I187" s="53">
        <f>'cieki 2020'!T187</f>
        <v>5.48</v>
      </c>
      <c r="J187" s="53">
        <f>'cieki 2020'!Y187</f>
        <v>23.9</v>
      </c>
      <c r="K187" s="53">
        <f>'cieki 2020'!AI187</f>
        <v>2.5</v>
      </c>
      <c r="L187" s="53">
        <f>'cieki 2020'!AK187</f>
        <v>2.5</v>
      </c>
      <c r="M187" s="53">
        <f>'cieki 2020'!BB187</f>
        <v>31.5</v>
      </c>
      <c r="N187" s="53">
        <f>'cieki 2020'!BJ187</f>
        <v>0.5</v>
      </c>
      <c r="O187" s="53">
        <f>'cieki 2020'!BK187</f>
        <v>5.0000000000000001E-3</v>
      </c>
      <c r="P187" s="53">
        <f>'cieki 2020'!BQ187</f>
        <v>0.05</v>
      </c>
      <c r="Q187" s="53">
        <f>'cieki 2020'!BS187</f>
        <v>0.05</v>
      </c>
      <c r="R187" s="53">
        <f>'cieki 2020'!BT187</f>
        <v>0.05</v>
      </c>
      <c r="S187" s="78">
        <f>'cieki 2020'!BU187</f>
        <v>0.05</v>
      </c>
      <c r="T187" s="78">
        <f>'cieki 2020'!BY187</f>
        <v>0.15</v>
      </c>
      <c r="U187" s="204">
        <f>'cieki 2020'!CA187</f>
        <v>0</v>
      </c>
      <c r="V187" s="204">
        <f>'cieki 2020'!CC187</f>
        <v>0</v>
      </c>
      <c r="W187" s="225">
        <f>'cieki 2020'!CK187</f>
        <v>0</v>
      </c>
      <c r="X187" s="204">
        <f>'cieki 2020'!CP187</f>
        <v>0</v>
      </c>
      <c r="Y187" s="204">
        <f>'cieki 2020'!CQ187</f>
        <v>0</v>
      </c>
      <c r="Z187" s="204">
        <f>'cieki 2020'!CR187</f>
        <v>0</v>
      </c>
      <c r="AA187" s="204">
        <f>'cieki 2020'!CS187</f>
        <v>0</v>
      </c>
      <c r="AB187" s="204">
        <f>'cieki 2020'!CT187</f>
        <v>0</v>
      </c>
      <c r="AC187" s="204">
        <f>'cieki 2020'!CW187</f>
        <v>0</v>
      </c>
      <c r="AD187" s="204">
        <f>'cieki 2020'!CZ187</f>
        <v>0</v>
      </c>
      <c r="AE187" s="204">
        <f>'cieki 2020'!DB187</f>
        <v>0</v>
      </c>
      <c r="AF187" s="204">
        <f>'cieki 2020'!DC187</f>
        <v>0</v>
      </c>
      <c r="AG187" s="204">
        <f>'cieki 2020'!DD187</f>
        <v>0</v>
      </c>
      <c r="AH187" s="78">
        <f>'cieki 2020'!DE187</f>
        <v>0.05</v>
      </c>
      <c r="AI187" s="78">
        <f>'cieki 2020'!DF187</f>
        <v>0.05</v>
      </c>
      <c r="AJ187" s="204">
        <f>'cieki 2020'!DH187</f>
        <v>0</v>
      </c>
      <c r="AK187" s="204">
        <f>'cieki 2020'!DI187</f>
        <v>0</v>
      </c>
      <c r="AL187" s="204">
        <f>'cieki 2020'!DJ187</f>
        <v>0</v>
      </c>
      <c r="AM187" s="204">
        <f>'cieki 2020'!DK187</f>
        <v>0</v>
      </c>
      <c r="AN187" s="205">
        <f>'cieki 2020'!DL187</f>
        <v>0</v>
      </c>
      <c r="AO187" s="137" t="s">
        <v>178</v>
      </c>
      <c r="AP187" s="69"/>
      <c r="AQ187" s="69"/>
      <c r="AR187" s="69"/>
      <c r="AS187" s="69"/>
    </row>
    <row r="188" spans="1:45" x14ac:dyDescent="0.2">
      <c r="A188" s="9">
        <f>'cieki 2020'!B188</f>
        <v>342</v>
      </c>
      <c r="B188" s="15" t="str">
        <f>'cieki 2020'!C188</f>
        <v>PL01S1501_3259</v>
      </c>
      <c r="C188" s="53">
        <f>'cieki 2020'!I188</f>
        <v>0.05</v>
      </c>
      <c r="D188" s="53">
        <f>'cieki 2020'!J188</f>
        <v>4.76</v>
      </c>
      <c r="E188" s="53">
        <f>'cieki 2020'!L188</f>
        <v>0.107</v>
      </c>
      <c r="F188" s="53">
        <f>'cieki 2020'!N188</f>
        <v>8.67</v>
      </c>
      <c r="G188" s="53">
        <f>'cieki 2020'!O188</f>
        <v>11.8</v>
      </c>
      <c r="H188" s="53">
        <f>'cieki 2020'!S188</f>
        <v>15.3</v>
      </c>
      <c r="I188" s="53">
        <f>'cieki 2020'!T188</f>
        <v>18.8</v>
      </c>
      <c r="J188" s="53">
        <f>'cieki 2020'!Y188</f>
        <v>28.8</v>
      </c>
      <c r="K188" s="53">
        <f>'cieki 2020'!AI188</f>
        <v>2.5</v>
      </c>
      <c r="L188" s="53">
        <f>'cieki 2020'!AK188</f>
        <v>10</v>
      </c>
      <c r="M188" s="53">
        <f>'cieki 2020'!BB188</f>
        <v>250</v>
      </c>
      <c r="N188" s="53">
        <f>'cieki 2020'!BJ188</f>
        <v>0.5</v>
      </c>
      <c r="O188" s="53">
        <f>'cieki 2020'!BK188</f>
        <v>5.0000000000000001E-3</v>
      </c>
      <c r="P188" s="53">
        <f>'cieki 2020'!BQ188</f>
        <v>0.05</v>
      </c>
      <c r="Q188" s="53">
        <f>'cieki 2020'!BS188</f>
        <v>0.05</v>
      </c>
      <c r="R188" s="53">
        <f>'cieki 2020'!BT188</f>
        <v>0.05</v>
      </c>
      <c r="S188" s="78">
        <f>'cieki 2020'!BU188</f>
        <v>0.05</v>
      </c>
      <c r="T188" s="78">
        <f>'cieki 2020'!BY188</f>
        <v>0.15</v>
      </c>
      <c r="U188" s="204">
        <f>'cieki 2020'!CA188</f>
        <v>0</v>
      </c>
      <c r="V188" s="204">
        <f>'cieki 2020'!CC188</f>
        <v>0</v>
      </c>
      <c r="W188" s="225">
        <f>'cieki 2020'!CK188</f>
        <v>0</v>
      </c>
      <c r="X188" s="204">
        <f>'cieki 2020'!CP188</f>
        <v>0</v>
      </c>
      <c r="Y188" s="204">
        <f>'cieki 2020'!CQ188</f>
        <v>0</v>
      </c>
      <c r="Z188" s="204">
        <f>'cieki 2020'!CR188</f>
        <v>0</v>
      </c>
      <c r="AA188" s="204">
        <f>'cieki 2020'!CS188</f>
        <v>0</v>
      </c>
      <c r="AB188" s="204">
        <f>'cieki 2020'!CT188</f>
        <v>0</v>
      </c>
      <c r="AC188" s="204">
        <f>'cieki 2020'!CW188</f>
        <v>0</v>
      </c>
      <c r="AD188" s="204">
        <f>'cieki 2020'!CZ188</f>
        <v>0</v>
      </c>
      <c r="AE188" s="204">
        <f>'cieki 2020'!DB188</f>
        <v>0</v>
      </c>
      <c r="AF188" s="204">
        <f>'cieki 2020'!DC188</f>
        <v>0</v>
      </c>
      <c r="AG188" s="204">
        <f>'cieki 2020'!DD188</f>
        <v>0</v>
      </c>
      <c r="AH188" s="78">
        <f>'cieki 2020'!DE188</f>
        <v>0.05</v>
      </c>
      <c r="AI188" s="78">
        <f>'cieki 2020'!DF188</f>
        <v>0.05</v>
      </c>
      <c r="AJ188" s="204">
        <f>'cieki 2020'!DH188</f>
        <v>0</v>
      </c>
      <c r="AK188" s="204">
        <f>'cieki 2020'!DI188</f>
        <v>0</v>
      </c>
      <c r="AL188" s="204">
        <f>'cieki 2020'!DJ188</f>
        <v>0</v>
      </c>
      <c r="AM188" s="204">
        <f>'cieki 2020'!DK188</f>
        <v>0</v>
      </c>
      <c r="AN188" s="205">
        <f>'cieki 2020'!DL188</f>
        <v>0</v>
      </c>
      <c r="AO188" s="137" t="s">
        <v>178</v>
      </c>
      <c r="AP188" s="69"/>
      <c r="AQ188" s="69"/>
      <c r="AR188" s="69"/>
      <c r="AS188" s="69"/>
    </row>
    <row r="189" spans="1:45" x14ac:dyDescent="0.2">
      <c r="A189" s="9">
        <f>'cieki 2020'!B189</f>
        <v>343</v>
      </c>
      <c r="B189" s="15" t="str">
        <f>'cieki 2020'!C189</f>
        <v>PL01S0801_2073</v>
      </c>
      <c r="C189" s="53">
        <f>'cieki 2020'!I189</f>
        <v>0.05</v>
      </c>
      <c r="D189" s="53">
        <f>'cieki 2020'!J189</f>
        <v>1.5</v>
      </c>
      <c r="E189" s="53">
        <f>'cieki 2020'!L189</f>
        <v>2.5000000000000001E-2</v>
      </c>
      <c r="F189" s="53">
        <f>'cieki 2020'!N189</f>
        <v>11.5</v>
      </c>
      <c r="G189" s="53">
        <f>'cieki 2020'!O189</f>
        <v>12.6</v>
      </c>
      <c r="H189" s="53">
        <f>'cieki 2020'!S189</f>
        <v>6.78</v>
      </c>
      <c r="I189" s="53">
        <f>'cieki 2020'!T189</f>
        <v>7.22</v>
      </c>
      <c r="J189" s="53">
        <f>'cieki 2020'!Y189</f>
        <v>19.2</v>
      </c>
      <c r="K189" s="53">
        <f>'cieki 2020'!AI189</f>
        <v>2.5</v>
      </c>
      <c r="L189" s="53">
        <f>'cieki 2020'!AK189</f>
        <v>2.5</v>
      </c>
      <c r="M189" s="53">
        <f>'cieki 2020'!BB189</f>
        <v>41.5</v>
      </c>
      <c r="N189" s="53">
        <f>'cieki 2020'!BJ189</f>
        <v>0.5</v>
      </c>
      <c r="O189" s="53">
        <f>'cieki 2020'!BK189</f>
        <v>5.0000000000000001E-3</v>
      </c>
      <c r="P189" s="53">
        <f>'cieki 2020'!BQ189</f>
        <v>0.05</v>
      </c>
      <c r="Q189" s="53">
        <f>'cieki 2020'!BS189</f>
        <v>0.05</v>
      </c>
      <c r="R189" s="53">
        <f>'cieki 2020'!BT189</f>
        <v>0.05</v>
      </c>
      <c r="S189" s="78">
        <f>'cieki 2020'!BU189</f>
        <v>0.05</v>
      </c>
      <c r="T189" s="78">
        <f>'cieki 2020'!BY189</f>
        <v>0.15</v>
      </c>
      <c r="U189" s="204">
        <f>'cieki 2020'!CA189</f>
        <v>0</v>
      </c>
      <c r="V189" s="204">
        <f>'cieki 2020'!CC189</f>
        <v>0</v>
      </c>
      <c r="W189" s="225">
        <f>'cieki 2020'!CK189</f>
        <v>0</v>
      </c>
      <c r="X189" s="204">
        <f>'cieki 2020'!CP189</f>
        <v>0</v>
      </c>
      <c r="Y189" s="204">
        <f>'cieki 2020'!CQ189</f>
        <v>0</v>
      </c>
      <c r="Z189" s="204">
        <f>'cieki 2020'!CR189</f>
        <v>0</v>
      </c>
      <c r="AA189" s="204">
        <f>'cieki 2020'!CS189</f>
        <v>0</v>
      </c>
      <c r="AB189" s="204">
        <f>'cieki 2020'!CT189</f>
        <v>0</v>
      </c>
      <c r="AC189" s="204">
        <f>'cieki 2020'!CW189</f>
        <v>0</v>
      </c>
      <c r="AD189" s="204">
        <f>'cieki 2020'!CZ189</f>
        <v>0</v>
      </c>
      <c r="AE189" s="204">
        <f>'cieki 2020'!DB189</f>
        <v>0</v>
      </c>
      <c r="AF189" s="204">
        <f>'cieki 2020'!DC189</f>
        <v>0</v>
      </c>
      <c r="AG189" s="204">
        <f>'cieki 2020'!DD189</f>
        <v>0</v>
      </c>
      <c r="AH189" s="78">
        <f>'cieki 2020'!DE189</f>
        <v>0.05</v>
      </c>
      <c r="AI189" s="78">
        <f>'cieki 2020'!DF189</f>
        <v>0.05</v>
      </c>
      <c r="AJ189" s="204">
        <f>'cieki 2020'!DH189</f>
        <v>0</v>
      </c>
      <c r="AK189" s="204">
        <f>'cieki 2020'!DI189</f>
        <v>0</v>
      </c>
      <c r="AL189" s="204">
        <f>'cieki 2020'!DJ189</f>
        <v>0</v>
      </c>
      <c r="AM189" s="204">
        <f>'cieki 2020'!DK189</f>
        <v>0</v>
      </c>
      <c r="AN189" s="205">
        <f>'cieki 2020'!DL189</f>
        <v>0</v>
      </c>
      <c r="AO189" s="137" t="s">
        <v>178</v>
      </c>
      <c r="AP189" s="69"/>
      <c r="AQ189" s="69"/>
      <c r="AR189" s="69"/>
      <c r="AS189" s="69"/>
    </row>
    <row r="190" spans="1:45" x14ac:dyDescent="0.2">
      <c r="A190" s="9">
        <f>'cieki 2020'!B190</f>
        <v>344</v>
      </c>
      <c r="B190" s="15" t="str">
        <f>'cieki 2020'!C190</f>
        <v>PL01S1601_1914</v>
      </c>
      <c r="C190" s="53">
        <f>'cieki 2020'!I190</f>
        <v>0.05</v>
      </c>
      <c r="D190" s="53">
        <f>'cieki 2020'!J190</f>
        <v>1.5</v>
      </c>
      <c r="E190" s="53">
        <f>'cieki 2020'!L190</f>
        <v>2.5000000000000001E-2</v>
      </c>
      <c r="F190" s="53">
        <f>'cieki 2020'!N190</f>
        <v>18.7</v>
      </c>
      <c r="G190" s="53">
        <f>'cieki 2020'!O190</f>
        <v>18.3</v>
      </c>
      <c r="H190" s="53">
        <f>'cieki 2020'!S190</f>
        <v>24.1</v>
      </c>
      <c r="I190" s="53">
        <f>'cieki 2020'!T190</f>
        <v>10.3</v>
      </c>
      <c r="J190" s="53">
        <f>'cieki 2020'!Y190</f>
        <v>59.8</v>
      </c>
      <c r="K190" s="53">
        <f>'cieki 2020'!AI190</f>
        <v>2.5</v>
      </c>
      <c r="L190" s="53">
        <f>'cieki 2020'!AK190</f>
        <v>21</v>
      </c>
      <c r="M190" s="53">
        <f>'cieki 2020'!BB190</f>
        <v>913.5</v>
      </c>
      <c r="N190" s="53">
        <f>'cieki 2020'!BJ190</f>
        <v>0.5</v>
      </c>
      <c r="O190" s="53">
        <f>'cieki 2020'!BK190</f>
        <v>5.0000000000000001E-3</v>
      </c>
      <c r="P190" s="53">
        <f>'cieki 2020'!BQ190</f>
        <v>0.05</v>
      </c>
      <c r="Q190" s="53">
        <f>'cieki 2020'!BS190</f>
        <v>0.05</v>
      </c>
      <c r="R190" s="53">
        <f>'cieki 2020'!BT190</f>
        <v>0.05</v>
      </c>
      <c r="S190" s="78">
        <f>'cieki 2020'!BU190</f>
        <v>0.05</v>
      </c>
      <c r="T190" s="78">
        <f>'cieki 2020'!BY190</f>
        <v>0.15</v>
      </c>
      <c r="U190" s="204">
        <f>'cieki 2020'!CA190</f>
        <v>0</v>
      </c>
      <c r="V190" s="204">
        <f>'cieki 2020'!CC190</f>
        <v>0</v>
      </c>
      <c r="W190" s="225">
        <f>'cieki 2020'!CK190</f>
        <v>0</v>
      </c>
      <c r="X190" s="204">
        <f>'cieki 2020'!CP190</f>
        <v>0</v>
      </c>
      <c r="Y190" s="204">
        <f>'cieki 2020'!CQ190</f>
        <v>0</v>
      </c>
      <c r="Z190" s="204">
        <f>'cieki 2020'!CR190</f>
        <v>0</v>
      </c>
      <c r="AA190" s="204">
        <f>'cieki 2020'!CS190</f>
        <v>0</v>
      </c>
      <c r="AB190" s="204">
        <f>'cieki 2020'!CT190</f>
        <v>0</v>
      </c>
      <c r="AC190" s="204">
        <f>'cieki 2020'!CW190</f>
        <v>0</v>
      </c>
      <c r="AD190" s="204">
        <f>'cieki 2020'!CZ190</f>
        <v>0</v>
      </c>
      <c r="AE190" s="204">
        <f>'cieki 2020'!DB190</f>
        <v>0</v>
      </c>
      <c r="AF190" s="204">
        <f>'cieki 2020'!DC190</f>
        <v>0</v>
      </c>
      <c r="AG190" s="204">
        <f>'cieki 2020'!DD190</f>
        <v>0</v>
      </c>
      <c r="AH190" s="78">
        <f>'cieki 2020'!DE190</f>
        <v>0.05</v>
      </c>
      <c r="AI190" s="78">
        <f>'cieki 2020'!DF190</f>
        <v>0.05</v>
      </c>
      <c r="AJ190" s="204">
        <f>'cieki 2020'!DH190</f>
        <v>0</v>
      </c>
      <c r="AK190" s="204">
        <f>'cieki 2020'!DI190</f>
        <v>0</v>
      </c>
      <c r="AL190" s="204">
        <f>'cieki 2020'!DJ190</f>
        <v>0</v>
      </c>
      <c r="AM190" s="204">
        <f>'cieki 2020'!DK190</f>
        <v>0</v>
      </c>
      <c r="AN190" s="205">
        <f>'cieki 2020'!DL190</f>
        <v>0</v>
      </c>
      <c r="AO190" s="137" t="s">
        <v>178</v>
      </c>
      <c r="AP190" s="69"/>
      <c r="AQ190" s="69"/>
      <c r="AR190" s="69"/>
      <c r="AS190" s="69"/>
    </row>
    <row r="191" spans="1:45" x14ac:dyDescent="0.2">
      <c r="A191" s="9">
        <f>'cieki 2020'!B191</f>
        <v>345</v>
      </c>
      <c r="B191" s="15" t="str">
        <f>'cieki 2020'!C191</f>
        <v>PL02S0101_0462</v>
      </c>
      <c r="C191" s="53">
        <f>'cieki 2020'!I191</f>
        <v>0.05</v>
      </c>
      <c r="D191" s="53">
        <f>'cieki 2020'!J191</f>
        <v>1.5</v>
      </c>
      <c r="E191" s="53">
        <f>'cieki 2020'!L191</f>
        <v>0.11700000000000001</v>
      </c>
      <c r="F191" s="53">
        <f>'cieki 2020'!N191</f>
        <v>5.79</v>
      </c>
      <c r="G191" s="53">
        <f>'cieki 2020'!O191</f>
        <v>10.8</v>
      </c>
      <c r="H191" s="53">
        <f>'cieki 2020'!S191</f>
        <v>5.28</v>
      </c>
      <c r="I191" s="53">
        <f>'cieki 2020'!T191</f>
        <v>6.12</v>
      </c>
      <c r="J191" s="53">
        <f>'cieki 2020'!Y191</f>
        <v>31</v>
      </c>
      <c r="K191" s="53">
        <f>'cieki 2020'!AI191</f>
        <v>2.5</v>
      </c>
      <c r="L191" s="53">
        <f>'cieki 2020'!AK191</f>
        <v>2.5</v>
      </c>
      <c r="M191" s="53">
        <f>'cieki 2020'!BB191</f>
        <v>39.5</v>
      </c>
      <c r="N191" s="53">
        <f>'cieki 2020'!BJ191</f>
        <v>0.5</v>
      </c>
      <c r="O191" s="53">
        <f>'cieki 2020'!BK191</f>
        <v>5.0000000000000001E-3</v>
      </c>
      <c r="P191" s="53">
        <f>'cieki 2020'!BQ191</f>
        <v>0.05</v>
      </c>
      <c r="Q191" s="53">
        <f>'cieki 2020'!BS191</f>
        <v>0.05</v>
      </c>
      <c r="R191" s="53">
        <f>'cieki 2020'!BT191</f>
        <v>0.05</v>
      </c>
      <c r="S191" s="78">
        <f>'cieki 2020'!BU191</f>
        <v>0.05</v>
      </c>
      <c r="T191" s="78">
        <f>'cieki 2020'!BY191</f>
        <v>0.15</v>
      </c>
      <c r="U191" s="204">
        <f>'cieki 2020'!CA191</f>
        <v>0</v>
      </c>
      <c r="V191" s="204">
        <f>'cieki 2020'!CC191</f>
        <v>0</v>
      </c>
      <c r="W191" s="225">
        <f>'cieki 2020'!CK191</f>
        <v>0</v>
      </c>
      <c r="X191" s="204">
        <f>'cieki 2020'!CP191</f>
        <v>0</v>
      </c>
      <c r="Y191" s="204">
        <f>'cieki 2020'!CQ191</f>
        <v>0</v>
      </c>
      <c r="Z191" s="204">
        <f>'cieki 2020'!CR191</f>
        <v>0</v>
      </c>
      <c r="AA191" s="204">
        <f>'cieki 2020'!CS191</f>
        <v>0</v>
      </c>
      <c r="AB191" s="204">
        <f>'cieki 2020'!CT191</f>
        <v>0</v>
      </c>
      <c r="AC191" s="204">
        <f>'cieki 2020'!CW191</f>
        <v>0</v>
      </c>
      <c r="AD191" s="204">
        <f>'cieki 2020'!CZ191</f>
        <v>0</v>
      </c>
      <c r="AE191" s="204">
        <f>'cieki 2020'!DB191</f>
        <v>0</v>
      </c>
      <c r="AF191" s="204">
        <f>'cieki 2020'!DC191</f>
        <v>0</v>
      </c>
      <c r="AG191" s="204">
        <f>'cieki 2020'!DD191</f>
        <v>0</v>
      </c>
      <c r="AH191" s="78">
        <f>'cieki 2020'!DE191</f>
        <v>0.05</v>
      </c>
      <c r="AI191" s="78">
        <f>'cieki 2020'!DF191</f>
        <v>0.05</v>
      </c>
      <c r="AJ191" s="204">
        <f>'cieki 2020'!DH191</f>
        <v>0</v>
      </c>
      <c r="AK191" s="204">
        <f>'cieki 2020'!DI191</f>
        <v>0</v>
      </c>
      <c r="AL191" s="204">
        <f>'cieki 2020'!DJ191</f>
        <v>0</v>
      </c>
      <c r="AM191" s="204">
        <f>'cieki 2020'!DK191</f>
        <v>0</v>
      </c>
      <c r="AN191" s="205">
        <f>'cieki 2020'!DL191</f>
        <v>0</v>
      </c>
      <c r="AO191" s="137" t="s">
        <v>178</v>
      </c>
      <c r="AP191" s="69"/>
      <c r="AQ191" s="69"/>
      <c r="AR191" s="69"/>
      <c r="AS191" s="69"/>
    </row>
    <row r="192" spans="1:45" x14ac:dyDescent="0.2">
      <c r="A192" s="9">
        <f>'cieki 2020'!B192</f>
        <v>346</v>
      </c>
      <c r="B192" s="15" t="str">
        <f>'cieki 2020'!C192</f>
        <v>PL01S0901_1453</v>
      </c>
      <c r="C192" s="53">
        <f>'cieki 2020'!I192</f>
        <v>0.05</v>
      </c>
      <c r="D192" s="53">
        <f>'cieki 2020'!J192</f>
        <v>3.39</v>
      </c>
      <c r="E192" s="53">
        <f>'cieki 2020'!L192</f>
        <v>0.32100000000000001</v>
      </c>
      <c r="F192" s="53">
        <f>'cieki 2020'!N192</f>
        <v>13.9</v>
      </c>
      <c r="G192" s="53">
        <f>'cieki 2020'!O192</f>
        <v>13.5</v>
      </c>
      <c r="H192" s="53">
        <f>'cieki 2020'!S192</f>
        <v>7.31</v>
      </c>
      <c r="I192" s="53">
        <f>'cieki 2020'!T192</f>
        <v>11.7</v>
      </c>
      <c r="J192" s="53">
        <f>'cieki 2020'!Y192</f>
        <v>74.599999999999994</v>
      </c>
      <c r="K192" s="53">
        <f>'cieki 2020'!AI192</f>
        <v>2.5</v>
      </c>
      <c r="L192" s="53">
        <f>'cieki 2020'!AK192</f>
        <v>18</v>
      </c>
      <c r="M192" s="53">
        <f>'cieki 2020'!BB192</f>
        <v>1196.5</v>
      </c>
      <c r="N192" s="53">
        <f>'cieki 2020'!BJ192</f>
        <v>0.5</v>
      </c>
      <c r="O192" s="53">
        <f>'cieki 2020'!BK192</f>
        <v>5.0000000000000001E-3</v>
      </c>
      <c r="P192" s="53">
        <f>'cieki 2020'!BQ192</f>
        <v>0.05</v>
      </c>
      <c r="Q192" s="53">
        <f>'cieki 2020'!BS192</f>
        <v>0.05</v>
      </c>
      <c r="R192" s="53">
        <f>'cieki 2020'!BT192</f>
        <v>0.05</v>
      </c>
      <c r="S192" s="78">
        <f>'cieki 2020'!BU192</f>
        <v>0.05</v>
      </c>
      <c r="T192" s="78">
        <f>'cieki 2020'!BY192</f>
        <v>0.15</v>
      </c>
      <c r="U192" s="204">
        <f>'cieki 2020'!CA192</f>
        <v>0</v>
      </c>
      <c r="V192" s="204">
        <f>'cieki 2020'!CC192</f>
        <v>0</v>
      </c>
      <c r="W192" s="225">
        <f>'cieki 2020'!CK192</f>
        <v>0</v>
      </c>
      <c r="X192" s="204">
        <f>'cieki 2020'!CP192</f>
        <v>0</v>
      </c>
      <c r="Y192" s="204">
        <f>'cieki 2020'!CQ192</f>
        <v>0</v>
      </c>
      <c r="Z192" s="204">
        <f>'cieki 2020'!CR192</f>
        <v>0</v>
      </c>
      <c r="AA192" s="204">
        <f>'cieki 2020'!CS192</f>
        <v>0</v>
      </c>
      <c r="AB192" s="204">
        <f>'cieki 2020'!CT192</f>
        <v>0</v>
      </c>
      <c r="AC192" s="204">
        <f>'cieki 2020'!CW192</f>
        <v>0</v>
      </c>
      <c r="AD192" s="204">
        <f>'cieki 2020'!CZ192</f>
        <v>0</v>
      </c>
      <c r="AE192" s="204">
        <f>'cieki 2020'!DB192</f>
        <v>0</v>
      </c>
      <c r="AF192" s="204">
        <f>'cieki 2020'!DC192</f>
        <v>0</v>
      </c>
      <c r="AG192" s="204">
        <f>'cieki 2020'!DD192</f>
        <v>0</v>
      </c>
      <c r="AH192" s="78">
        <f>'cieki 2020'!DE192</f>
        <v>0.05</v>
      </c>
      <c r="AI192" s="78">
        <f>'cieki 2020'!DF192</f>
        <v>0.05</v>
      </c>
      <c r="AJ192" s="204">
        <f>'cieki 2020'!DH192</f>
        <v>0</v>
      </c>
      <c r="AK192" s="204">
        <f>'cieki 2020'!DI192</f>
        <v>0</v>
      </c>
      <c r="AL192" s="204">
        <f>'cieki 2020'!DJ192</f>
        <v>0</v>
      </c>
      <c r="AM192" s="204">
        <f>'cieki 2020'!DK192</f>
        <v>0</v>
      </c>
      <c r="AN192" s="205">
        <f>'cieki 2020'!DL192</f>
        <v>0</v>
      </c>
      <c r="AO192" s="137" t="s">
        <v>178</v>
      </c>
      <c r="AP192" s="69"/>
      <c r="AQ192" s="69"/>
      <c r="AR192" s="69"/>
      <c r="AS192" s="69"/>
    </row>
    <row r="193" spans="1:45" x14ac:dyDescent="0.2">
      <c r="A193" s="9">
        <f>'cieki 2020'!B193</f>
        <v>347</v>
      </c>
      <c r="B193" s="15" t="str">
        <f>'cieki 2020'!C193</f>
        <v>PL01S0701_1231</v>
      </c>
      <c r="C193" s="53">
        <f>'cieki 2020'!I193</f>
        <v>0.85</v>
      </c>
      <c r="D193" s="53">
        <f>'cieki 2020'!J193</f>
        <v>1.5</v>
      </c>
      <c r="E193" s="53">
        <f>'cieki 2020'!L193</f>
        <v>2.5000000000000001E-2</v>
      </c>
      <c r="F193" s="53">
        <f>'cieki 2020'!N193</f>
        <v>11.2</v>
      </c>
      <c r="G193" s="53">
        <f>'cieki 2020'!O193</f>
        <v>0.2</v>
      </c>
      <c r="H193" s="53">
        <f>'cieki 2020'!S193</f>
        <v>5.32</v>
      </c>
      <c r="I193" s="53">
        <f>'cieki 2020'!T193</f>
        <v>0.5</v>
      </c>
      <c r="J193" s="53">
        <f>'cieki 2020'!Y193</f>
        <v>8.58</v>
      </c>
      <c r="K193" s="53">
        <f>'cieki 2020'!AI193</f>
        <v>2.5</v>
      </c>
      <c r="L193" s="53">
        <f>'cieki 2020'!AK193</f>
        <v>2.5</v>
      </c>
      <c r="M193" s="53">
        <f>'cieki 2020'!BB193</f>
        <v>31.5</v>
      </c>
      <c r="N193" s="53">
        <f>'cieki 2020'!BJ193</f>
        <v>0.5</v>
      </c>
      <c r="O193" s="53">
        <f>'cieki 2020'!BK193</f>
        <v>5.0000000000000001E-3</v>
      </c>
      <c r="P193" s="53">
        <f>'cieki 2020'!BQ193</f>
        <v>0.05</v>
      </c>
      <c r="Q193" s="53">
        <f>'cieki 2020'!BS193</f>
        <v>0.05</v>
      </c>
      <c r="R193" s="53">
        <f>'cieki 2020'!BT193</f>
        <v>0.05</v>
      </c>
      <c r="S193" s="78">
        <f>'cieki 2020'!BU193</f>
        <v>0.05</v>
      </c>
      <c r="T193" s="78">
        <f>'cieki 2020'!BY193</f>
        <v>0.15</v>
      </c>
      <c r="U193" s="204">
        <f>'cieki 2020'!CA193</f>
        <v>0</v>
      </c>
      <c r="V193" s="204">
        <f>'cieki 2020'!CC193</f>
        <v>0</v>
      </c>
      <c r="W193" s="225">
        <f>'cieki 2020'!CK193</f>
        <v>0</v>
      </c>
      <c r="X193" s="204">
        <f>'cieki 2020'!CP193</f>
        <v>0</v>
      </c>
      <c r="Y193" s="204">
        <f>'cieki 2020'!CQ193</f>
        <v>0</v>
      </c>
      <c r="Z193" s="204">
        <f>'cieki 2020'!CR193</f>
        <v>0</v>
      </c>
      <c r="AA193" s="204">
        <f>'cieki 2020'!CS193</f>
        <v>0</v>
      </c>
      <c r="AB193" s="204">
        <f>'cieki 2020'!CT193</f>
        <v>0</v>
      </c>
      <c r="AC193" s="204">
        <f>'cieki 2020'!CW193</f>
        <v>0</v>
      </c>
      <c r="AD193" s="204">
        <f>'cieki 2020'!CZ193</f>
        <v>0</v>
      </c>
      <c r="AE193" s="204">
        <f>'cieki 2020'!DB193</f>
        <v>0</v>
      </c>
      <c r="AF193" s="204">
        <f>'cieki 2020'!DC193</f>
        <v>0</v>
      </c>
      <c r="AG193" s="204">
        <f>'cieki 2020'!DD193</f>
        <v>0</v>
      </c>
      <c r="AH193" s="78">
        <f>'cieki 2020'!DE193</f>
        <v>0.05</v>
      </c>
      <c r="AI193" s="78">
        <f>'cieki 2020'!DF193</f>
        <v>0.05</v>
      </c>
      <c r="AJ193" s="204">
        <f>'cieki 2020'!DH193</f>
        <v>0</v>
      </c>
      <c r="AK193" s="204">
        <f>'cieki 2020'!DI193</f>
        <v>0</v>
      </c>
      <c r="AL193" s="204">
        <f>'cieki 2020'!DJ193</f>
        <v>0</v>
      </c>
      <c r="AM193" s="204">
        <f>'cieki 2020'!DK193</f>
        <v>0</v>
      </c>
      <c r="AN193" s="205">
        <f>'cieki 2020'!DL193</f>
        <v>0</v>
      </c>
      <c r="AO193" s="137" t="s">
        <v>178</v>
      </c>
      <c r="AP193" s="69"/>
      <c r="AQ193" s="69"/>
      <c r="AR193" s="69"/>
      <c r="AS193" s="69"/>
    </row>
    <row r="194" spans="1:45" x14ac:dyDescent="0.2">
      <c r="A194" s="9">
        <f>'cieki 2020'!B194</f>
        <v>348</v>
      </c>
      <c r="B194" s="15" t="str">
        <f>'cieki 2020'!C194</f>
        <v>PL01S1501_1815</v>
      </c>
      <c r="C194" s="53">
        <f>'cieki 2020'!I194</f>
        <v>0.05</v>
      </c>
      <c r="D194" s="53">
        <f>'cieki 2020'!J194</f>
        <v>1.5</v>
      </c>
      <c r="E194" s="53">
        <f>'cieki 2020'!L194</f>
        <v>0.26100000000000001</v>
      </c>
      <c r="F194" s="53">
        <f>'cieki 2020'!N194</f>
        <v>8.43</v>
      </c>
      <c r="G194" s="53">
        <f>'cieki 2020'!O194</f>
        <v>5.89</v>
      </c>
      <c r="H194" s="53">
        <f>'cieki 2020'!S194</f>
        <v>1.75</v>
      </c>
      <c r="I194" s="53">
        <f>'cieki 2020'!T194</f>
        <v>1.34</v>
      </c>
      <c r="J194" s="53">
        <f>'cieki 2020'!Y194</f>
        <v>14.2</v>
      </c>
      <c r="K194" s="53">
        <f>'cieki 2020'!AI194</f>
        <v>2.5</v>
      </c>
      <c r="L194" s="53">
        <f>'cieki 2020'!AK194</f>
        <v>2.5</v>
      </c>
      <c r="M194" s="53">
        <f>'cieki 2020'!BB194</f>
        <v>210.5</v>
      </c>
      <c r="N194" s="53">
        <f>'cieki 2020'!BJ194</f>
        <v>0.5</v>
      </c>
      <c r="O194" s="53">
        <f>'cieki 2020'!BK194</f>
        <v>5.0000000000000001E-3</v>
      </c>
      <c r="P194" s="53">
        <f>'cieki 2020'!BQ194</f>
        <v>0.05</v>
      </c>
      <c r="Q194" s="53">
        <f>'cieki 2020'!BS194</f>
        <v>0.05</v>
      </c>
      <c r="R194" s="53">
        <f>'cieki 2020'!BT194</f>
        <v>0.05</v>
      </c>
      <c r="S194" s="78">
        <f>'cieki 2020'!BU194</f>
        <v>0.05</v>
      </c>
      <c r="T194" s="78">
        <f>'cieki 2020'!BY194</f>
        <v>0.15</v>
      </c>
      <c r="U194" s="204">
        <f>'cieki 2020'!CA194</f>
        <v>0</v>
      </c>
      <c r="V194" s="204">
        <f>'cieki 2020'!CC194</f>
        <v>0</v>
      </c>
      <c r="W194" s="225">
        <f>'cieki 2020'!CK194</f>
        <v>0</v>
      </c>
      <c r="X194" s="204">
        <f>'cieki 2020'!CP194</f>
        <v>0</v>
      </c>
      <c r="Y194" s="204">
        <f>'cieki 2020'!CQ194</f>
        <v>0</v>
      </c>
      <c r="Z194" s="204">
        <f>'cieki 2020'!CR194</f>
        <v>0</v>
      </c>
      <c r="AA194" s="204">
        <f>'cieki 2020'!CS194</f>
        <v>0</v>
      </c>
      <c r="AB194" s="204">
        <f>'cieki 2020'!CT194</f>
        <v>0</v>
      </c>
      <c r="AC194" s="204">
        <f>'cieki 2020'!CW194</f>
        <v>0</v>
      </c>
      <c r="AD194" s="204">
        <f>'cieki 2020'!CZ194</f>
        <v>0</v>
      </c>
      <c r="AE194" s="204">
        <f>'cieki 2020'!DB194</f>
        <v>0</v>
      </c>
      <c r="AF194" s="204">
        <f>'cieki 2020'!DC194</f>
        <v>0</v>
      </c>
      <c r="AG194" s="204">
        <f>'cieki 2020'!DD194</f>
        <v>0</v>
      </c>
      <c r="AH194" s="78">
        <f>'cieki 2020'!DE194</f>
        <v>0.05</v>
      </c>
      <c r="AI194" s="78">
        <f>'cieki 2020'!DF194</f>
        <v>0.05</v>
      </c>
      <c r="AJ194" s="204">
        <f>'cieki 2020'!DH194</f>
        <v>0</v>
      </c>
      <c r="AK194" s="204">
        <f>'cieki 2020'!DI194</f>
        <v>0</v>
      </c>
      <c r="AL194" s="204">
        <f>'cieki 2020'!DJ194</f>
        <v>0</v>
      </c>
      <c r="AM194" s="204">
        <f>'cieki 2020'!DK194</f>
        <v>0</v>
      </c>
      <c r="AN194" s="205">
        <f>'cieki 2020'!DL194</f>
        <v>0</v>
      </c>
      <c r="AO194" s="137" t="s">
        <v>178</v>
      </c>
      <c r="AP194" s="69"/>
      <c r="AQ194" s="69"/>
      <c r="AR194" s="69"/>
      <c r="AS194" s="69"/>
    </row>
    <row r="195" spans="1:45" x14ac:dyDescent="0.2">
      <c r="A195" s="9">
        <f>'cieki 2020'!B195</f>
        <v>349</v>
      </c>
      <c r="B195" s="15" t="str">
        <f>'cieki 2020'!C195</f>
        <v>PL02S0901_3214</v>
      </c>
      <c r="C195" s="53">
        <f>'cieki 2020'!I195</f>
        <v>0.05</v>
      </c>
      <c r="D195" s="53">
        <f>'cieki 2020'!J195</f>
        <v>1.5</v>
      </c>
      <c r="E195" s="53">
        <f>'cieki 2020'!L195</f>
        <v>2.5000000000000001E-2</v>
      </c>
      <c r="F195" s="53">
        <f>'cieki 2020'!N195</f>
        <v>5.58</v>
      </c>
      <c r="G195" s="53">
        <f>'cieki 2020'!O195</f>
        <v>1.64</v>
      </c>
      <c r="H195" s="53">
        <f>'cieki 2020'!S195</f>
        <v>3.85</v>
      </c>
      <c r="I195" s="53">
        <f>'cieki 2020'!T195</f>
        <v>1.92</v>
      </c>
      <c r="J195" s="53">
        <f>'cieki 2020'!Y195</f>
        <v>26.3</v>
      </c>
      <c r="K195" s="53">
        <f>'cieki 2020'!AI195</f>
        <v>2.5</v>
      </c>
      <c r="L195" s="53">
        <f>'cieki 2020'!AK195</f>
        <v>2.5</v>
      </c>
      <c r="M195" s="53">
        <f>'cieki 2020'!BB195</f>
        <v>31.5</v>
      </c>
      <c r="N195" s="53">
        <f>'cieki 2020'!BJ195</f>
        <v>0.5</v>
      </c>
      <c r="O195" s="53">
        <f>'cieki 2020'!BK195</f>
        <v>5.0000000000000001E-3</v>
      </c>
      <c r="P195" s="53">
        <f>'cieki 2020'!BQ195</f>
        <v>0.05</v>
      </c>
      <c r="Q195" s="53">
        <f>'cieki 2020'!BS195</f>
        <v>0.05</v>
      </c>
      <c r="R195" s="53">
        <f>'cieki 2020'!BT195</f>
        <v>0.05</v>
      </c>
      <c r="S195" s="78">
        <f>'cieki 2020'!BU195</f>
        <v>0.05</v>
      </c>
      <c r="T195" s="78">
        <f>'cieki 2020'!BY195</f>
        <v>0.15</v>
      </c>
      <c r="U195" s="204">
        <f>'cieki 2020'!CA195</f>
        <v>0</v>
      </c>
      <c r="V195" s="204">
        <f>'cieki 2020'!CC195</f>
        <v>0</v>
      </c>
      <c r="W195" s="225">
        <f>'cieki 2020'!CK195</f>
        <v>0</v>
      </c>
      <c r="X195" s="204">
        <f>'cieki 2020'!CP195</f>
        <v>0</v>
      </c>
      <c r="Y195" s="204">
        <f>'cieki 2020'!CQ195</f>
        <v>0</v>
      </c>
      <c r="Z195" s="204">
        <f>'cieki 2020'!CR195</f>
        <v>0</v>
      </c>
      <c r="AA195" s="204">
        <f>'cieki 2020'!CS195</f>
        <v>0</v>
      </c>
      <c r="AB195" s="204">
        <f>'cieki 2020'!CT195</f>
        <v>0</v>
      </c>
      <c r="AC195" s="204">
        <f>'cieki 2020'!CW195</f>
        <v>0</v>
      </c>
      <c r="AD195" s="204">
        <f>'cieki 2020'!CZ195</f>
        <v>0</v>
      </c>
      <c r="AE195" s="204">
        <f>'cieki 2020'!DB195</f>
        <v>0</v>
      </c>
      <c r="AF195" s="204">
        <f>'cieki 2020'!DC195</f>
        <v>0</v>
      </c>
      <c r="AG195" s="204">
        <f>'cieki 2020'!DD195</f>
        <v>0</v>
      </c>
      <c r="AH195" s="78">
        <f>'cieki 2020'!DE195</f>
        <v>0.05</v>
      </c>
      <c r="AI195" s="78">
        <f>'cieki 2020'!DF195</f>
        <v>0.05</v>
      </c>
      <c r="AJ195" s="204">
        <f>'cieki 2020'!DH195</f>
        <v>0</v>
      </c>
      <c r="AK195" s="204">
        <f>'cieki 2020'!DI195</f>
        <v>0</v>
      </c>
      <c r="AL195" s="204">
        <f>'cieki 2020'!DJ195</f>
        <v>0</v>
      </c>
      <c r="AM195" s="204">
        <f>'cieki 2020'!DK195</f>
        <v>0</v>
      </c>
      <c r="AN195" s="205">
        <f>'cieki 2020'!DL195</f>
        <v>0</v>
      </c>
      <c r="AO195" s="137" t="s">
        <v>178</v>
      </c>
      <c r="AP195" s="69"/>
      <c r="AQ195" s="69"/>
      <c r="AR195" s="69"/>
      <c r="AS195" s="69"/>
    </row>
    <row r="196" spans="1:45" x14ac:dyDescent="0.2">
      <c r="A196" s="9">
        <f>'cieki 2020'!B196</f>
        <v>350</v>
      </c>
      <c r="B196" s="15" t="str">
        <f>'cieki 2020'!C196</f>
        <v>PL02S0901_0945</v>
      </c>
      <c r="C196" s="53">
        <f>'cieki 2020'!I196</f>
        <v>0.05</v>
      </c>
      <c r="D196" s="53">
        <f>'cieki 2020'!J196</f>
        <v>1.5</v>
      </c>
      <c r="E196" s="53">
        <f>'cieki 2020'!L196</f>
        <v>2.5000000000000001E-2</v>
      </c>
      <c r="F196" s="53">
        <f>'cieki 2020'!N196</f>
        <v>5.89</v>
      </c>
      <c r="G196" s="53">
        <f>'cieki 2020'!O196</f>
        <v>2.21</v>
      </c>
      <c r="H196" s="53">
        <f>'cieki 2020'!S196</f>
        <v>4.91</v>
      </c>
      <c r="I196" s="53">
        <f>'cieki 2020'!T196</f>
        <v>1.68</v>
      </c>
      <c r="J196" s="53">
        <f>'cieki 2020'!Y196</f>
        <v>34</v>
      </c>
      <c r="K196" s="53">
        <f>'cieki 2020'!AI196</f>
        <v>2.5</v>
      </c>
      <c r="L196" s="53">
        <f>'cieki 2020'!AK196</f>
        <v>2.5</v>
      </c>
      <c r="M196" s="53">
        <f>'cieki 2020'!BB196</f>
        <v>31.5</v>
      </c>
      <c r="N196" s="53">
        <f>'cieki 2020'!BJ196</f>
        <v>0.5</v>
      </c>
      <c r="O196" s="53">
        <f>'cieki 2020'!BK196</f>
        <v>5.0000000000000001E-3</v>
      </c>
      <c r="P196" s="53">
        <f>'cieki 2020'!BQ196</f>
        <v>0.05</v>
      </c>
      <c r="Q196" s="53">
        <f>'cieki 2020'!BS196</f>
        <v>0.05</v>
      </c>
      <c r="R196" s="53">
        <f>'cieki 2020'!BT196</f>
        <v>0.05</v>
      </c>
      <c r="S196" s="78">
        <f>'cieki 2020'!BU196</f>
        <v>0.05</v>
      </c>
      <c r="T196" s="78">
        <f>'cieki 2020'!BY196</f>
        <v>0.15</v>
      </c>
      <c r="U196" s="204">
        <f>'cieki 2020'!CA196</f>
        <v>0</v>
      </c>
      <c r="V196" s="204">
        <f>'cieki 2020'!CC196</f>
        <v>0</v>
      </c>
      <c r="W196" s="225">
        <f>'cieki 2020'!CK196</f>
        <v>0</v>
      </c>
      <c r="X196" s="204">
        <f>'cieki 2020'!CP196</f>
        <v>0</v>
      </c>
      <c r="Y196" s="204">
        <f>'cieki 2020'!CQ196</f>
        <v>0</v>
      </c>
      <c r="Z196" s="204">
        <f>'cieki 2020'!CR196</f>
        <v>0</v>
      </c>
      <c r="AA196" s="204">
        <f>'cieki 2020'!CS196</f>
        <v>0</v>
      </c>
      <c r="AB196" s="204">
        <f>'cieki 2020'!CT196</f>
        <v>0</v>
      </c>
      <c r="AC196" s="204">
        <f>'cieki 2020'!CW196</f>
        <v>0</v>
      </c>
      <c r="AD196" s="204">
        <f>'cieki 2020'!CZ196</f>
        <v>0</v>
      </c>
      <c r="AE196" s="204">
        <f>'cieki 2020'!DB196</f>
        <v>0</v>
      </c>
      <c r="AF196" s="204">
        <f>'cieki 2020'!DC196</f>
        <v>0</v>
      </c>
      <c r="AG196" s="204">
        <f>'cieki 2020'!DD196</f>
        <v>0</v>
      </c>
      <c r="AH196" s="78">
        <f>'cieki 2020'!DE196</f>
        <v>0.05</v>
      </c>
      <c r="AI196" s="78">
        <f>'cieki 2020'!DF196</f>
        <v>0.05</v>
      </c>
      <c r="AJ196" s="204">
        <f>'cieki 2020'!DH196</f>
        <v>0</v>
      </c>
      <c r="AK196" s="204">
        <f>'cieki 2020'!DI196</f>
        <v>0</v>
      </c>
      <c r="AL196" s="204">
        <f>'cieki 2020'!DJ196</f>
        <v>0</v>
      </c>
      <c r="AM196" s="204">
        <f>'cieki 2020'!DK196</f>
        <v>0</v>
      </c>
      <c r="AN196" s="205">
        <f>'cieki 2020'!DL196</f>
        <v>0</v>
      </c>
      <c r="AO196" s="137" t="s">
        <v>178</v>
      </c>
      <c r="AP196" s="69"/>
      <c r="AQ196" s="69"/>
      <c r="AR196" s="69"/>
      <c r="AS196" s="69"/>
    </row>
    <row r="197" spans="1:45" x14ac:dyDescent="0.2">
      <c r="A197" s="9">
        <f>'cieki 2020'!B197</f>
        <v>351</v>
      </c>
      <c r="B197" s="15" t="str">
        <f>'cieki 2020'!C197</f>
        <v>PL02S0501_1665</v>
      </c>
      <c r="C197" s="53">
        <f>'cieki 2020'!I197</f>
        <v>0.05</v>
      </c>
      <c r="D197" s="53">
        <f>'cieki 2020'!J197</f>
        <v>1.5</v>
      </c>
      <c r="E197" s="53">
        <f>'cieki 2020'!L197</f>
        <v>0.124</v>
      </c>
      <c r="F197" s="53">
        <f>'cieki 2020'!N197</f>
        <v>4.22</v>
      </c>
      <c r="G197" s="53">
        <f>'cieki 2020'!O197</f>
        <v>1.19</v>
      </c>
      <c r="H197" s="53">
        <f>'cieki 2020'!S197</f>
        <v>2.46</v>
      </c>
      <c r="I197" s="53">
        <f>'cieki 2020'!T197</f>
        <v>3.84</v>
      </c>
      <c r="J197" s="53">
        <f>'cieki 2020'!Y197</f>
        <v>454</v>
      </c>
      <c r="K197" s="53">
        <f>'cieki 2020'!AI197</f>
        <v>2.5</v>
      </c>
      <c r="L197" s="53">
        <f>'cieki 2020'!AK197</f>
        <v>2.5</v>
      </c>
      <c r="M197" s="53">
        <f>'cieki 2020'!BB197</f>
        <v>90</v>
      </c>
      <c r="N197" s="53">
        <f>'cieki 2020'!BJ197</f>
        <v>0.5</v>
      </c>
      <c r="O197" s="53">
        <f>'cieki 2020'!BK197</f>
        <v>5.0000000000000001E-3</v>
      </c>
      <c r="P197" s="53">
        <f>'cieki 2020'!BQ197</f>
        <v>0.05</v>
      </c>
      <c r="Q197" s="53">
        <f>'cieki 2020'!BS197</f>
        <v>0.05</v>
      </c>
      <c r="R197" s="53">
        <f>'cieki 2020'!BT197</f>
        <v>0.05</v>
      </c>
      <c r="S197" s="78">
        <f>'cieki 2020'!BU197</f>
        <v>0.05</v>
      </c>
      <c r="T197" s="78">
        <f>'cieki 2020'!BY197</f>
        <v>0.15</v>
      </c>
      <c r="U197" s="204">
        <f>'cieki 2020'!CA197</f>
        <v>0</v>
      </c>
      <c r="V197" s="204">
        <f>'cieki 2020'!CC197</f>
        <v>0</v>
      </c>
      <c r="W197" s="225">
        <f>'cieki 2020'!CK197</f>
        <v>0</v>
      </c>
      <c r="X197" s="204">
        <f>'cieki 2020'!CP197</f>
        <v>0</v>
      </c>
      <c r="Y197" s="204">
        <f>'cieki 2020'!CQ197</f>
        <v>0</v>
      </c>
      <c r="Z197" s="204">
        <f>'cieki 2020'!CR197</f>
        <v>0</v>
      </c>
      <c r="AA197" s="204">
        <f>'cieki 2020'!CS197</f>
        <v>0</v>
      </c>
      <c r="AB197" s="204">
        <f>'cieki 2020'!CT197</f>
        <v>0</v>
      </c>
      <c r="AC197" s="204">
        <f>'cieki 2020'!CW197</f>
        <v>0</v>
      </c>
      <c r="AD197" s="204">
        <f>'cieki 2020'!CZ197</f>
        <v>0</v>
      </c>
      <c r="AE197" s="204">
        <f>'cieki 2020'!DB197</f>
        <v>0</v>
      </c>
      <c r="AF197" s="204">
        <f>'cieki 2020'!DC197</f>
        <v>0</v>
      </c>
      <c r="AG197" s="204">
        <f>'cieki 2020'!DD197</f>
        <v>0</v>
      </c>
      <c r="AH197" s="78">
        <f>'cieki 2020'!DE197</f>
        <v>0.05</v>
      </c>
      <c r="AI197" s="78">
        <f>'cieki 2020'!DF197</f>
        <v>0.05</v>
      </c>
      <c r="AJ197" s="204">
        <f>'cieki 2020'!DH197</f>
        <v>0</v>
      </c>
      <c r="AK197" s="204">
        <f>'cieki 2020'!DI197</f>
        <v>0</v>
      </c>
      <c r="AL197" s="204">
        <f>'cieki 2020'!DJ197</f>
        <v>0</v>
      </c>
      <c r="AM197" s="204">
        <f>'cieki 2020'!DK197</f>
        <v>0</v>
      </c>
      <c r="AN197" s="205">
        <f>'cieki 2020'!DL197</f>
        <v>0</v>
      </c>
      <c r="AO197" s="136" t="s">
        <v>177</v>
      </c>
      <c r="AP197" s="69"/>
      <c r="AQ197" s="69"/>
      <c r="AR197" s="69"/>
      <c r="AS197" s="69"/>
    </row>
    <row r="198" spans="1:45" x14ac:dyDescent="0.2">
      <c r="A198" s="9">
        <f>'cieki 2020'!B198</f>
        <v>352</v>
      </c>
      <c r="B198" s="15" t="str">
        <f>'cieki 2020'!C198</f>
        <v>PL02S0901_3212</v>
      </c>
      <c r="C198" s="53">
        <f>'cieki 2020'!I198</f>
        <v>45.4</v>
      </c>
      <c r="D198" s="53">
        <f>'cieki 2020'!J198</f>
        <v>1.5</v>
      </c>
      <c r="E198" s="53">
        <f>'cieki 2020'!L198</f>
        <v>2.5000000000000001E-2</v>
      </c>
      <c r="F198" s="53">
        <f>'cieki 2020'!N198</f>
        <v>2.14</v>
      </c>
      <c r="G198" s="53">
        <f>'cieki 2020'!O198</f>
        <v>44.3</v>
      </c>
      <c r="H198" s="53">
        <f>'cieki 2020'!S198</f>
        <v>1.79</v>
      </c>
      <c r="I198" s="53">
        <f>'cieki 2020'!T198</f>
        <v>0.5</v>
      </c>
      <c r="J198" s="53">
        <f>'cieki 2020'!Y198</f>
        <v>41.1</v>
      </c>
      <c r="K198" s="53">
        <f>'cieki 2020'!AI198</f>
        <v>2.5</v>
      </c>
      <c r="L198" s="53">
        <f>'cieki 2020'!AK198</f>
        <v>2.5</v>
      </c>
      <c r="M198" s="53">
        <f>'cieki 2020'!BB198</f>
        <v>31.5</v>
      </c>
      <c r="N198" s="53">
        <f>'cieki 2020'!BJ198</f>
        <v>0.5</v>
      </c>
      <c r="O198" s="53">
        <f>'cieki 2020'!BK198</f>
        <v>5.0000000000000001E-3</v>
      </c>
      <c r="P198" s="53">
        <f>'cieki 2020'!BQ198</f>
        <v>0.05</v>
      </c>
      <c r="Q198" s="53">
        <f>'cieki 2020'!BS198</f>
        <v>0.05</v>
      </c>
      <c r="R198" s="53">
        <f>'cieki 2020'!BT198</f>
        <v>0.05</v>
      </c>
      <c r="S198" s="78">
        <f>'cieki 2020'!BU198</f>
        <v>0.05</v>
      </c>
      <c r="T198" s="78">
        <f>'cieki 2020'!BY198</f>
        <v>0.15</v>
      </c>
      <c r="U198" s="78">
        <f>'cieki 2020'!CA198</f>
        <v>50</v>
      </c>
      <c r="V198" s="78">
        <f>'cieki 2020'!CC198</f>
        <v>0.01</v>
      </c>
      <c r="W198" s="226">
        <f>'cieki 2020'!CK198</f>
        <v>5.0000000000000001E-3</v>
      </c>
      <c r="X198" s="78">
        <f>'cieki 2020'!CP198</f>
        <v>1.5</v>
      </c>
      <c r="Y198" s="78">
        <f>'cieki 2020'!CQ198</f>
        <v>0.3</v>
      </c>
      <c r="Z198" s="78">
        <f>'cieki 2020'!CR198</f>
        <v>5</v>
      </c>
      <c r="AA198" s="78">
        <f>'cieki 2020'!CS198</f>
        <v>0.5</v>
      </c>
      <c r="AB198" s="78">
        <f>'cieki 2020'!CT198</f>
        <v>0.5</v>
      </c>
      <c r="AC198" s="78">
        <f>'cieki 2020'!CW198</f>
        <v>0.05</v>
      </c>
      <c r="AD198" s="78">
        <f>'cieki 2020'!CZ198</f>
        <v>0.05</v>
      </c>
      <c r="AE198" s="78">
        <f>'cieki 2020'!DB198</f>
        <v>0.05</v>
      </c>
      <c r="AF198" s="78">
        <f>'cieki 2020'!DC198</f>
        <v>0.05</v>
      </c>
      <c r="AG198" s="78">
        <f>'cieki 2020'!DD198</f>
        <v>0.05</v>
      </c>
      <c r="AH198" s="78">
        <f>'cieki 2020'!DE198</f>
        <v>0.05</v>
      </c>
      <c r="AI198" s="78">
        <f>'cieki 2020'!DF198</f>
        <v>0.05</v>
      </c>
      <c r="AJ198" s="78">
        <f>'cieki 2020'!DH198</f>
        <v>0.5</v>
      </c>
      <c r="AK198" s="78">
        <f>'cieki 2020'!DI198</f>
        <v>0.05</v>
      </c>
      <c r="AL198" s="78">
        <f>'cieki 2020'!DJ198</f>
        <v>0.25</v>
      </c>
      <c r="AM198" s="78">
        <f>'cieki 2020'!DK198</f>
        <v>0.25</v>
      </c>
      <c r="AN198" s="131">
        <f>'cieki 2020'!DL198</f>
        <v>0.05</v>
      </c>
      <c r="AO198" s="136" t="s">
        <v>177</v>
      </c>
      <c r="AP198" s="69"/>
      <c r="AQ198" s="69"/>
      <c r="AR198" s="69"/>
      <c r="AS198" s="69"/>
    </row>
    <row r="199" spans="1:45" x14ac:dyDescent="0.2">
      <c r="A199" s="9">
        <f>'cieki 2020'!B199</f>
        <v>353</v>
      </c>
      <c r="B199" s="15" t="str">
        <f>'cieki 2020'!C199</f>
        <v>PL02S0901_3213</v>
      </c>
      <c r="C199" s="53">
        <f>'cieki 2020'!I199</f>
        <v>0.05</v>
      </c>
      <c r="D199" s="53">
        <f>'cieki 2020'!J199</f>
        <v>1.5</v>
      </c>
      <c r="E199" s="53">
        <f>'cieki 2020'!L199</f>
        <v>2.5000000000000001E-2</v>
      </c>
      <c r="F199" s="53">
        <f>'cieki 2020'!N199</f>
        <v>1.57</v>
      </c>
      <c r="G199" s="53">
        <f>'cieki 2020'!O199</f>
        <v>0.2</v>
      </c>
      <c r="H199" s="53">
        <f>'cieki 2020'!S199</f>
        <v>8.4499999999999993</v>
      </c>
      <c r="I199" s="53">
        <f>'cieki 2020'!T199</f>
        <v>1.36</v>
      </c>
      <c r="J199" s="53">
        <f>'cieki 2020'!Y199</f>
        <v>12.3</v>
      </c>
      <c r="K199" s="53">
        <f>'cieki 2020'!AI199</f>
        <v>2.5</v>
      </c>
      <c r="L199" s="53">
        <f>'cieki 2020'!AK199</f>
        <v>2.5</v>
      </c>
      <c r="M199" s="53">
        <f>'cieki 2020'!BB199</f>
        <v>31.5</v>
      </c>
      <c r="N199" s="53">
        <f>'cieki 2020'!BJ199</f>
        <v>0.5</v>
      </c>
      <c r="O199" s="53">
        <f>'cieki 2020'!BK199</f>
        <v>5.0000000000000001E-3</v>
      </c>
      <c r="P199" s="53">
        <f>'cieki 2020'!BQ199</f>
        <v>0.05</v>
      </c>
      <c r="Q199" s="53">
        <f>'cieki 2020'!BS199</f>
        <v>0.05</v>
      </c>
      <c r="R199" s="53">
        <f>'cieki 2020'!BT199</f>
        <v>0.05</v>
      </c>
      <c r="S199" s="78">
        <f>'cieki 2020'!BU199</f>
        <v>0.05</v>
      </c>
      <c r="T199" s="78">
        <f>'cieki 2020'!BY199</f>
        <v>0.15</v>
      </c>
      <c r="U199" s="204">
        <f>'cieki 2020'!CA199</f>
        <v>0</v>
      </c>
      <c r="V199" s="204">
        <f>'cieki 2020'!CC199</f>
        <v>0</v>
      </c>
      <c r="W199" s="225">
        <f>'cieki 2020'!CK199</f>
        <v>0</v>
      </c>
      <c r="X199" s="204">
        <f>'cieki 2020'!CP199</f>
        <v>0</v>
      </c>
      <c r="Y199" s="204">
        <f>'cieki 2020'!CQ199</f>
        <v>0</v>
      </c>
      <c r="Z199" s="204">
        <f>'cieki 2020'!CR199</f>
        <v>0</v>
      </c>
      <c r="AA199" s="204">
        <f>'cieki 2020'!CS199</f>
        <v>0</v>
      </c>
      <c r="AB199" s="204">
        <f>'cieki 2020'!CT199</f>
        <v>0</v>
      </c>
      <c r="AC199" s="204">
        <f>'cieki 2020'!CW199</f>
        <v>0</v>
      </c>
      <c r="AD199" s="204">
        <f>'cieki 2020'!CZ199</f>
        <v>0</v>
      </c>
      <c r="AE199" s="204">
        <f>'cieki 2020'!DB199</f>
        <v>0</v>
      </c>
      <c r="AF199" s="204">
        <f>'cieki 2020'!DC199</f>
        <v>0</v>
      </c>
      <c r="AG199" s="204">
        <f>'cieki 2020'!DD199</f>
        <v>0</v>
      </c>
      <c r="AH199" s="78">
        <f>'cieki 2020'!DE199</f>
        <v>0.05</v>
      </c>
      <c r="AI199" s="78">
        <f>'cieki 2020'!DF199</f>
        <v>0.05</v>
      </c>
      <c r="AJ199" s="204">
        <f>'cieki 2020'!DH199</f>
        <v>0</v>
      </c>
      <c r="AK199" s="204">
        <f>'cieki 2020'!DI199</f>
        <v>0</v>
      </c>
      <c r="AL199" s="204">
        <f>'cieki 2020'!DJ199</f>
        <v>0</v>
      </c>
      <c r="AM199" s="204">
        <f>'cieki 2020'!DK199</f>
        <v>0</v>
      </c>
      <c r="AN199" s="205">
        <f>'cieki 2020'!DL199</f>
        <v>0</v>
      </c>
      <c r="AO199" s="137" t="s">
        <v>178</v>
      </c>
      <c r="AP199" s="69"/>
      <c r="AQ199" s="69"/>
      <c r="AR199" s="69"/>
      <c r="AS199" s="69"/>
    </row>
    <row r="200" spans="1:45" x14ac:dyDescent="0.2">
      <c r="A200" s="9">
        <f>'cieki 2020'!B200</f>
        <v>354</v>
      </c>
      <c r="B200" s="15" t="str">
        <f>'cieki 2020'!C200</f>
        <v>PL02S0501_3283</v>
      </c>
      <c r="C200" s="53">
        <f>'cieki 2020'!I200</f>
        <v>0.05</v>
      </c>
      <c r="D200" s="53">
        <f>'cieki 2020'!J200</f>
        <v>1.5</v>
      </c>
      <c r="E200" s="53">
        <f>'cieki 2020'!L200</f>
        <v>0.309</v>
      </c>
      <c r="F200" s="53">
        <f>'cieki 2020'!N200</f>
        <v>6.55</v>
      </c>
      <c r="G200" s="53">
        <f>'cieki 2020'!O200</f>
        <v>2.65</v>
      </c>
      <c r="H200" s="53">
        <f>'cieki 2020'!S200</f>
        <v>2.42</v>
      </c>
      <c r="I200" s="53">
        <f>'cieki 2020'!T200</f>
        <v>3.8</v>
      </c>
      <c r="J200" s="53">
        <f>'cieki 2020'!Y200</f>
        <v>25.5</v>
      </c>
      <c r="K200" s="53">
        <f>'cieki 2020'!AI200</f>
        <v>2.5</v>
      </c>
      <c r="L200" s="53">
        <f>'cieki 2020'!AK200</f>
        <v>2.5</v>
      </c>
      <c r="M200" s="53">
        <f>'cieki 2020'!BB200</f>
        <v>246</v>
      </c>
      <c r="N200" s="53">
        <f>'cieki 2020'!BJ200</f>
        <v>0.5</v>
      </c>
      <c r="O200" s="53">
        <f>'cieki 2020'!BK200</f>
        <v>5.0000000000000001E-3</v>
      </c>
      <c r="P200" s="53">
        <f>'cieki 2020'!BQ200</f>
        <v>0.05</v>
      </c>
      <c r="Q200" s="53">
        <f>'cieki 2020'!BS200</f>
        <v>0.05</v>
      </c>
      <c r="R200" s="53">
        <f>'cieki 2020'!BT200</f>
        <v>0.05</v>
      </c>
      <c r="S200" s="78">
        <f>'cieki 2020'!BU200</f>
        <v>0.05</v>
      </c>
      <c r="T200" s="78">
        <f>'cieki 2020'!BY200</f>
        <v>0.15</v>
      </c>
      <c r="U200" s="204">
        <f>'cieki 2020'!CA200</f>
        <v>0</v>
      </c>
      <c r="V200" s="204">
        <f>'cieki 2020'!CC200</f>
        <v>0</v>
      </c>
      <c r="W200" s="225">
        <f>'cieki 2020'!CK200</f>
        <v>0</v>
      </c>
      <c r="X200" s="204">
        <f>'cieki 2020'!CP200</f>
        <v>0</v>
      </c>
      <c r="Y200" s="204">
        <f>'cieki 2020'!CQ200</f>
        <v>0</v>
      </c>
      <c r="Z200" s="204">
        <f>'cieki 2020'!CR200</f>
        <v>0</v>
      </c>
      <c r="AA200" s="204">
        <f>'cieki 2020'!CS200</f>
        <v>0</v>
      </c>
      <c r="AB200" s="204">
        <f>'cieki 2020'!CT200</f>
        <v>0</v>
      </c>
      <c r="AC200" s="204">
        <f>'cieki 2020'!CW200</f>
        <v>0</v>
      </c>
      <c r="AD200" s="204">
        <f>'cieki 2020'!CZ200</f>
        <v>0</v>
      </c>
      <c r="AE200" s="204">
        <f>'cieki 2020'!DB200</f>
        <v>0</v>
      </c>
      <c r="AF200" s="204">
        <f>'cieki 2020'!DC200</f>
        <v>0</v>
      </c>
      <c r="AG200" s="204">
        <f>'cieki 2020'!DD200</f>
        <v>0</v>
      </c>
      <c r="AH200" s="78">
        <f>'cieki 2020'!DE200</f>
        <v>0.05</v>
      </c>
      <c r="AI200" s="78">
        <f>'cieki 2020'!DF200</f>
        <v>0.05</v>
      </c>
      <c r="AJ200" s="204">
        <f>'cieki 2020'!DH200</f>
        <v>0</v>
      </c>
      <c r="AK200" s="204">
        <f>'cieki 2020'!DI200</f>
        <v>0</v>
      </c>
      <c r="AL200" s="204">
        <f>'cieki 2020'!DJ200</f>
        <v>0</v>
      </c>
      <c r="AM200" s="204">
        <f>'cieki 2020'!DK200</f>
        <v>0</v>
      </c>
      <c r="AN200" s="205">
        <f>'cieki 2020'!DL200</f>
        <v>0</v>
      </c>
      <c r="AO200" s="137" t="s">
        <v>178</v>
      </c>
      <c r="AP200" s="69"/>
      <c r="AQ200" s="69"/>
      <c r="AR200" s="69"/>
      <c r="AS200" s="69"/>
    </row>
    <row r="201" spans="1:45" x14ac:dyDescent="0.2">
      <c r="A201" s="9">
        <f>'cieki 2020'!B201</f>
        <v>355</v>
      </c>
      <c r="B201" s="15" t="str">
        <f>'cieki 2020'!C201</f>
        <v>PL02S1301_1200</v>
      </c>
      <c r="C201" s="53">
        <f>'cieki 2020'!I201</f>
        <v>0.05</v>
      </c>
      <c r="D201" s="53">
        <f>'cieki 2020'!J201</f>
        <v>1.5</v>
      </c>
      <c r="E201" s="53">
        <f>'cieki 2020'!L201</f>
        <v>0.17199999999999999</v>
      </c>
      <c r="F201" s="53">
        <f>'cieki 2020'!N201</f>
        <v>8.5399999999999991</v>
      </c>
      <c r="G201" s="53">
        <f>'cieki 2020'!O201</f>
        <v>11.1</v>
      </c>
      <c r="H201" s="53">
        <f>'cieki 2020'!S201</f>
        <v>1.37</v>
      </c>
      <c r="I201" s="53">
        <f>'cieki 2020'!T201</f>
        <v>1.27</v>
      </c>
      <c r="J201" s="53">
        <f>'cieki 2020'!Y201</f>
        <v>17.2</v>
      </c>
      <c r="K201" s="53">
        <f>'cieki 2020'!AI201</f>
        <v>2.5</v>
      </c>
      <c r="L201" s="53">
        <f>'cieki 2020'!AK201</f>
        <v>2.5</v>
      </c>
      <c r="M201" s="53">
        <f>'cieki 2020'!BB201</f>
        <v>34</v>
      </c>
      <c r="N201" s="53">
        <f>'cieki 2020'!BJ201</f>
        <v>0.5</v>
      </c>
      <c r="O201" s="53">
        <f>'cieki 2020'!BK201</f>
        <v>5.0000000000000001E-3</v>
      </c>
      <c r="P201" s="53">
        <f>'cieki 2020'!BQ201</f>
        <v>0.05</v>
      </c>
      <c r="Q201" s="53">
        <f>'cieki 2020'!BS201</f>
        <v>0.05</v>
      </c>
      <c r="R201" s="53">
        <f>'cieki 2020'!BT201</f>
        <v>0.05</v>
      </c>
      <c r="S201" s="78">
        <f>'cieki 2020'!BU201</f>
        <v>0.05</v>
      </c>
      <c r="T201" s="78">
        <f>'cieki 2020'!BY201</f>
        <v>0.15</v>
      </c>
      <c r="U201" s="204">
        <f>'cieki 2020'!CA201</f>
        <v>0</v>
      </c>
      <c r="V201" s="204">
        <f>'cieki 2020'!CC201</f>
        <v>0</v>
      </c>
      <c r="W201" s="225">
        <f>'cieki 2020'!CK201</f>
        <v>0</v>
      </c>
      <c r="X201" s="204">
        <f>'cieki 2020'!CP201</f>
        <v>0</v>
      </c>
      <c r="Y201" s="204">
        <f>'cieki 2020'!CQ201</f>
        <v>0</v>
      </c>
      <c r="Z201" s="204">
        <f>'cieki 2020'!CR201</f>
        <v>0</v>
      </c>
      <c r="AA201" s="204">
        <f>'cieki 2020'!CS201</f>
        <v>0</v>
      </c>
      <c r="AB201" s="204">
        <f>'cieki 2020'!CT201</f>
        <v>0</v>
      </c>
      <c r="AC201" s="204">
        <f>'cieki 2020'!CW201</f>
        <v>0</v>
      </c>
      <c r="AD201" s="204">
        <f>'cieki 2020'!CZ201</f>
        <v>0</v>
      </c>
      <c r="AE201" s="204">
        <f>'cieki 2020'!DB201</f>
        <v>0</v>
      </c>
      <c r="AF201" s="204">
        <f>'cieki 2020'!DC201</f>
        <v>0</v>
      </c>
      <c r="AG201" s="204">
        <f>'cieki 2020'!DD201</f>
        <v>0</v>
      </c>
      <c r="AH201" s="78">
        <f>'cieki 2020'!DE201</f>
        <v>0.05</v>
      </c>
      <c r="AI201" s="78">
        <f>'cieki 2020'!DF201</f>
        <v>0.05</v>
      </c>
      <c r="AJ201" s="204">
        <f>'cieki 2020'!DH201</f>
        <v>0</v>
      </c>
      <c r="AK201" s="204">
        <f>'cieki 2020'!DI201</f>
        <v>0</v>
      </c>
      <c r="AL201" s="204">
        <f>'cieki 2020'!DJ201</f>
        <v>0</v>
      </c>
      <c r="AM201" s="204">
        <f>'cieki 2020'!DK201</f>
        <v>0</v>
      </c>
      <c r="AN201" s="205">
        <f>'cieki 2020'!DL201</f>
        <v>0</v>
      </c>
      <c r="AO201" s="137" t="s">
        <v>178</v>
      </c>
      <c r="AP201" s="69"/>
      <c r="AQ201" s="69"/>
      <c r="AR201" s="69"/>
      <c r="AS201" s="69"/>
    </row>
    <row r="202" spans="1:45" x14ac:dyDescent="0.2">
      <c r="A202" s="9">
        <f>'cieki 2020'!B202</f>
        <v>356</v>
      </c>
      <c r="B202" s="15" t="str">
        <f>'cieki 2020'!C202</f>
        <v>PL02S0501_3282</v>
      </c>
      <c r="C202" s="53">
        <f>'cieki 2020'!I202</f>
        <v>0.48399999999999999</v>
      </c>
      <c r="D202" s="53">
        <f>'cieki 2020'!J202</f>
        <v>1.5</v>
      </c>
      <c r="E202" s="53">
        <f>'cieki 2020'!L202</f>
        <v>2.54</v>
      </c>
      <c r="F202" s="53">
        <f>'cieki 2020'!N202</f>
        <v>27.5</v>
      </c>
      <c r="G202" s="53">
        <f>'cieki 2020'!O202</f>
        <v>15.2</v>
      </c>
      <c r="H202" s="53">
        <f>'cieki 2020'!S202</f>
        <v>7.61</v>
      </c>
      <c r="I202" s="53">
        <f>'cieki 2020'!T202</f>
        <v>20.5</v>
      </c>
      <c r="J202" s="53">
        <f>'cieki 2020'!Y202</f>
        <v>70.2</v>
      </c>
      <c r="K202" s="53">
        <f>'cieki 2020'!AI202</f>
        <v>2.5</v>
      </c>
      <c r="L202" s="53">
        <f>'cieki 2020'!AK202</f>
        <v>11</v>
      </c>
      <c r="M202" s="53">
        <f>'cieki 2020'!BB202</f>
        <v>809.5</v>
      </c>
      <c r="N202" s="53">
        <f>'cieki 2020'!BJ202</f>
        <v>0.5</v>
      </c>
      <c r="O202" s="53">
        <f>'cieki 2020'!BK202</f>
        <v>5.0000000000000001E-3</v>
      </c>
      <c r="P202" s="53">
        <f>'cieki 2020'!BQ202</f>
        <v>0.05</v>
      </c>
      <c r="Q202" s="53">
        <f>'cieki 2020'!BS202</f>
        <v>0.05</v>
      </c>
      <c r="R202" s="53">
        <f>'cieki 2020'!BT202</f>
        <v>0.05</v>
      </c>
      <c r="S202" s="78">
        <f>'cieki 2020'!BU202</f>
        <v>0.05</v>
      </c>
      <c r="T202" s="78">
        <f>'cieki 2020'!BY202</f>
        <v>0.15</v>
      </c>
      <c r="U202" s="204">
        <f>'cieki 2020'!CA202</f>
        <v>0</v>
      </c>
      <c r="V202" s="204">
        <f>'cieki 2020'!CC202</f>
        <v>0</v>
      </c>
      <c r="W202" s="225">
        <f>'cieki 2020'!CK202</f>
        <v>0</v>
      </c>
      <c r="X202" s="204">
        <f>'cieki 2020'!CP202</f>
        <v>0</v>
      </c>
      <c r="Y202" s="204">
        <f>'cieki 2020'!CQ202</f>
        <v>0</v>
      </c>
      <c r="Z202" s="204">
        <f>'cieki 2020'!CR202</f>
        <v>0</v>
      </c>
      <c r="AA202" s="204">
        <f>'cieki 2020'!CS202</f>
        <v>0</v>
      </c>
      <c r="AB202" s="204">
        <f>'cieki 2020'!CT202</f>
        <v>0</v>
      </c>
      <c r="AC202" s="204">
        <f>'cieki 2020'!CW202</f>
        <v>0</v>
      </c>
      <c r="AD202" s="204">
        <f>'cieki 2020'!CZ202</f>
        <v>0</v>
      </c>
      <c r="AE202" s="204">
        <f>'cieki 2020'!DB202</f>
        <v>0</v>
      </c>
      <c r="AF202" s="204">
        <f>'cieki 2020'!DC202</f>
        <v>0</v>
      </c>
      <c r="AG202" s="204">
        <f>'cieki 2020'!DD202</f>
        <v>0</v>
      </c>
      <c r="AH202" s="78">
        <f>'cieki 2020'!DE202</f>
        <v>0.05</v>
      </c>
      <c r="AI202" s="78">
        <f>'cieki 2020'!DF202</f>
        <v>0.05</v>
      </c>
      <c r="AJ202" s="204">
        <f>'cieki 2020'!DH202</f>
        <v>0</v>
      </c>
      <c r="AK202" s="204">
        <f>'cieki 2020'!DI202</f>
        <v>0</v>
      </c>
      <c r="AL202" s="204">
        <f>'cieki 2020'!DJ202</f>
        <v>0</v>
      </c>
      <c r="AM202" s="204">
        <f>'cieki 2020'!DK202</f>
        <v>0</v>
      </c>
      <c r="AN202" s="205">
        <f>'cieki 2020'!DL202</f>
        <v>0</v>
      </c>
      <c r="AO202" s="136" t="s">
        <v>177</v>
      </c>
      <c r="AP202" s="69"/>
      <c r="AQ202" s="69"/>
      <c r="AR202" s="69"/>
      <c r="AS202" s="69"/>
    </row>
    <row r="203" spans="1:45" x14ac:dyDescent="0.2">
      <c r="A203" s="9">
        <f>'cieki 2020'!B203</f>
        <v>357</v>
      </c>
      <c r="B203" s="15" t="str">
        <f>'cieki 2020'!C203</f>
        <v>PL02S0501_0901</v>
      </c>
      <c r="C203" s="53">
        <f>'cieki 2020'!I203</f>
        <v>0.05</v>
      </c>
      <c r="D203" s="53">
        <f>'cieki 2020'!J203</f>
        <v>1.5</v>
      </c>
      <c r="E203" s="53">
        <f>'cieki 2020'!L203</f>
        <v>0.08</v>
      </c>
      <c r="F203" s="53">
        <f>'cieki 2020'!N203</f>
        <v>12.6</v>
      </c>
      <c r="G203" s="53">
        <f>'cieki 2020'!O203</f>
        <v>3170</v>
      </c>
      <c r="H203" s="53">
        <f>'cieki 2020'!S203</f>
        <v>4.5999999999999996</v>
      </c>
      <c r="I203" s="53">
        <f>'cieki 2020'!T203</f>
        <v>2.33</v>
      </c>
      <c r="J203" s="53">
        <f>'cieki 2020'!Y203</f>
        <v>28.9</v>
      </c>
      <c r="K203" s="53">
        <f>'cieki 2020'!AI203</f>
        <v>2.5</v>
      </c>
      <c r="L203" s="53">
        <f>'cieki 2020'!AK203</f>
        <v>17</v>
      </c>
      <c r="M203" s="53">
        <f>'cieki 2020'!BB203</f>
        <v>1089.5</v>
      </c>
      <c r="N203" s="53">
        <f>'cieki 2020'!BJ203</f>
        <v>0.5</v>
      </c>
      <c r="O203" s="53">
        <f>'cieki 2020'!BK203</f>
        <v>5.0000000000000001E-3</v>
      </c>
      <c r="P203" s="53">
        <f>'cieki 2020'!BQ203</f>
        <v>0.05</v>
      </c>
      <c r="Q203" s="53">
        <f>'cieki 2020'!BS203</f>
        <v>0.05</v>
      </c>
      <c r="R203" s="53">
        <f>'cieki 2020'!BT203</f>
        <v>0.05</v>
      </c>
      <c r="S203" s="78">
        <f>'cieki 2020'!BU203</f>
        <v>0.05</v>
      </c>
      <c r="T203" s="78">
        <f>'cieki 2020'!BY203</f>
        <v>0.15</v>
      </c>
      <c r="U203" s="204">
        <f>'cieki 2020'!CA203</f>
        <v>0</v>
      </c>
      <c r="V203" s="204">
        <f>'cieki 2020'!CC203</f>
        <v>0</v>
      </c>
      <c r="W203" s="225">
        <f>'cieki 2020'!CK203</f>
        <v>0</v>
      </c>
      <c r="X203" s="204">
        <f>'cieki 2020'!CP203</f>
        <v>0</v>
      </c>
      <c r="Y203" s="204">
        <f>'cieki 2020'!CQ203</f>
        <v>0</v>
      </c>
      <c r="Z203" s="204">
        <f>'cieki 2020'!CR203</f>
        <v>0</v>
      </c>
      <c r="AA203" s="204">
        <f>'cieki 2020'!CS203</f>
        <v>0</v>
      </c>
      <c r="AB203" s="204">
        <f>'cieki 2020'!CT203</f>
        <v>0</v>
      </c>
      <c r="AC203" s="204">
        <f>'cieki 2020'!CW203</f>
        <v>0</v>
      </c>
      <c r="AD203" s="204">
        <f>'cieki 2020'!CZ203</f>
        <v>0</v>
      </c>
      <c r="AE203" s="204">
        <f>'cieki 2020'!DB203</f>
        <v>0</v>
      </c>
      <c r="AF203" s="204">
        <f>'cieki 2020'!DC203</f>
        <v>0</v>
      </c>
      <c r="AG203" s="204">
        <f>'cieki 2020'!DD203</f>
        <v>0</v>
      </c>
      <c r="AH203" s="78">
        <f>'cieki 2020'!DE203</f>
        <v>0.05</v>
      </c>
      <c r="AI203" s="78">
        <f>'cieki 2020'!DF203</f>
        <v>0.05</v>
      </c>
      <c r="AJ203" s="204">
        <f>'cieki 2020'!DH203</f>
        <v>0</v>
      </c>
      <c r="AK203" s="204">
        <f>'cieki 2020'!DI203</f>
        <v>0</v>
      </c>
      <c r="AL203" s="204">
        <f>'cieki 2020'!DJ203</f>
        <v>0</v>
      </c>
      <c r="AM203" s="204">
        <f>'cieki 2020'!DK203</f>
        <v>0</v>
      </c>
      <c r="AN203" s="205">
        <f>'cieki 2020'!DL203</f>
        <v>0</v>
      </c>
      <c r="AO203" s="136" t="s">
        <v>177</v>
      </c>
      <c r="AP203" s="69"/>
      <c r="AQ203" s="69"/>
      <c r="AR203" s="69"/>
      <c r="AS203" s="69"/>
    </row>
    <row r="204" spans="1:45" x14ac:dyDescent="0.2">
      <c r="A204" s="9">
        <f>'cieki 2020'!B204</f>
        <v>358</v>
      </c>
      <c r="B204" s="15" t="str">
        <f>'cieki 2020'!C204</f>
        <v>PL02S0501_0906</v>
      </c>
      <c r="C204" s="53">
        <f>'cieki 2020'!I204</f>
        <v>0.05</v>
      </c>
      <c r="D204" s="53">
        <f>'cieki 2020'!J204</f>
        <v>1.5</v>
      </c>
      <c r="E204" s="53">
        <f>'cieki 2020'!L204</f>
        <v>0.13600000000000001</v>
      </c>
      <c r="F204" s="53">
        <f>'cieki 2020'!N204</f>
        <v>12.5</v>
      </c>
      <c r="G204" s="53">
        <f>'cieki 2020'!O204</f>
        <v>67.2</v>
      </c>
      <c r="H204" s="53">
        <f>'cieki 2020'!S204</f>
        <v>5.12</v>
      </c>
      <c r="I204" s="53">
        <f>'cieki 2020'!T204</f>
        <v>130</v>
      </c>
      <c r="J204" s="53">
        <f>'cieki 2020'!Y204</f>
        <v>94.7</v>
      </c>
      <c r="K204" s="53">
        <f>'cieki 2020'!AI204</f>
        <v>2.5</v>
      </c>
      <c r="L204" s="53">
        <f>'cieki 2020'!AK204</f>
        <v>2.5</v>
      </c>
      <c r="M204" s="53">
        <f>'cieki 2020'!BB204</f>
        <v>154.5</v>
      </c>
      <c r="N204" s="53">
        <f>'cieki 2020'!BJ204</f>
        <v>0.5</v>
      </c>
      <c r="O204" s="53">
        <f>'cieki 2020'!BK204</f>
        <v>5.0000000000000001E-3</v>
      </c>
      <c r="P204" s="53">
        <f>'cieki 2020'!BQ204</f>
        <v>0.05</v>
      </c>
      <c r="Q204" s="53">
        <f>'cieki 2020'!BS204</f>
        <v>0.05</v>
      </c>
      <c r="R204" s="53">
        <f>'cieki 2020'!BT204</f>
        <v>0.05</v>
      </c>
      <c r="S204" s="78">
        <f>'cieki 2020'!BU204</f>
        <v>0.05</v>
      </c>
      <c r="T204" s="78">
        <f>'cieki 2020'!BY204</f>
        <v>0.15</v>
      </c>
      <c r="U204" s="204">
        <f>'cieki 2020'!CA204</f>
        <v>0</v>
      </c>
      <c r="V204" s="204">
        <f>'cieki 2020'!CC204</f>
        <v>0</v>
      </c>
      <c r="W204" s="225">
        <f>'cieki 2020'!CK204</f>
        <v>0</v>
      </c>
      <c r="X204" s="204">
        <f>'cieki 2020'!CP204</f>
        <v>0</v>
      </c>
      <c r="Y204" s="204">
        <f>'cieki 2020'!CQ204</f>
        <v>0</v>
      </c>
      <c r="Z204" s="204">
        <f>'cieki 2020'!CR204</f>
        <v>0</v>
      </c>
      <c r="AA204" s="204">
        <f>'cieki 2020'!CS204</f>
        <v>0</v>
      </c>
      <c r="AB204" s="204">
        <f>'cieki 2020'!CT204</f>
        <v>0</v>
      </c>
      <c r="AC204" s="204">
        <f>'cieki 2020'!CW204</f>
        <v>0</v>
      </c>
      <c r="AD204" s="204">
        <f>'cieki 2020'!CZ204</f>
        <v>0</v>
      </c>
      <c r="AE204" s="204">
        <f>'cieki 2020'!DB204</f>
        <v>0</v>
      </c>
      <c r="AF204" s="204">
        <f>'cieki 2020'!DC204</f>
        <v>0</v>
      </c>
      <c r="AG204" s="204">
        <f>'cieki 2020'!DD204</f>
        <v>0</v>
      </c>
      <c r="AH204" s="78">
        <f>'cieki 2020'!DE204</f>
        <v>0.05</v>
      </c>
      <c r="AI204" s="78">
        <f>'cieki 2020'!DF204</f>
        <v>0.05</v>
      </c>
      <c r="AJ204" s="204">
        <f>'cieki 2020'!DH204</f>
        <v>0</v>
      </c>
      <c r="AK204" s="204">
        <f>'cieki 2020'!DI204</f>
        <v>0</v>
      </c>
      <c r="AL204" s="204">
        <f>'cieki 2020'!DJ204</f>
        <v>0</v>
      </c>
      <c r="AM204" s="204">
        <f>'cieki 2020'!DK204</f>
        <v>0</v>
      </c>
      <c r="AN204" s="205">
        <f>'cieki 2020'!DL204</f>
        <v>0</v>
      </c>
      <c r="AO204" s="136" t="s">
        <v>177</v>
      </c>
      <c r="AP204" s="69"/>
      <c r="AQ204" s="69"/>
      <c r="AR204" s="69"/>
      <c r="AS204" s="69"/>
    </row>
    <row r="205" spans="1:45" x14ac:dyDescent="0.2">
      <c r="A205" s="9">
        <f>'cieki 2020'!B205</f>
        <v>359</v>
      </c>
      <c r="B205" s="15" t="str">
        <f>'cieki 2020'!C205</f>
        <v>PL02S1301_1192</v>
      </c>
      <c r="C205" s="53">
        <f>'cieki 2020'!I205</f>
        <v>0.05</v>
      </c>
      <c r="D205" s="53">
        <f>'cieki 2020'!J205</f>
        <v>1.5</v>
      </c>
      <c r="E205" s="53">
        <f>'cieki 2020'!L205</f>
        <v>2.5000000000000001E-2</v>
      </c>
      <c r="F205" s="53">
        <f>'cieki 2020'!N205</f>
        <v>2.56</v>
      </c>
      <c r="G205" s="53">
        <f>'cieki 2020'!O205</f>
        <v>68.400000000000006</v>
      </c>
      <c r="H205" s="53">
        <f>'cieki 2020'!S205</f>
        <v>1.21</v>
      </c>
      <c r="I205" s="53">
        <f>'cieki 2020'!T205</f>
        <v>17.8</v>
      </c>
      <c r="J205" s="53">
        <f>'cieki 2020'!Y205</f>
        <v>150</v>
      </c>
      <c r="K205" s="53">
        <f>'cieki 2020'!AI205</f>
        <v>2.5</v>
      </c>
      <c r="L205" s="53">
        <f>'cieki 2020'!AK205</f>
        <v>26</v>
      </c>
      <c r="M205" s="53">
        <f>'cieki 2020'!BB205</f>
        <v>1009.5</v>
      </c>
      <c r="N205" s="53">
        <f>'cieki 2020'!BJ205</f>
        <v>0.5</v>
      </c>
      <c r="O205" s="53">
        <f>'cieki 2020'!BK205</f>
        <v>5.0000000000000001E-3</v>
      </c>
      <c r="P205" s="53">
        <f>'cieki 2020'!BQ205</f>
        <v>0.05</v>
      </c>
      <c r="Q205" s="53">
        <f>'cieki 2020'!BS205</f>
        <v>0.05</v>
      </c>
      <c r="R205" s="53">
        <f>'cieki 2020'!BT205</f>
        <v>0.05</v>
      </c>
      <c r="S205" s="78">
        <f>'cieki 2020'!BU205</f>
        <v>0.05</v>
      </c>
      <c r="T205" s="78">
        <f>'cieki 2020'!BY205</f>
        <v>0.15</v>
      </c>
      <c r="U205" s="78">
        <f>'cieki 2020'!CA205</f>
        <v>50</v>
      </c>
      <c r="V205" s="78">
        <f>'cieki 2020'!CC205</f>
        <v>0.01</v>
      </c>
      <c r="W205" s="226">
        <f>'cieki 2020'!CK205</f>
        <v>5.0000000000000001E-3</v>
      </c>
      <c r="X205" s="78">
        <f>'cieki 2020'!CP205</f>
        <v>1.5</v>
      </c>
      <c r="Y205" s="78">
        <f>'cieki 2020'!CQ205</f>
        <v>0.3</v>
      </c>
      <c r="Z205" s="78">
        <f>'cieki 2020'!CR205</f>
        <v>5</v>
      </c>
      <c r="AA205" s="78">
        <f>'cieki 2020'!CS205</f>
        <v>0.5</v>
      </c>
      <c r="AB205" s="78">
        <f>'cieki 2020'!CT205</f>
        <v>0.5</v>
      </c>
      <c r="AC205" s="78">
        <f>'cieki 2020'!CW205</f>
        <v>0.05</v>
      </c>
      <c r="AD205" s="78">
        <f>'cieki 2020'!CZ205</f>
        <v>0.05</v>
      </c>
      <c r="AE205" s="78">
        <f>'cieki 2020'!DB205</f>
        <v>0.05</v>
      </c>
      <c r="AF205" s="78">
        <f>'cieki 2020'!DC205</f>
        <v>0.05</v>
      </c>
      <c r="AG205" s="78">
        <f>'cieki 2020'!DD205</f>
        <v>0.05</v>
      </c>
      <c r="AH205" s="78">
        <f>'cieki 2020'!DE205</f>
        <v>0.05</v>
      </c>
      <c r="AI205" s="78">
        <f>'cieki 2020'!DF205</f>
        <v>0.05</v>
      </c>
      <c r="AJ205" s="78">
        <f>'cieki 2020'!DH205</f>
        <v>0.5</v>
      </c>
      <c r="AK205" s="78">
        <f>'cieki 2020'!DI205</f>
        <v>0.05</v>
      </c>
      <c r="AL205" s="78">
        <f>'cieki 2020'!DJ205</f>
        <v>0.25</v>
      </c>
      <c r="AM205" s="78">
        <f>'cieki 2020'!DK205</f>
        <v>0.25</v>
      </c>
      <c r="AN205" s="131">
        <f>'cieki 2020'!DL205</f>
        <v>0.05</v>
      </c>
      <c r="AO205" s="136" t="s">
        <v>177</v>
      </c>
      <c r="AP205" s="69"/>
      <c r="AQ205" s="69"/>
      <c r="AR205" s="69"/>
      <c r="AS205" s="69"/>
    </row>
    <row r="206" spans="1:45" x14ac:dyDescent="0.2">
      <c r="A206" s="9">
        <f>'cieki 2020'!B206</f>
        <v>360</v>
      </c>
      <c r="B206" s="15" t="str">
        <f>'cieki 2020'!C206</f>
        <v>PL02S0501_0614</v>
      </c>
      <c r="C206" s="53">
        <f>'cieki 2020'!I206</f>
        <v>0.05</v>
      </c>
      <c r="D206" s="53">
        <f>'cieki 2020'!J206</f>
        <v>1.5</v>
      </c>
      <c r="E206" s="53">
        <f>'cieki 2020'!L206</f>
        <v>0.16800000000000001</v>
      </c>
      <c r="F206" s="53">
        <f>'cieki 2020'!N206</f>
        <v>5.12</v>
      </c>
      <c r="G206" s="53">
        <f>'cieki 2020'!O206</f>
        <v>3.41</v>
      </c>
      <c r="H206" s="53">
        <f>'cieki 2020'!S206</f>
        <v>1.44</v>
      </c>
      <c r="I206" s="53">
        <f>'cieki 2020'!T206</f>
        <v>4.79</v>
      </c>
      <c r="J206" s="53">
        <f>'cieki 2020'!Y206</f>
        <v>32.4</v>
      </c>
      <c r="K206" s="53">
        <f>'cieki 2020'!AI206</f>
        <v>2.5</v>
      </c>
      <c r="L206" s="53">
        <f>'cieki 2020'!AK206</f>
        <v>2.5</v>
      </c>
      <c r="M206" s="53">
        <f>'cieki 2020'!BB206</f>
        <v>56.5</v>
      </c>
      <c r="N206" s="53">
        <f>'cieki 2020'!BJ206</f>
        <v>0.5</v>
      </c>
      <c r="O206" s="53">
        <f>'cieki 2020'!BK206</f>
        <v>5.0000000000000001E-3</v>
      </c>
      <c r="P206" s="53">
        <f>'cieki 2020'!BQ206</f>
        <v>0.05</v>
      </c>
      <c r="Q206" s="53">
        <f>'cieki 2020'!BS206</f>
        <v>0.05</v>
      </c>
      <c r="R206" s="53">
        <f>'cieki 2020'!BT206</f>
        <v>0.05</v>
      </c>
      <c r="S206" s="78">
        <f>'cieki 2020'!BU206</f>
        <v>0.05</v>
      </c>
      <c r="T206" s="78">
        <f>'cieki 2020'!BY206</f>
        <v>0.15</v>
      </c>
      <c r="U206" s="204">
        <f>'cieki 2020'!CA206</f>
        <v>0</v>
      </c>
      <c r="V206" s="204">
        <f>'cieki 2020'!CC206</f>
        <v>0</v>
      </c>
      <c r="W206" s="225">
        <f>'cieki 2020'!CK206</f>
        <v>0</v>
      </c>
      <c r="X206" s="204">
        <f>'cieki 2020'!CP206</f>
        <v>0</v>
      </c>
      <c r="Y206" s="204">
        <f>'cieki 2020'!CQ206</f>
        <v>0</v>
      </c>
      <c r="Z206" s="204">
        <f>'cieki 2020'!CR206</f>
        <v>0</v>
      </c>
      <c r="AA206" s="204">
        <f>'cieki 2020'!CS206</f>
        <v>0</v>
      </c>
      <c r="AB206" s="204">
        <f>'cieki 2020'!CT206</f>
        <v>0</v>
      </c>
      <c r="AC206" s="204">
        <f>'cieki 2020'!CW206</f>
        <v>0</v>
      </c>
      <c r="AD206" s="204">
        <f>'cieki 2020'!CZ206</f>
        <v>0</v>
      </c>
      <c r="AE206" s="204">
        <f>'cieki 2020'!DB206</f>
        <v>0</v>
      </c>
      <c r="AF206" s="204">
        <f>'cieki 2020'!DC206</f>
        <v>0</v>
      </c>
      <c r="AG206" s="204">
        <f>'cieki 2020'!DD206</f>
        <v>0</v>
      </c>
      <c r="AH206" s="78">
        <f>'cieki 2020'!DE206</f>
        <v>0.05</v>
      </c>
      <c r="AI206" s="78">
        <f>'cieki 2020'!DF206</f>
        <v>0.05</v>
      </c>
      <c r="AJ206" s="204">
        <f>'cieki 2020'!DH206</f>
        <v>0</v>
      </c>
      <c r="AK206" s="204">
        <f>'cieki 2020'!DI206</f>
        <v>0</v>
      </c>
      <c r="AL206" s="204">
        <f>'cieki 2020'!DJ206</f>
        <v>0</v>
      </c>
      <c r="AM206" s="204">
        <f>'cieki 2020'!DK206</f>
        <v>0</v>
      </c>
      <c r="AN206" s="205">
        <f>'cieki 2020'!DL206</f>
        <v>0</v>
      </c>
      <c r="AO206" s="137" t="s">
        <v>178</v>
      </c>
      <c r="AP206" s="69"/>
      <c r="AQ206" s="69"/>
      <c r="AR206" s="69"/>
      <c r="AS206" s="69"/>
    </row>
    <row r="207" spans="1:45" x14ac:dyDescent="0.2">
      <c r="A207" s="9">
        <f>'cieki 2020'!B207</f>
        <v>361</v>
      </c>
      <c r="B207" s="15" t="str">
        <f>'cieki 2020'!C207</f>
        <v>PL02S0901_0948</v>
      </c>
      <c r="C207" s="53">
        <f>'cieki 2020'!I207</f>
        <v>0.05</v>
      </c>
      <c r="D207" s="53">
        <f>'cieki 2020'!J207</f>
        <v>1.5</v>
      </c>
      <c r="E207" s="53">
        <f>'cieki 2020'!L207</f>
        <v>2.5000000000000001E-2</v>
      </c>
      <c r="F207" s="53">
        <f>'cieki 2020'!N207</f>
        <v>1.21</v>
      </c>
      <c r="G207" s="53">
        <f>'cieki 2020'!O207</f>
        <v>0.94399999999999995</v>
      </c>
      <c r="H207" s="53">
        <f>'cieki 2020'!S207</f>
        <v>0.749</v>
      </c>
      <c r="I207" s="53">
        <f>'cieki 2020'!T207</f>
        <v>1.75</v>
      </c>
      <c r="J207" s="53">
        <f>'cieki 2020'!Y207</f>
        <v>17.2</v>
      </c>
      <c r="K207" s="53">
        <f>'cieki 2020'!AI207</f>
        <v>2.5</v>
      </c>
      <c r="L207" s="53">
        <f>'cieki 2020'!AK207</f>
        <v>2.5</v>
      </c>
      <c r="M207" s="53">
        <f>'cieki 2020'!BB207</f>
        <v>31.5</v>
      </c>
      <c r="N207" s="53">
        <f>'cieki 2020'!BJ207</f>
        <v>0.5</v>
      </c>
      <c r="O207" s="53">
        <f>'cieki 2020'!BK207</f>
        <v>5.0000000000000001E-3</v>
      </c>
      <c r="P207" s="53">
        <f>'cieki 2020'!BQ207</f>
        <v>0.05</v>
      </c>
      <c r="Q207" s="53">
        <f>'cieki 2020'!BS207</f>
        <v>0.05</v>
      </c>
      <c r="R207" s="53">
        <f>'cieki 2020'!BT207</f>
        <v>0.05</v>
      </c>
      <c r="S207" s="78">
        <f>'cieki 2020'!BU207</f>
        <v>0.05</v>
      </c>
      <c r="T207" s="78">
        <f>'cieki 2020'!BY207</f>
        <v>0.15</v>
      </c>
      <c r="U207" s="204">
        <f>'cieki 2020'!CA207</f>
        <v>0</v>
      </c>
      <c r="V207" s="204">
        <f>'cieki 2020'!CC207</f>
        <v>0</v>
      </c>
      <c r="W207" s="225">
        <f>'cieki 2020'!CK207</f>
        <v>0</v>
      </c>
      <c r="X207" s="204">
        <f>'cieki 2020'!CP207</f>
        <v>0</v>
      </c>
      <c r="Y207" s="204">
        <f>'cieki 2020'!CQ207</f>
        <v>0</v>
      </c>
      <c r="Z207" s="204">
        <f>'cieki 2020'!CR207</f>
        <v>0</v>
      </c>
      <c r="AA207" s="204">
        <f>'cieki 2020'!CS207</f>
        <v>0</v>
      </c>
      <c r="AB207" s="204">
        <f>'cieki 2020'!CT207</f>
        <v>0</v>
      </c>
      <c r="AC207" s="204">
        <f>'cieki 2020'!CW207</f>
        <v>0</v>
      </c>
      <c r="AD207" s="204">
        <f>'cieki 2020'!CZ207</f>
        <v>0</v>
      </c>
      <c r="AE207" s="204">
        <f>'cieki 2020'!DB207</f>
        <v>0</v>
      </c>
      <c r="AF207" s="204">
        <f>'cieki 2020'!DC207</f>
        <v>0</v>
      </c>
      <c r="AG207" s="204">
        <f>'cieki 2020'!DD207</f>
        <v>0</v>
      </c>
      <c r="AH207" s="78">
        <f>'cieki 2020'!DE207</f>
        <v>0.05</v>
      </c>
      <c r="AI207" s="78">
        <f>'cieki 2020'!DF207</f>
        <v>0.05</v>
      </c>
      <c r="AJ207" s="204">
        <f>'cieki 2020'!DH207</f>
        <v>0</v>
      </c>
      <c r="AK207" s="204">
        <f>'cieki 2020'!DI207</f>
        <v>0</v>
      </c>
      <c r="AL207" s="204">
        <f>'cieki 2020'!DJ207</f>
        <v>0</v>
      </c>
      <c r="AM207" s="204">
        <f>'cieki 2020'!DK207</f>
        <v>0</v>
      </c>
      <c r="AN207" s="205">
        <f>'cieki 2020'!DL207</f>
        <v>0</v>
      </c>
      <c r="AO207" s="137" t="s">
        <v>178</v>
      </c>
      <c r="AP207" s="69"/>
      <c r="AQ207" s="69"/>
      <c r="AR207" s="69"/>
      <c r="AS207" s="69"/>
    </row>
    <row r="208" spans="1:45" x14ac:dyDescent="0.2">
      <c r="A208" s="9">
        <f>'cieki 2020'!B208</f>
        <v>362</v>
      </c>
      <c r="B208" s="15" t="str">
        <f>'cieki 2020'!C208</f>
        <v>PL02S0501_0904</v>
      </c>
      <c r="C208" s="53">
        <f>'cieki 2020'!I208</f>
        <v>0.05</v>
      </c>
      <c r="D208" s="53">
        <f>'cieki 2020'!J208</f>
        <v>1.5</v>
      </c>
      <c r="E208" s="53">
        <f>'cieki 2020'!L208</f>
        <v>0.06</v>
      </c>
      <c r="F208" s="53">
        <f>'cieki 2020'!N208</f>
        <v>4.9800000000000004</v>
      </c>
      <c r="G208" s="53">
        <f>'cieki 2020'!O208</f>
        <v>2.17</v>
      </c>
      <c r="H208" s="53">
        <f>'cieki 2020'!S208</f>
        <v>1.7</v>
      </c>
      <c r="I208" s="53">
        <f>'cieki 2020'!T208</f>
        <v>1.89</v>
      </c>
      <c r="J208" s="53">
        <f>'cieki 2020'!Y208</f>
        <v>19.3</v>
      </c>
      <c r="K208" s="53">
        <f>'cieki 2020'!AI208</f>
        <v>2.5</v>
      </c>
      <c r="L208" s="53">
        <f>'cieki 2020'!AK208</f>
        <v>2.5</v>
      </c>
      <c r="M208" s="53">
        <f>'cieki 2020'!BB208</f>
        <v>31.5</v>
      </c>
      <c r="N208" s="53">
        <f>'cieki 2020'!BJ208</f>
        <v>0.5</v>
      </c>
      <c r="O208" s="53">
        <f>'cieki 2020'!BK208</f>
        <v>5.0000000000000001E-3</v>
      </c>
      <c r="P208" s="53">
        <f>'cieki 2020'!BQ208</f>
        <v>0.05</v>
      </c>
      <c r="Q208" s="53">
        <f>'cieki 2020'!BS208</f>
        <v>0.05</v>
      </c>
      <c r="R208" s="53">
        <f>'cieki 2020'!BT208</f>
        <v>0.05</v>
      </c>
      <c r="S208" s="78">
        <f>'cieki 2020'!BU208</f>
        <v>0.05</v>
      </c>
      <c r="T208" s="78">
        <f>'cieki 2020'!BY208</f>
        <v>0.15</v>
      </c>
      <c r="U208" s="78">
        <f>'cieki 2020'!CA208</f>
        <v>50</v>
      </c>
      <c r="V208" s="78">
        <f>'cieki 2020'!CC208</f>
        <v>0.01</v>
      </c>
      <c r="W208" s="226">
        <f>'cieki 2020'!CK208</f>
        <v>5.0000000000000001E-3</v>
      </c>
      <c r="X208" s="78">
        <f>'cieki 2020'!CP208</f>
        <v>1.5</v>
      </c>
      <c r="Y208" s="78">
        <f>'cieki 2020'!CQ208</f>
        <v>0.3</v>
      </c>
      <c r="Z208" s="78">
        <f>'cieki 2020'!CR208</f>
        <v>5</v>
      </c>
      <c r="AA208" s="78">
        <f>'cieki 2020'!CS208</f>
        <v>0.5</v>
      </c>
      <c r="AB208" s="78">
        <f>'cieki 2020'!CT208</f>
        <v>0.5</v>
      </c>
      <c r="AC208" s="78">
        <f>'cieki 2020'!CW208</f>
        <v>0.05</v>
      </c>
      <c r="AD208" s="78">
        <f>'cieki 2020'!CZ208</f>
        <v>0.05</v>
      </c>
      <c r="AE208" s="78">
        <f>'cieki 2020'!DB208</f>
        <v>0.05</v>
      </c>
      <c r="AF208" s="78">
        <f>'cieki 2020'!DC208</f>
        <v>0.05</v>
      </c>
      <c r="AG208" s="78">
        <f>'cieki 2020'!DD208</f>
        <v>0.05</v>
      </c>
      <c r="AH208" s="78">
        <f>'cieki 2020'!DE208</f>
        <v>0.05</v>
      </c>
      <c r="AI208" s="78">
        <f>'cieki 2020'!DF208</f>
        <v>0.05</v>
      </c>
      <c r="AJ208" s="78">
        <f>'cieki 2020'!DH208</f>
        <v>0.5</v>
      </c>
      <c r="AK208" s="78">
        <f>'cieki 2020'!DI208</f>
        <v>0.05</v>
      </c>
      <c r="AL208" s="78">
        <f>'cieki 2020'!DJ208</f>
        <v>0.25</v>
      </c>
      <c r="AM208" s="78">
        <f>'cieki 2020'!DK208</f>
        <v>0.25</v>
      </c>
      <c r="AN208" s="131">
        <f>'cieki 2020'!DL208</f>
        <v>0.05</v>
      </c>
      <c r="AO208" s="137" t="s">
        <v>178</v>
      </c>
      <c r="AP208" s="69"/>
      <c r="AQ208" s="69"/>
      <c r="AR208" s="69"/>
      <c r="AS208" s="69"/>
    </row>
    <row r="209" spans="1:46" x14ac:dyDescent="0.2">
      <c r="A209" s="9">
        <f>'cieki 2020'!B209</f>
        <v>363</v>
      </c>
      <c r="B209" s="15" t="str">
        <f>'cieki 2020'!C209</f>
        <v>PL02S0501_3397</v>
      </c>
      <c r="C209" s="53">
        <f>'cieki 2020'!I209</f>
        <v>0.05</v>
      </c>
      <c r="D209" s="53">
        <f>'cieki 2020'!J209</f>
        <v>1.5</v>
      </c>
      <c r="E209" s="53">
        <f>'cieki 2020'!L209</f>
        <v>0.26100000000000001</v>
      </c>
      <c r="F209" s="53">
        <f>'cieki 2020'!N209</f>
        <v>6.33</v>
      </c>
      <c r="G209" s="53">
        <f>'cieki 2020'!O209</f>
        <v>2.4500000000000002</v>
      </c>
      <c r="H209" s="53">
        <f>'cieki 2020'!S209</f>
        <v>1.81</v>
      </c>
      <c r="I209" s="53">
        <f>'cieki 2020'!T209</f>
        <v>3.08</v>
      </c>
      <c r="J209" s="53">
        <f>'cieki 2020'!Y209</f>
        <v>26.5</v>
      </c>
      <c r="K209" s="53">
        <f>'cieki 2020'!AI209</f>
        <v>58</v>
      </c>
      <c r="L209" s="53">
        <f>'cieki 2020'!AK209</f>
        <v>96</v>
      </c>
      <c r="M209" s="53">
        <f>'cieki 2020'!BB209</f>
        <v>10642.5</v>
      </c>
      <c r="N209" s="53">
        <f>'cieki 2020'!BJ209</f>
        <v>0.5</v>
      </c>
      <c r="O209" s="53">
        <f>'cieki 2020'!BK209</f>
        <v>5.0000000000000001E-3</v>
      </c>
      <c r="P209" s="53">
        <f>'cieki 2020'!BQ209</f>
        <v>0.05</v>
      </c>
      <c r="Q209" s="53">
        <f>'cieki 2020'!BS209</f>
        <v>0.05</v>
      </c>
      <c r="R209" s="53">
        <f>'cieki 2020'!BT209</f>
        <v>0.05</v>
      </c>
      <c r="S209" s="78">
        <f>'cieki 2020'!BU209</f>
        <v>0.05</v>
      </c>
      <c r="T209" s="78">
        <f>'cieki 2020'!BY209</f>
        <v>0.15</v>
      </c>
      <c r="U209" s="204">
        <f>'cieki 2020'!CA209</f>
        <v>0</v>
      </c>
      <c r="V209" s="204">
        <f>'cieki 2020'!CC209</f>
        <v>0</v>
      </c>
      <c r="W209" s="225">
        <f>'cieki 2020'!CK209</f>
        <v>0</v>
      </c>
      <c r="X209" s="204">
        <f>'cieki 2020'!CP209</f>
        <v>0</v>
      </c>
      <c r="Y209" s="204">
        <f>'cieki 2020'!CQ209</f>
        <v>0</v>
      </c>
      <c r="Z209" s="204">
        <f>'cieki 2020'!CR209</f>
        <v>0</v>
      </c>
      <c r="AA209" s="204">
        <f>'cieki 2020'!CS209</f>
        <v>0</v>
      </c>
      <c r="AB209" s="204">
        <f>'cieki 2020'!CT209</f>
        <v>0</v>
      </c>
      <c r="AC209" s="204">
        <f>'cieki 2020'!CW209</f>
        <v>0</v>
      </c>
      <c r="AD209" s="204">
        <f>'cieki 2020'!CZ209</f>
        <v>0</v>
      </c>
      <c r="AE209" s="204">
        <f>'cieki 2020'!DB209</f>
        <v>0</v>
      </c>
      <c r="AF209" s="204">
        <f>'cieki 2020'!DC209</f>
        <v>0</v>
      </c>
      <c r="AG209" s="204">
        <f>'cieki 2020'!DD209</f>
        <v>0</v>
      </c>
      <c r="AH209" s="78">
        <f>'cieki 2020'!DE209</f>
        <v>0.05</v>
      </c>
      <c r="AI209" s="78">
        <f>'cieki 2020'!DF209</f>
        <v>0.05</v>
      </c>
      <c r="AJ209" s="204">
        <f>'cieki 2020'!DH209</f>
        <v>0</v>
      </c>
      <c r="AK209" s="204">
        <f>'cieki 2020'!DI209</f>
        <v>0</v>
      </c>
      <c r="AL209" s="204">
        <f>'cieki 2020'!DJ209</f>
        <v>0</v>
      </c>
      <c r="AM209" s="204">
        <f>'cieki 2020'!DK209</f>
        <v>0</v>
      </c>
      <c r="AN209" s="205">
        <f>'cieki 2020'!DL209</f>
        <v>0</v>
      </c>
      <c r="AO209" s="136" t="s">
        <v>177</v>
      </c>
      <c r="AP209" s="69"/>
      <c r="AQ209" s="69"/>
      <c r="AR209" s="69"/>
      <c r="AS209" s="69"/>
    </row>
    <row r="210" spans="1:46" x14ac:dyDescent="0.2">
      <c r="A210" s="9">
        <f>'cieki 2020'!B210</f>
        <v>364</v>
      </c>
      <c r="B210" s="15" t="str">
        <f>'cieki 2020'!C210</f>
        <v>PL01S1501_1825</v>
      </c>
      <c r="C210" s="53">
        <f>'cieki 2020'!I210</f>
        <v>0.05</v>
      </c>
      <c r="D210" s="53">
        <f>'cieki 2020'!J210</f>
        <v>1.5</v>
      </c>
      <c r="E210" s="53">
        <f>'cieki 2020'!L210</f>
        <v>8.5999999999999993E-2</v>
      </c>
      <c r="F210" s="53">
        <f>'cieki 2020'!N210</f>
        <v>5.86</v>
      </c>
      <c r="G210" s="53">
        <f>'cieki 2020'!O210</f>
        <v>7.15</v>
      </c>
      <c r="H210" s="53">
        <f>'cieki 2020'!S210</f>
        <v>5.39</v>
      </c>
      <c r="I210" s="53">
        <f>'cieki 2020'!T210</f>
        <v>31.4</v>
      </c>
      <c r="J210" s="53">
        <f>'cieki 2020'!Y210</f>
        <v>35.4</v>
      </c>
      <c r="K210" s="53">
        <f>'cieki 2020'!AI210</f>
        <v>2.5</v>
      </c>
      <c r="L210" s="53">
        <f>'cieki 2020'!AK210</f>
        <v>205</v>
      </c>
      <c r="M210" s="53">
        <f>'cieki 2020'!BB210</f>
        <v>1488.5</v>
      </c>
      <c r="N210" s="53">
        <f>'cieki 2020'!BJ210</f>
        <v>0.5</v>
      </c>
      <c r="O210" s="53">
        <f>'cieki 2020'!BK210</f>
        <v>5.0000000000000001E-3</v>
      </c>
      <c r="P210" s="53">
        <f>'cieki 2020'!BQ210</f>
        <v>0.05</v>
      </c>
      <c r="Q210" s="53">
        <f>'cieki 2020'!BS210</f>
        <v>0.05</v>
      </c>
      <c r="R210" s="53">
        <f>'cieki 2020'!BT210</f>
        <v>0.05</v>
      </c>
      <c r="S210" s="78">
        <f>'cieki 2020'!BU210</f>
        <v>0.05</v>
      </c>
      <c r="T210" s="78">
        <f>'cieki 2020'!BY210</f>
        <v>0.15</v>
      </c>
      <c r="U210" s="204">
        <f>'cieki 2020'!CA210</f>
        <v>0</v>
      </c>
      <c r="V210" s="204">
        <f>'cieki 2020'!CC210</f>
        <v>0</v>
      </c>
      <c r="W210" s="225">
        <f>'cieki 2020'!CK210</f>
        <v>0</v>
      </c>
      <c r="X210" s="204">
        <f>'cieki 2020'!CP210</f>
        <v>0</v>
      </c>
      <c r="Y210" s="204">
        <f>'cieki 2020'!CQ210</f>
        <v>0</v>
      </c>
      <c r="Z210" s="204">
        <f>'cieki 2020'!CR210</f>
        <v>0</v>
      </c>
      <c r="AA210" s="204">
        <f>'cieki 2020'!CS210</f>
        <v>0</v>
      </c>
      <c r="AB210" s="204">
        <f>'cieki 2020'!CT210</f>
        <v>0</v>
      </c>
      <c r="AC210" s="204">
        <f>'cieki 2020'!CW210</f>
        <v>0</v>
      </c>
      <c r="AD210" s="204">
        <f>'cieki 2020'!CZ210</f>
        <v>0</v>
      </c>
      <c r="AE210" s="204">
        <f>'cieki 2020'!DB210</f>
        <v>0</v>
      </c>
      <c r="AF210" s="204">
        <f>'cieki 2020'!DC210</f>
        <v>0</v>
      </c>
      <c r="AG210" s="204">
        <f>'cieki 2020'!DD210</f>
        <v>0</v>
      </c>
      <c r="AH210" s="78">
        <f>'cieki 2020'!DE210</f>
        <v>0.05</v>
      </c>
      <c r="AI210" s="78">
        <f>'cieki 2020'!DF210</f>
        <v>0.05</v>
      </c>
      <c r="AJ210" s="204">
        <f>'cieki 2020'!DH210</f>
        <v>0</v>
      </c>
      <c r="AK210" s="204">
        <f>'cieki 2020'!DI210</f>
        <v>0</v>
      </c>
      <c r="AL210" s="204">
        <f>'cieki 2020'!DJ210</f>
        <v>0</v>
      </c>
      <c r="AM210" s="204">
        <f>'cieki 2020'!DK210</f>
        <v>0</v>
      </c>
      <c r="AN210" s="205">
        <f>'cieki 2020'!DL210</f>
        <v>0</v>
      </c>
      <c r="AO210" s="136" t="s">
        <v>177</v>
      </c>
      <c r="AP210" s="69"/>
      <c r="AQ210" s="69"/>
      <c r="AR210" s="69"/>
      <c r="AS210" s="69"/>
    </row>
    <row r="211" spans="1:46" x14ac:dyDescent="0.2">
      <c r="A211" s="9">
        <f>'cieki 2020'!B211</f>
        <v>365</v>
      </c>
      <c r="B211" s="15" t="str">
        <f>'cieki 2020'!C211</f>
        <v>PL01S0301_3886</v>
      </c>
      <c r="C211" s="53">
        <f>'cieki 2020'!I211</f>
        <v>0.05</v>
      </c>
      <c r="D211" s="53">
        <f>'cieki 2020'!J211</f>
        <v>1.5</v>
      </c>
      <c r="E211" s="53">
        <f>'cieki 2020'!L211</f>
        <v>2.5000000000000001E-2</v>
      </c>
      <c r="F211" s="53">
        <f>'cieki 2020'!N211</f>
        <v>12.7</v>
      </c>
      <c r="G211" s="53">
        <f>'cieki 2020'!O211</f>
        <v>35.4</v>
      </c>
      <c r="H211" s="53">
        <f>'cieki 2020'!S211</f>
        <v>10.1</v>
      </c>
      <c r="I211" s="53">
        <f>'cieki 2020'!T211</f>
        <v>7.36</v>
      </c>
      <c r="J211" s="53">
        <f>'cieki 2020'!Y211</f>
        <v>19.899999999999999</v>
      </c>
      <c r="K211" s="53">
        <f>'cieki 2020'!AI211</f>
        <v>2.5</v>
      </c>
      <c r="L211" s="53">
        <f>'cieki 2020'!AK211</f>
        <v>2.5</v>
      </c>
      <c r="M211" s="53">
        <f>'cieki 2020'!BB211</f>
        <v>31.5</v>
      </c>
      <c r="N211" s="53">
        <f>'cieki 2020'!BJ211</f>
        <v>0.5</v>
      </c>
      <c r="O211" s="53">
        <f>'cieki 2020'!BK211</f>
        <v>5.0000000000000001E-3</v>
      </c>
      <c r="P211" s="53">
        <f>'cieki 2020'!BQ211</f>
        <v>0.05</v>
      </c>
      <c r="Q211" s="53">
        <f>'cieki 2020'!BS211</f>
        <v>0.05</v>
      </c>
      <c r="R211" s="53">
        <f>'cieki 2020'!BT211</f>
        <v>0.05</v>
      </c>
      <c r="S211" s="78">
        <f>'cieki 2020'!BU211</f>
        <v>0.05</v>
      </c>
      <c r="T211" s="78">
        <f>'cieki 2020'!BY211</f>
        <v>0.15</v>
      </c>
      <c r="U211" s="204">
        <f>'cieki 2020'!CA211</f>
        <v>0</v>
      </c>
      <c r="V211" s="204">
        <f>'cieki 2020'!CC211</f>
        <v>0</v>
      </c>
      <c r="W211" s="225">
        <f>'cieki 2020'!CK211</f>
        <v>0</v>
      </c>
      <c r="X211" s="204">
        <f>'cieki 2020'!CP211</f>
        <v>0</v>
      </c>
      <c r="Y211" s="204">
        <f>'cieki 2020'!CQ211</f>
        <v>0</v>
      </c>
      <c r="Z211" s="204">
        <f>'cieki 2020'!CR211</f>
        <v>0</v>
      </c>
      <c r="AA211" s="204">
        <f>'cieki 2020'!CS211</f>
        <v>0</v>
      </c>
      <c r="AB211" s="204">
        <f>'cieki 2020'!CT211</f>
        <v>0</v>
      </c>
      <c r="AC211" s="204">
        <f>'cieki 2020'!CW211</f>
        <v>0</v>
      </c>
      <c r="AD211" s="204">
        <f>'cieki 2020'!CZ211</f>
        <v>0</v>
      </c>
      <c r="AE211" s="204">
        <f>'cieki 2020'!DB211</f>
        <v>0</v>
      </c>
      <c r="AF211" s="204">
        <f>'cieki 2020'!DC211</f>
        <v>0</v>
      </c>
      <c r="AG211" s="204">
        <f>'cieki 2020'!DD211</f>
        <v>0</v>
      </c>
      <c r="AH211" s="78">
        <f>'cieki 2020'!DE211</f>
        <v>0.05</v>
      </c>
      <c r="AI211" s="78">
        <f>'cieki 2020'!DF211</f>
        <v>0.05</v>
      </c>
      <c r="AJ211" s="204">
        <f>'cieki 2020'!DH211</f>
        <v>0</v>
      </c>
      <c r="AK211" s="204">
        <f>'cieki 2020'!DI211</f>
        <v>0</v>
      </c>
      <c r="AL211" s="204">
        <f>'cieki 2020'!DJ211</f>
        <v>0</v>
      </c>
      <c r="AM211" s="204">
        <f>'cieki 2020'!DK211</f>
        <v>0</v>
      </c>
      <c r="AN211" s="205">
        <f>'cieki 2020'!DL211</f>
        <v>0</v>
      </c>
      <c r="AO211" s="136" t="s">
        <v>177</v>
      </c>
      <c r="AP211" s="69"/>
      <c r="AQ211" s="69"/>
      <c r="AR211" s="69"/>
      <c r="AS211" s="69"/>
    </row>
    <row r="212" spans="1:46" x14ac:dyDescent="0.2">
      <c r="A212" s="9">
        <f>'cieki 2020'!B212</f>
        <v>366</v>
      </c>
      <c r="B212" s="15" t="str">
        <f>'cieki 2020'!C212</f>
        <v>PL01S0601_1051</v>
      </c>
      <c r="C212" s="53">
        <f>'cieki 2020'!I212</f>
        <v>0.05</v>
      </c>
      <c r="D212" s="53">
        <f>'cieki 2020'!J212</f>
        <v>1.5</v>
      </c>
      <c r="E212" s="53">
        <f>'cieki 2020'!L212</f>
        <v>2.5000000000000001E-2</v>
      </c>
      <c r="F212" s="53">
        <f>'cieki 2020'!N212</f>
        <v>3.87</v>
      </c>
      <c r="G212" s="53">
        <f>'cieki 2020'!O212</f>
        <v>34.200000000000003</v>
      </c>
      <c r="H212" s="53">
        <f>'cieki 2020'!S212</f>
        <v>3.12</v>
      </c>
      <c r="I212" s="53">
        <f>'cieki 2020'!T212</f>
        <v>5.23</v>
      </c>
      <c r="J212" s="53">
        <f>'cieki 2020'!Y212</f>
        <v>58.4</v>
      </c>
      <c r="K212" s="53">
        <f>'cieki 2020'!AI212</f>
        <v>2.5</v>
      </c>
      <c r="L212" s="53">
        <f>'cieki 2020'!AK212</f>
        <v>17</v>
      </c>
      <c r="M212" s="53">
        <f>'cieki 2020'!BB212</f>
        <v>1275.5</v>
      </c>
      <c r="N212" s="53">
        <f>'cieki 2020'!BJ212</f>
        <v>0.5</v>
      </c>
      <c r="O212" s="53">
        <f>'cieki 2020'!BK212</f>
        <v>5.0000000000000001E-3</v>
      </c>
      <c r="P212" s="53">
        <f>'cieki 2020'!BQ212</f>
        <v>0.05</v>
      </c>
      <c r="Q212" s="53">
        <f>'cieki 2020'!BS212</f>
        <v>0.05</v>
      </c>
      <c r="R212" s="53">
        <f>'cieki 2020'!BT212</f>
        <v>0.05</v>
      </c>
      <c r="S212" s="78">
        <f>'cieki 2020'!BU212</f>
        <v>0.05</v>
      </c>
      <c r="T212" s="78">
        <f>'cieki 2020'!BY212</f>
        <v>0.15</v>
      </c>
      <c r="U212" s="204">
        <f>'cieki 2020'!CA212</f>
        <v>0</v>
      </c>
      <c r="V212" s="204">
        <f>'cieki 2020'!CC212</f>
        <v>0</v>
      </c>
      <c r="W212" s="225">
        <f>'cieki 2020'!CK212</f>
        <v>0</v>
      </c>
      <c r="X212" s="204">
        <f>'cieki 2020'!CP212</f>
        <v>0</v>
      </c>
      <c r="Y212" s="204">
        <f>'cieki 2020'!CQ212</f>
        <v>0</v>
      </c>
      <c r="Z212" s="204">
        <f>'cieki 2020'!CR212</f>
        <v>0</v>
      </c>
      <c r="AA212" s="204">
        <f>'cieki 2020'!CS212</f>
        <v>0</v>
      </c>
      <c r="AB212" s="204">
        <f>'cieki 2020'!CT212</f>
        <v>0</v>
      </c>
      <c r="AC212" s="204">
        <f>'cieki 2020'!CW212</f>
        <v>0</v>
      </c>
      <c r="AD212" s="204">
        <f>'cieki 2020'!CZ212</f>
        <v>0</v>
      </c>
      <c r="AE212" s="204">
        <f>'cieki 2020'!DB212</f>
        <v>0</v>
      </c>
      <c r="AF212" s="204">
        <f>'cieki 2020'!DC212</f>
        <v>0</v>
      </c>
      <c r="AG212" s="204">
        <f>'cieki 2020'!DD212</f>
        <v>0</v>
      </c>
      <c r="AH212" s="78">
        <f>'cieki 2020'!DE212</f>
        <v>0.05</v>
      </c>
      <c r="AI212" s="78">
        <f>'cieki 2020'!DF212</f>
        <v>0.05</v>
      </c>
      <c r="AJ212" s="204">
        <f>'cieki 2020'!DH212</f>
        <v>0</v>
      </c>
      <c r="AK212" s="204">
        <f>'cieki 2020'!DI212</f>
        <v>0</v>
      </c>
      <c r="AL212" s="204">
        <f>'cieki 2020'!DJ212</f>
        <v>0</v>
      </c>
      <c r="AM212" s="204">
        <f>'cieki 2020'!DK212</f>
        <v>0</v>
      </c>
      <c r="AN212" s="205">
        <f>'cieki 2020'!DL212</f>
        <v>0</v>
      </c>
      <c r="AO212" s="136" t="s">
        <v>177</v>
      </c>
      <c r="AP212" s="69"/>
      <c r="AQ212" s="69"/>
      <c r="AR212" s="69"/>
      <c r="AS212" s="69"/>
    </row>
    <row r="213" spans="1:46" x14ac:dyDescent="0.2">
      <c r="A213" s="9">
        <f>'cieki 2020'!B213</f>
        <v>367</v>
      </c>
      <c r="B213" s="15" t="str">
        <f>'cieki 2020'!C213</f>
        <v>PL01S0301_0949</v>
      </c>
      <c r="C213" s="53">
        <f>'cieki 2020'!I213</f>
        <v>0.05</v>
      </c>
      <c r="D213" s="53">
        <f>'cieki 2020'!J213</f>
        <v>1.5</v>
      </c>
      <c r="E213" s="53">
        <f>'cieki 2020'!L213</f>
        <v>2.5000000000000001E-2</v>
      </c>
      <c r="F213" s="53">
        <f>'cieki 2020'!N213</f>
        <v>7.14</v>
      </c>
      <c r="G213" s="53">
        <f>'cieki 2020'!O213</f>
        <v>28.8</v>
      </c>
      <c r="H213" s="53">
        <f>'cieki 2020'!S213</f>
        <v>7.89</v>
      </c>
      <c r="I213" s="53">
        <f>'cieki 2020'!T213</f>
        <v>7.04</v>
      </c>
      <c r="J213" s="53">
        <f>'cieki 2020'!Y213</f>
        <v>67.099999999999994</v>
      </c>
      <c r="K213" s="53">
        <f>'cieki 2020'!AI213</f>
        <v>2.5</v>
      </c>
      <c r="L213" s="53">
        <f>'cieki 2020'!AK213</f>
        <v>2.5</v>
      </c>
      <c r="M213" s="53">
        <f>'cieki 2020'!BB213</f>
        <v>106.5</v>
      </c>
      <c r="N213" s="53">
        <f>'cieki 2020'!BJ213</f>
        <v>0.5</v>
      </c>
      <c r="O213" s="53">
        <f>'cieki 2020'!BK213</f>
        <v>5.0000000000000001E-3</v>
      </c>
      <c r="P213" s="53">
        <f>'cieki 2020'!BQ213</f>
        <v>0.05</v>
      </c>
      <c r="Q213" s="53">
        <f>'cieki 2020'!BS213</f>
        <v>0.05</v>
      </c>
      <c r="R213" s="53">
        <f>'cieki 2020'!BT213</f>
        <v>0.05</v>
      </c>
      <c r="S213" s="78">
        <f>'cieki 2020'!BU213</f>
        <v>0.05</v>
      </c>
      <c r="T213" s="78">
        <f>'cieki 2020'!BY213</f>
        <v>0.15</v>
      </c>
      <c r="U213" s="204">
        <f>'cieki 2020'!CA213</f>
        <v>0</v>
      </c>
      <c r="V213" s="204">
        <f>'cieki 2020'!CC213</f>
        <v>0</v>
      </c>
      <c r="W213" s="225">
        <f>'cieki 2020'!CK213</f>
        <v>0</v>
      </c>
      <c r="X213" s="204">
        <f>'cieki 2020'!CP213</f>
        <v>0</v>
      </c>
      <c r="Y213" s="204">
        <f>'cieki 2020'!CQ213</f>
        <v>0</v>
      </c>
      <c r="Z213" s="204">
        <f>'cieki 2020'!CR213</f>
        <v>0</v>
      </c>
      <c r="AA213" s="204">
        <f>'cieki 2020'!CS213</f>
        <v>0</v>
      </c>
      <c r="AB213" s="204">
        <f>'cieki 2020'!CT213</f>
        <v>0</v>
      </c>
      <c r="AC213" s="204">
        <f>'cieki 2020'!CW213</f>
        <v>0</v>
      </c>
      <c r="AD213" s="204">
        <f>'cieki 2020'!CZ213</f>
        <v>0</v>
      </c>
      <c r="AE213" s="204">
        <f>'cieki 2020'!DB213</f>
        <v>0</v>
      </c>
      <c r="AF213" s="204">
        <f>'cieki 2020'!DC213</f>
        <v>0</v>
      </c>
      <c r="AG213" s="204">
        <f>'cieki 2020'!DD213</f>
        <v>0</v>
      </c>
      <c r="AH213" s="78">
        <f>'cieki 2020'!DE213</f>
        <v>0.05</v>
      </c>
      <c r="AI213" s="78">
        <f>'cieki 2020'!DF213</f>
        <v>0.05</v>
      </c>
      <c r="AJ213" s="204">
        <f>'cieki 2020'!DH213</f>
        <v>0</v>
      </c>
      <c r="AK213" s="204">
        <f>'cieki 2020'!DI213</f>
        <v>0</v>
      </c>
      <c r="AL213" s="204">
        <f>'cieki 2020'!DJ213</f>
        <v>0</v>
      </c>
      <c r="AM213" s="204">
        <f>'cieki 2020'!DK213</f>
        <v>0</v>
      </c>
      <c r="AN213" s="205">
        <f>'cieki 2020'!DL213</f>
        <v>0</v>
      </c>
      <c r="AO213" s="137" t="s">
        <v>178</v>
      </c>
      <c r="AP213" s="69"/>
      <c r="AQ213" s="69"/>
      <c r="AR213" s="69"/>
      <c r="AS213" s="69"/>
    </row>
    <row r="214" spans="1:46" x14ac:dyDescent="0.2">
      <c r="A214" s="9">
        <f>'cieki 2020'!B214</f>
        <v>368</v>
      </c>
      <c r="B214" s="15" t="str">
        <f>'cieki 2020'!C214</f>
        <v>PL02S0501_0911</v>
      </c>
      <c r="C214" s="53">
        <f>'cieki 2020'!I214</f>
        <v>0.05</v>
      </c>
      <c r="D214" s="53">
        <f>'cieki 2020'!J214</f>
        <v>1.5</v>
      </c>
      <c r="E214" s="53">
        <f>'cieki 2020'!L214</f>
        <v>0.124</v>
      </c>
      <c r="F214" s="53">
        <f>'cieki 2020'!N214</f>
        <v>12.6</v>
      </c>
      <c r="G214" s="53">
        <f>'cieki 2020'!O214</f>
        <v>8.02</v>
      </c>
      <c r="H214" s="53">
        <f>'cieki 2020'!S214</f>
        <v>13.6</v>
      </c>
      <c r="I214" s="53">
        <f>'cieki 2020'!T214</f>
        <v>6.25</v>
      </c>
      <c r="J214" s="53">
        <f>'cieki 2020'!Y214</f>
        <v>46.9</v>
      </c>
      <c r="K214" s="53">
        <f>'cieki 2020'!AI214</f>
        <v>2.5</v>
      </c>
      <c r="L214" s="53">
        <f>'cieki 2020'!AK214</f>
        <v>12</v>
      </c>
      <c r="M214" s="53">
        <f>'cieki 2020'!BB214</f>
        <v>709.5</v>
      </c>
      <c r="N214" s="53">
        <f>'cieki 2020'!BJ214</f>
        <v>0.5</v>
      </c>
      <c r="O214" s="53">
        <f>'cieki 2020'!BK214</f>
        <v>5.0000000000000001E-3</v>
      </c>
      <c r="P214" s="53">
        <f>'cieki 2020'!BQ214</f>
        <v>0.05</v>
      </c>
      <c r="Q214" s="53">
        <f>'cieki 2020'!BS214</f>
        <v>0.05</v>
      </c>
      <c r="R214" s="53">
        <f>'cieki 2020'!BT214</f>
        <v>0.05</v>
      </c>
      <c r="S214" s="78">
        <f>'cieki 2020'!BU214</f>
        <v>0.05</v>
      </c>
      <c r="T214" s="78">
        <f>'cieki 2020'!BY214</f>
        <v>0.15</v>
      </c>
      <c r="U214" s="204">
        <f>'cieki 2020'!CA214</f>
        <v>0</v>
      </c>
      <c r="V214" s="204">
        <f>'cieki 2020'!CC214</f>
        <v>0</v>
      </c>
      <c r="W214" s="225">
        <f>'cieki 2020'!CK214</f>
        <v>0</v>
      </c>
      <c r="X214" s="204">
        <f>'cieki 2020'!CP214</f>
        <v>0</v>
      </c>
      <c r="Y214" s="204">
        <f>'cieki 2020'!CQ214</f>
        <v>0</v>
      </c>
      <c r="Z214" s="204">
        <f>'cieki 2020'!CR214</f>
        <v>0</v>
      </c>
      <c r="AA214" s="204">
        <f>'cieki 2020'!CS214</f>
        <v>0</v>
      </c>
      <c r="AB214" s="204">
        <f>'cieki 2020'!CT214</f>
        <v>0</v>
      </c>
      <c r="AC214" s="204">
        <f>'cieki 2020'!CW214</f>
        <v>0</v>
      </c>
      <c r="AD214" s="204">
        <f>'cieki 2020'!CZ214</f>
        <v>0</v>
      </c>
      <c r="AE214" s="204">
        <f>'cieki 2020'!DB214</f>
        <v>0</v>
      </c>
      <c r="AF214" s="204">
        <f>'cieki 2020'!DC214</f>
        <v>0</v>
      </c>
      <c r="AG214" s="204">
        <f>'cieki 2020'!DD214</f>
        <v>0</v>
      </c>
      <c r="AH214" s="78">
        <f>'cieki 2020'!DE214</f>
        <v>0.05</v>
      </c>
      <c r="AI214" s="78">
        <f>'cieki 2020'!DF214</f>
        <v>0.05</v>
      </c>
      <c r="AJ214" s="204">
        <f>'cieki 2020'!DH214</f>
        <v>0</v>
      </c>
      <c r="AK214" s="204">
        <f>'cieki 2020'!DI214</f>
        <v>0</v>
      </c>
      <c r="AL214" s="204">
        <f>'cieki 2020'!DJ214</f>
        <v>0</v>
      </c>
      <c r="AM214" s="204">
        <f>'cieki 2020'!DK214</f>
        <v>0</v>
      </c>
      <c r="AN214" s="205">
        <f>'cieki 2020'!DL214</f>
        <v>0</v>
      </c>
      <c r="AO214" s="137" t="s">
        <v>178</v>
      </c>
      <c r="AP214" s="69"/>
      <c r="AQ214" s="69"/>
      <c r="AR214" s="69"/>
      <c r="AS214" s="69"/>
    </row>
    <row r="215" spans="1:46" x14ac:dyDescent="0.2">
      <c r="A215" s="9">
        <f>'cieki 2020'!B215</f>
        <v>369</v>
      </c>
      <c r="B215" s="15" t="str">
        <f>'cieki 2020'!C215</f>
        <v>PL01S0201_0791</v>
      </c>
      <c r="C215" s="53">
        <f>'cieki 2020'!I215</f>
        <v>0.05</v>
      </c>
      <c r="D215" s="53">
        <f>'cieki 2020'!J215</f>
        <v>1.5</v>
      </c>
      <c r="E215" s="53">
        <f>'cieki 2020'!L215</f>
        <v>2.5000000000000001E-2</v>
      </c>
      <c r="F215" s="53">
        <f>'cieki 2020'!N215</f>
        <v>7.97</v>
      </c>
      <c r="G215" s="53">
        <f>'cieki 2020'!O215</f>
        <v>13</v>
      </c>
      <c r="H215" s="53">
        <f>'cieki 2020'!S215</f>
        <v>5.85</v>
      </c>
      <c r="I215" s="53">
        <f>'cieki 2020'!T215</f>
        <v>8.15</v>
      </c>
      <c r="J215" s="53">
        <f>'cieki 2020'!Y215</f>
        <v>41</v>
      </c>
      <c r="K215" s="53">
        <f>'cieki 2020'!AI215</f>
        <v>2.5</v>
      </c>
      <c r="L215" s="53">
        <f>'cieki 2020'!AK215</f>
        <v>2.5</v>
      </c>
      <c r="M215" s="53">
        <f>'cieki 2020'!BB215</f>
        <v>138.5</v>
      </c>
      <c r="N215" s="53">
        <f>'cieki 2020'!BJ215</f>
        <v>0.5</v>
      </c>
      <c r="O215" s="53">
        <f>'cieki 2020'!BK215</f>
        <v>5.0000000000000001E-3</v>
      </c>
      <c r="P215" s="53">
        <f>'cieki 2020'!BQ215</f>
        <v>0.05</v>
      </c>
      <c r="Q215" s="53">
        <f>'cieki 2020'!BS215</f>
        <v>0.05</v>
      </c>
      <c r="R215" s="53">
        <f>'cieki 2020'!BT215</f>
        <v>0.05</v>
      </c>
      <c r="S215" s="78">
        <f>'cieki 2020'!BU215</f>
        <v>0.05</v>
      </c>
      <c r="T215" s="78">
        <f>'cieki 2020'!BY215</f>
        <v>0.15</v>
      </c>
      <c r="U215" s="204">
        <f>'cieki 2020'!CA215</f>
        <v>0</v>
      </c>
      <c r="V215" s="204">
        <f>'cieki 2020'!CC215</f>
        <v>0</v>
      </c>
      <c r="W215" s="225">
        <f>'cieki 2020'!CK215</f>
        <v>0</v>
      </c>
      <c r="X215" s="204">
        <f>'cieki 2020'!CP215</f>
        <v>0</v>
      </c>
      <c r="Y215" s="204">
        <f>'cieki 2020'!CQ215</f>
        <v>0</v>
      </c>
      <c r="Z215" s="204">
        <f>'cieki 2020'!CR215</f>
        <v>0</v>
      </c>
      <c r="AA215" s="204">
        <f>'cieki 2020'!CS215</f>
        <v>0</v>
      </c>
      <c r="AB215" s="204">
        <f>'cieki 2020'!CT215</f>
        <v>0</v>
      </c>
      <c r="AC215" s="204">
        <f>'cieki 2020'!CW215</f>
        <v>0</v>
      </c>
      <c r="AD215" s="204">
        <f>'cieki 2020'!CZ215</f>
        <v>0</v>
      </c>
      <c r="AE215" s="204">
        <f>'cieki 2020'!DB215</f>
        <v>0</v>
      </c>
      <c r="AF215" s="204">
        <f>'cieki 2020'!DC215</f>
        <v>0</v>
      </c>
      <c r="AG215" s="204">
        <f>'cieki 2020'!DD215</f>
        <v>0</v>
      </c>
      <c r="AH215" s="78">
        <f>'cieki 2020'!DE215</f>
        <v>0.05</v>
      </c>
      <c r="AI215" s="78">
        <f>'cieki 2020'!DF215</f>
        <v>0.05</v>
      </c>
      <c r="AJ215" s="204">
        <f>'cieki 2020'!DH215</f>
        <v>0</v>
      </c>
      <c r="AK215" s="204">
        <f>'cieki 2020'!DI215</f>
        <v>0</v>
      </c>
      <c r="AL215" s="204">
        <f>'cieki 2020'!DJ215</f>
        <v>0</v>
      </c>
      <c r="AM215" s="204">
        <f>'cieki 2020'!DK215</f>
        <v>0</v>
      </c>
      <c r="AN215" s="205">
        <f>'cieki 2020'!DL215</f>
        <v>0</v>
      </c>
      <c r="AO215" s="137" t="s">
        <v>178</v>
      </c>
      <c r="AP215" s="69"/>
      <c r="AQ215" s="69"/>
      <c r="AR215" s="69"/>
      <c r="AS215" s="69"/>
    </row>
    <row r="216" spans="1:46" x14ac:dyDescent="0.2">
      <c r="A216" s="9">
        <f>'cieki 2020'!B216</f>
        <v>370</v>
      </c>
      <c r="B216" s="15" t="str">
        <f>'cieki 2020'!C216</f>
        <v>PL08S0301_0159</v>
      </c>
      <c r="C216" s="53">
        <f>'cieki 2020'!I216</f>
        <v>0.05</v>
      </c>
      <c r="D216" s="53">
        <f>'cieki 2020'!J216</f>
        <v>1.5</v>
      </c>
      <c r="E216" s="53">
        <f>'cieki 2020'!L216</f>
        <v>2.5000000000000001E-2</v>
      </c>
      <c r="F216" s="53">
        <f>'cieki 2020'!N216</f>
        <v>10.3</v>
      </c>
      <c r="G216" s="53">
        <f>'cieki 2020'!O216</f>
        <v>5.29</v>
      </c>
      <c r="H216" s="53">
        <f>'cieki 2020'!S216</f>
        <v>5.38</v>
      </c>
      <c r="I216" s="53">
        <f>'cieki 2020'!T216</f>
        <v>7.21</v>
      </c>
      <c r="J216" s="53">
        <f>'cieki 2020'!Y216</f>
        <v>9.69</v>
      </c>
      <c r="K216" s="53">
        <f>'cieki 2020'!AI216</f>
        <v>2.5</v>
      </c>
      <c r="L216" s="53">
        <f>'cieki 2020'!AK216</f>
        <v>2.5</v>
      </c>
      <c r="M216" s="53">
        <f>'cieki 2020'!BB216</f>
        <v>83.5</v>
      </c>
      <c r="N216" s="53">
        <f>'cieki 2020'!BJ216</f>
        <v>0.5</v>
      </c>
      <c r="O216" s="53">
        <f>'cieki 2020'!BK216</f>
        <v>5.0000000000000001E-3</v>
      </c>
      <c r="P216" s="53">
        <f>'cieki 2020'!BQ216</f>
        <v>0.05</v>
      </c>
      <c r="Q216" s="53">
        <f>'cieki 2020'!BS216</f>
        <v>0.05</v>
      </c>
      <c r="R216" s="53">
        <f>'cieki 2020'!BT216</f>
        <v>0.05</v>
      </c>
      <c r="S216" s="78">
        <f>'cieki 2020'!BU216</f>
        <v>0.05</v>
      </c>
      <c r="T216" s="78">
        <f>'cieki 2020'!BY216</f>
        <v>0.15</v>
      </c>
      <c r="U216" s="204">
        <f>'cieki 2020'!CA216</f>
        <v>0</v>
      </c>
      <c r="V216" s="204">
        <f>'cieki 2020'!CC216</f>
        <v>0</v>
      </c>
      <c r="W216" s="225">
        <f>'cieki 2020'!CK216</f>
        <v>0</v>
      </c>
      <c r="X216" s="204">
        <f>'cieki 2020'!CP216</f>
        <v>0</v>
      </c>
      <c r="Y216" s="204">
        <f>'cieki 2020'!CQ216</f>
        <v>0</v>
      </c>
      <c r="Z216" s="204">
        <f>'cieki 2020'!CR216</f>
        <v>0</v>
      </c>
      <c r="AA216" s="204">
        <f>'cieki 2020'!CS216</f>
        <v>0</v>
      </c>
      <c r="AB216" s="204">
        <f>'cieki 2020'!CT216</f>
        <v>0</v>
      </c>
      <c r="AC216" s="204">
        <f>'cieki 2020'!CW216</f>
        <v>0</v>
      </c>
      <c r="AD216" s="204">
        <f>'cieki 2020'!CZ216</f>
        <v>0</v>
      </c>
      <c r="AE216" s="204">
        <f>'cieki 2020'!DB216</f>
        <v>0</v>
      </c>
      <c r="AF216" s="204">
        <f>'cieki 2020'!DC216</f>
        <v>0</v>
      </c>
      <c r="AG216" s="204">
        <f>'cieki 2020'!DD216</f>
        <v>0</v>
      </c>
      <c r="AH216" s="78">
        <f>'cieki 2020'!DE216</f>
        <v>0.05</v>
      </c>
      <c r="AI216" s="78">
        <f>'cieki 2020'!DF216</f>
        <v>0.05</v>
      </c>
      <c r="AJ216" s="204">
        <f>'cieki 2020'!DH216</f>
        <v>0</v>
      </c>
      <c r="AK216" s="204">
        <f>'cieki 2020'!DI216</f>
        <v>0</v>
      </c>
      <c r="AL216" s="204">
        <f>'cieki 2020'!DJ216</f>
        <v>0</v>
      </c>
      <c r="AM216" s="204">
        <f>'cieki 2020'!DK216</f>
        <v>0</v>
      </c>
      <c r="AN216" s="205">
        <f>'cieki 2020'!DL216</f>
        <v>0</v>
      </c>
      <c r="AO216" s="137" t="s">
        <v>178</v>
      </c>
      <c r="AP216" s="69"/>
      <c r="AQ216" s="69"/>
      <c r="AR216" s="69"/>
      <c r="AS216" s="69"/>
    </row>
    <row r="217" spans="1:46" x14ac:dyDescent="0.2">
      <c r="A217" s="9">
        <f>'cieki 2020'!B217</f>
        <v>371</v>
      </c>
      <c r="B217" s="15" t="str">
        <f>'cieki 2020'!C217</f>
        <v>PL02S1401_1288</v>
      </c>
      <c r="C217" s="53">
        <f>'cieki 2020'!I217</f>
        <v>0.05</v>
      </c>
      <c r="D217" s="53">
        <f>'cieki 2020'!J217</f>
        <v>1.5</v>
      </c>
      <c r="E217" s="53">
        <f>'cieki 2020'!L217</f>
        <v>2.5000000000000001E-2</v>
      </c>
      <c r="F217" s="53">
        <f>'cieki 2020'!N217</f>
        <v>1.53</v>
      </c>
      <c r="G217" s="53">
        <f>'cieki 2020'!O217</f>
        <v>0.2</v>
      </c>
      <c r="H217" s="53">
        <f>'cieki 2020'!S217</f>
        <v>3.31</v>
      </c>
      <c r="I217" s="53">
        <f>'cieki 2020'!T217</f>
        <v>2.89</v>
      </c>
      <c r="J217" s="53">
        <f>'cieki 2020'!Y217</f>
        <v>9.4600000000000009</v>
      </c>
      <c r="K217" s="53">
        <f>'cieki 2020'!AI217</f>
        <v>2.5</v>
      </c>
      <c r="L217" s="53">
        <f>'cieki 2020'!AK217</f>
        <v>2.5</v>
      </c>
      <c r="M217" s="53">
        <f>'cieki 2020'!BB217</f>
        <v>39.5</v>
      </c>
      <c r="N217" s="53">
        <f>'cieki 2020'!BJ217</f>
        <v>0.5</v>
      </c>
      <c r="O217" s="53">
        <f>'cieki 2020'!BK217</f>
        <v>5.0000000000000001E-3</v>
      </c>
      <c r="P217" s="53">
        <f>'cieki 2020'!BQ217</f>
        <v>0.05</v>
      </c>
      <c r="Q217" s="53">
        <f>'cieki 2020'!BS217</f>
        <v>0.05</v>
      </c>
      <c r="R217" s="53">
        <f>'cieki 2020'!BT217</f>
        <v>0.05</v>
      </c>
      <c r="S217" s="78">
        <f>'cieki 2020'!BU217</f>
        <v>0.05</v>
      </c>
      <c r="T217" s="78">
        <f>'cieki 2020'!BY217</f>
        <v>0.15</v>
      </c>
      <c r="U217" s="204">
        <f>'cieki 2020'!CA217</f>
        <v>0</v>
      </c>
      <c r="V217" s="204">
        <f>'cieki 2020'!CC217</f>
        <v>0</v>
      </c>
      <c r="W217" s="225">
        <f>'cieki 2020'!CK217</f>
        <v>0</v>
      </c>
      <c r="X217" s="204">
        <f>'cieki 2020'!CP217</f>
        <v>0</v>
      </c>
      <c r="Y217" s="204">
        <f>'cieki 2020'!CQ217</f>
        <v>0</v>
      </c>
      <c r="Z217" s="204">
        <f>'cieki 2020'!CR217</f>
        <v>0</v>
      </c>
      <c r="AA217" s="204">
        <f>'cieki 2020'!CS217</f>
        <v>0</v>
      </c>
      <c r="AB217" s="204">
        <f>'cieki 2020'!CT217</f>
        <v>0</v>
      </c>
      <c r="AC217" s="204">
        <f>'cieki 2020'!CW217</f>
        <v>0</v>
      </c>
      <c r="AD217" s="204">
        <f>'cieki 2020'!CZ217</f>
        <v>0</v>
      </c>
      <c r="AE217" s="204">
        <f>'cieki 2020'!DB217</f>
        <v>0</v>
      </c>
      <c r="AF217" s="204">
        <f>'cieki 2020'!DC217</f>
        <v>0</v>
      </c>
      <c r="AG217" s="204">
        <f>'cieki 2020'!DD217</f>
        <v>0</v>
      </c>
      <c r="AH217" s="78">
        <f>'cieki 2020'!DE217</f>
        <v>0.05</v>
      </c>
      <c r="AI217" s="78">
        <f>'cieki 2020'!DF217</f>
        <v>0.05</v>
      </c>
      <c r="AJ217" s="204">
        <f>'cieki 2020'!DH217</f>
        <v>0</v>
      </c>
      <c r="AK217" s="204">
        <f>'cieki 2020'!DI217</f>
        <v>0</v>
      </c>
      <c r="AL217" s="204">
        <f>'cieki 2020'!DJ217</f>
        <v>0</v>
      </c>
      <c r="AM217" s="204">
        <f>'cieki 2020'!DK217</f>
        <v>0</v>
      </c>
      <c r="AN217" s="205">
        <f>'cieki 2020'!DL217</f>
        <v>0</v>
      </c>
      <c r="AO217" s="137" t="s">
        <v>178</v>
      </c>
      <c r="AP217" s="69"/>
      <c r="AQ217" s="69"/>
      <c r="AR217" s="69"/>
      <c r="AS217" s="69"/>
    </row>
    <row r="218" spans="1:46" x14ac:dyDescent="0.2">
      <c r="A218" s="9">
        <f>'cieki 2020'!B218</f>
        <v>372</v>
      </c>
      <c r="B218" s="15" t="str">
        <f>'cieki 2020'!C218</f>
        <v>PL01S1101_1602</v>
      </c>
      <c r="C218" s="53">
        <f>'cieki 2020'!I218</f>
        <v>0.05</v>
      </c>
      <c r="D218" s="53">
        <f>'cieki 2020'!J218</f>
        <v>1.5</v>
      </c>
      <c r="E218" s="53">
        <f>'cieki 2020'!L218</f>
        <v>0.96899999999999997</v>
      </c>
      <c r="F218" s="53">
        <f>'cieki 2020'!N218</f>
        <v>14</v>
      </c>
      <c r="G218" s="53">
        <f>'cieki 2020'!O218</f>
        <v>21.1</v>
      </c>
      <c r="H218" s="53">
        <f>'cieki 2020'!S218</f>
        <v>9.93</v>
      </c>
      <c r="I218" s="53">
        <f>'cieki 2020'!T218</f>
        <v>6.15</v>
      </c>
      <c r="J218" s="53">
        <f>'cieki 2020'!Y218</f>
        <v>70.3</v>
      </c>
      <c r="K218" s="53">
        <f>'cieki 2020'!AI218</f>
        <v>2.5</v>
      </c>
      <c r="L218" s="53">
        <f>'cieki 2020'!AK218</f>
        <v>2.5</v>
      </c>
      <c r="M218" s="53">
        <f>'cieki 2020'!BB218</f>
        <v>161</v>
      </c>
      <c r="N218" s="53">
        <f>'cieki 2020'!BJ218</f>
        <v>0.5</v>
      </c>
      <c r="O218" s="53">
        <f>'cieki 2020'!BK218</f>
        <v>5.0000000000000001E-3</v>
      </c>
      <c r="P218" s="53">
        <f>'cieki 2020'!BQ218</f>
        <v>0.05</v>
      </c>
      <c r="Q218" s="53">
        <f>'cieki 2020'!BS218</f>
        <v>0.05</v>
      </c>
      <c r="R218" s="53">
        <f>'cieki 2020'!BT218</f>
        <v>0.05</v>
      </c>
      <c r="S218" s="78">
        <f>'cieki 2020'!BU218</f>
        <v>0.05</v>
      </c>
      <c r="T218" s="78">
        <f>'cieki 2020'!BY218</f>
        <v>0.15</v>
      </c>
      <c r="U218" s="204">
        <f>'cieki 2020'!CA218</f>
        <v>0</v>
      </c>
      <c r="V218" s="204">
        <f>'cieki 2020'!CC218</f>
        <v>0</v>
      </c>
      <c r="W218" s="225">
        <f>'cieki 2020'!CK218</f>
        <v>0</v>
      </c>
      <c r="X218" s="204">
        <f>'cieki 2020'!CP218</f>
        <v>0</v>
      </c>
      <c r="Y218" s="204">
        <f>'cieki 2020'!CQ218</f>
        <v>0</v>
      </c>
      <c r="Z218" s="204">
        <f>'cieki 2020'!CR218</f>
        <v>0</v>
      </c>
      <c r="AA218" s="204">
        <f>'cieki 2020'!CS218</f>
        <v>0</v>
      </c>
      <c r="AB218" s="204">
        <f>'cieki 2020'!CT218</f>
        <v>0</v>
      </c>
      <c r="AC218" s="204">
        <f>'cieki 2020'!CW218</f>
        <v>0</v>
      </c>
      <c r="AD218" s="204">
        <f>'cieki 2020'!CZ218</f>
        <v>0</v>
      </c>
      <c r="AE218" s="204">
        <f>'cieki 2020'!DB218</f>
        <v>0</v>
      </c>
      <c r="AF218" s="204">
        <f>'cieki 2020'!DC218</f>
        <v>0</v>
      </c>
      <c r="AG218" s="204">
        <f>'cieki 2020'!DD218</f>
        <v>0</v>
      </c>
      <c r="AH218" s="78">
        <f>'cieki 2020'!DE218</f>
        <v>0.05</v>
      </c>
      <c r="AI218" s="78">
        <f>'cieki 2020'!DF218</f>
        <v>0.05</v>
      </c>
      <c r="AJ218" s="204">
        <f>'cieki 2020'!DH218</f>
        <v>0</v>
      </c>
      <c r="AK218" s="204">
        <f>'cieki 2020'!DI218</f>
        <v>0</v>
      </c>
      <c r="AL218" s="204">
        <f>'cieki 2020'!DJ218</f>
        <v>0</v>
      </c>
      <c r="AM218" s="204">
        <f>'cieki 2020'!DK218</f>
        <v>0</v>
      </c>
      <c r="AN218" s="205">
        <f>'cieki 2020'!DL218</f>
        <v>0</v>
      </c>
      <c r="AO218" s="137" t="s">
        <v>178</v>
      </c>
      <c r="AP218" s="69"/>
      <c r="AQ218" s="69"/>
      <c r="AR218" s="69"/>
      <c r="AS218" s="69"/>
    </row>
    <row r="219" spans="1:46" x14ac:dyDescent="0.2">
      <c r="A219" s="9">
        <f>'cieki 2020'!B219</f>
        <v>373</v>
      </c>
      <c r="B219" s="15" t="str">
        <f>'cieki 2020'!C219</f>
        <v>PL01S1101_1606</v>
      </c>
      <c r="C219" s="53">
        <f>'cieki 2020'!I219</f>
        <v>0.05</v>
      </c>
      <c r="D219" s="53">
        <f>'cieki 2020'!J219</f>
        <v>1.5</v>
      </c>
      <c r="E219" s="53">
        <f>'cieki 2020'!L219</f>
        <v>2.04</v>
      </c>
      <c r="F219" s="53">
        <f>'cieki 2020'!N219</f>
        <v>13.6</v>
      </c>
      <c r="G219" s="53">
        <f>'cieki 2020'!O219</f>
        <v>14.4</v>
      </c>
      <c r="H219" s="53">
        <f>'cieki 2020'!S219</f>
        <v>9.1199999999999992</v>
      </c>
      <c r="I219" s="53">
        <f>'cieki 2020'!T219</f>
        <v>12.6</v>
      </c>
      <c r="J219" s="53">
        <f>'cieki 2020'!Y219</f>
        <v>58.6</v>
      </c>
      <c r="K219" s="53">
        <f>'cieki 2020'!AI219</f>
        <v>2.5</v>
      </c>
      <c r="L219" s="53">
        <f>'cieki 2020'!AK219</f>
        <v>2.5</v>
      </c>
      <c r="M219" s="53">
        <f>'cieki 2020'!BB219</f>
        <v>133</v>
      </c>
      <c r="N219" s="53">
        <f>'cieki 2020'!BJ219</f>
        <v>0.5</v>
      </c>
      <c r="O219" s="53">
        <f>'cieki 2020'!BK219</f>
        <v>5.0000000000000001E-3</v>
      </c>
      <c r="P219" s="53">
        <f>'cieki 2020'!BQ219</f>
        <v>0.05</v>
      </c>
      <c r="Q219" s="53">
        <f>'cieki 2020'!BS219</f>
        <v>0.05</v>
      </c>
      <c r="R219" s="53">
        <f>'cieki 2020'!BT219</f>
        <v>0.05</v>
      </c>
      <c r="S219" s="78">
        <f>'cieki 2020'!BU219</f>
        <v>0.05</v>
      </c>
      <c r="T219" s="78">
        <f>'cieki 2020'!BY219</f>
        <v>0.15</v>
      </c>
      <c r="U219" s="204">
        <f>'cieki 2020'!CA219</f>
        <v>0</v>
      </c>
      <c r="V219" s="204">
        <f>'cieki 2020'!CC219</f>
        <v>0</v>
      </c>
      <c r="W219" s="225">
        <f>'cieki 2020'!CK219</f>
        <v>0</v>
      </c>
      <c r="X219" s="204">
        <f>'cieki 2020'!CP219</f>
        <v>0</v>
      </c>
      <c r="Y219" s="204">
        <f>'cieki 2020'!CQ219</f>
        <v>0</v>
      </c>
      <c r="Z219" s="204">
        <f>'cieki 2020'!CR219</f>
        <v>0</v>
      </c>
      <c r="AA219" s="204">
        <f>'cieki 2020'!CS219</f>
        <v>0</v>
      </c>
      <c r="AB219" s="204">
        <f>'cieki 2020'!CT219</f>
        <v>0</v>
      </c>
      <c r="AC219" s="204">
        <f>'cieki 2020'!CW219</f>
        <v>0</v>
      </c>
      <c r="AD219" s="204">
        <f>'cieki 2020'!CZ219</f>
        <v>0</v>
      </c>
      <c r="AE219" s="204">
        <f>'cieki 2020'!DB219</f>
        <v>0</v>
      </c>
      <c r="AF219" s="204">
        <f>'cieki 2020'!DC219</f>
        <v>0</v>
      </c>
      <c r="AG219" s="204">
        <f>'cieki 2020'!DD219</f>
        <v>0</v>
      </c>
      <c r="AH219" s="78">
        <f>'cieki 2020'!DE219</f>
        <v>0.05</v>
      </c>
      <c r="AI219" s="78">
        <f>'cieki 2020'!DF219</f>
        <v>0.05</v>
      </c>
      <c r="AJ219" s="204">
        <f>'cieki 2020'!DH219</f>
        <v>0</v>
      </c>
      <c r="AK219" s="204">
        <f>'cieki 2020'!DI219</f>
        <v>0</v>
      </c>
      <c r="AL219" s="204">
        <f>'cieki 2020'!DJ219</f>
        <v>0</v>
      </c>
      <c r="AM219" s="204">
        <f>'cieki 2020'!DK219</f>
        <v>0</v>
      </c>
      <c r="AN219" s="205">
        <f>'cieki 2020'!DL219</f>
        <v>0</v>
      </c>
      <c r="AO219" s="137" t="s">
        <v>178</v>
      </c>
      <c r="AP219" s="69"/>
      <c r="AQ219" s="69"/>
      <c r="AR219" s="69"/>
      <c r="AS219" s="69"/>
    </row>
    <row r="220" spans="1:46" x14ac:dyDescent="0.2">
      <c r="A220" s="9">
        <f>'cieki 2020'!B220</f>
        <v>374</v>
      </c>
      <c r="B220" s="15" t="str">
        <f>'cieki 2020'!C220</f>
        <v>PL01S1101_1605</v>
      </c>
      <c r="C220" s="53">
        <f>'cieki 2020'!I220</f>
        <v>0.05</v>
      </c>
      <c r="D220" s="53">
        <f>'cieki 2020'!J220</f>
        <v>1.5</v>
      </c>
      <c r="E220" s="53">
        <f>'cieki 2020'!L220</f>
        <v>2.5000000000000001E-2</v>
      </c>
      <c r="F220" s="53">
        <f>'cieki 2020'!N220</f>
        <v>11.8</v>
      </c>
      <c r="G220" s="53">
        <f>'cieki 2020'!O220</f>
        <v>5.88</v>
      </c>
      <c r="H220" s="53">
        <f>'cieki 2020'!S220</f>
        <v>10</v>
      </c>
      <c r="I220" s="53">
        <f>'cieki 2020'!T220</f>
        <v>9.5500000000000007</v>
      </c>
      <c r="J220" s="53">
        <f>'cieki 2020'!Y220</f>
        <v>58.3</v>
      </c>
      <c r="K220" s="53">
        <f>'cieki 2020'!AI220</f>
        <v>2.5</v>
      </c>
      <c r="L220" s="53">
        <f>'cieki 2020'!AK220</f>
        <v>2.5</v>
      </c>
      <c r="M220" s="53">
        <f>'cieki 2020'!BB220</f>
        <v>214</v>
      </c>
      <c r="N220" s="53">
        <f>'cieki 2020'!BJ220</f>
        <v>0.5</v>
      </c>
      <c r="O220" s="53">
        <f>'cieki 2020'!BK220</f>
        <v>5.0000000000000001E-3</v>
      </c>
      <c r="P220" s="53">
        <f>'cieki 2020'!BQ220</f>
        <v>0.05</v>
      </c>
      <c r="Q220" s="53">
        <f>'cieki 2020'!BS220</f>
        <v>0.05</v>
      </c>
      <c r="R220" s="53">
        <f>'cieki 2020'!BT220</f>
        <v>0.05</v>
      </c>
      <c r="S220" s="78">
        <f>'cieki 2020'!BU220</f>
        <v>0.05</v>
      </c>
      <c r="T220" s="78">
        <f>'cieki 2020'!BY220</f>
        <v>0.15</v>
      </c>
      <c r="U220" s="204">
        <f>'cieki 2020'!CA220</f>
        <v>0</v>
      </c>
      <c r="V220" s="204">
        <f>'cieki 2020'!CC220</f>
        <v>0</v>
      </c>
      <c r="W220" s="225">
        <f>'cieki 2020'!CK220</f>
        <v>0</v>
      </c>
      <c r="X220" s="204">
        <f>'cieki 2020'!CP220</f>
        <v>0</v>
      </c>
      <c r="Y220" s="204">
        <f>'cieki 2020'!CQ220</f>
        <v>0</v>
      </c>
      <c r="Z220" s="204">
        <f>'cieki 2020'!CR220</f>
        <v>0</v>
      </c>
      <c r="AA220" s="204">
        <f>'cieki 2020'!CS220</f>
        <v>0</v>
      </c>
      <c r="AB220" s="204">
        <f>'cieki 2020'!CT220</f>
        <v>0</v>
      </c>
      <c r="AC220" s="204">
        <f>'cieki 2020'!CW220</f>
        <v>0</v>
      </c>
      <c r="AD220" s="204">
        <f>'cieki 2020'!CZ220</f>
        <v>0</v>
      </c>
      <c r="AE220" s="204">
        <f>'cieki 2020'!DB220</f>
        <v>0</v>
      </c>
      <c r="AF220" s="204">
        <f>'cieki 2020'!DC220</f>
        <v>0</v>
      </c>
      <c r="AG220" s="204">
        <f>'cieki 2020'!DD220</f>
        <v>0</v>
      </c>
      <c r="AH220" s="78">
        <f>'cieki 2020'!DE220</f>
        <v>0.05</v>
      </c>
      <c r="AI220" s="78">
        <f>'cieki 2020'!DF220</f>
        <v>0.05</v>
      </c>
      <c r="AJ220" s="204">
        <f>'cieki 2020'!DH220</f>
        <v>0</v>
      </c>
      <c r="AK220" s="204">
        <f>'cieki 2020'!DI220</f>
        <v>0</v>
      </c>
      <c r="AL220" s="204">
        <f>'cieki 2020'!DJ220</f>
        <v>0</v>
      </c>
      <c r="AM220" s="204">
        <f>'cieki 2020'!DK220</f>
        <v>0</v>
      </c>
      <c r="AN220" s="205">
        <f>'cieki 2020'!DL220</f>
        <v>0</v>
      </c>
      <c r="AO220" s="137" t="s">
        <v>178</v>
      </c>
      <c r="AP220" s="69"/>
      <c r="AQ220" s="69"/>
      <c r="AR220" s="69"/>
      <c r="AS220" s="69"/>
    </row>
    <row r="221" spans="1:46" x14ac:dyDescent="0.2">
      <c r="A221" s="9">
        <f>'cieki 2020'!B221</f>
        <v>375</v>
      </c>
      <c r="B221" s="15" t="str">
        <f>'cieki 2020'!C221</f>
        <v>PL01S1101_1598</v>
      </c>
      <c r="C221" s="53">
        <f>'cieki 2020'!I221</f>
        <v>0.05</v>
      </c>
      <c r="D221" s="53">
        <f>'cieki 2020'!J221</f>
        <v>1.5</v>
      </c>
      <c r="E221" s="53">
        <f>'cieki 2020'!L221</f>
        <v>0.26700000000000002</v>
      </c>
      <c r="F221" s="53">
        <f>'cieki 2020'!N221</f>
        <v>1.84</v>
      </c>
      <c r="G221" s="53">
        <f>'cieki 2020'!O221</f>
        <v>6.62</v>
      </c>
      <c r="H221" s="53">
        <f>'cieki 2020'!S221</f>
        <v>1.89</v>
      </c>
      <c r="I221" s="53">
        <f>'cieki 2020'!T221</f>
        <v>0.5</v>
      </c>
      <c r="J221" s="53">
        <f>'cieki 2020'!Y221</f>
        <v>11.1</v>
      </c>
      <c r="K221" s="53">
        <f>'cieki 2020'!AI221</f>
        <v>2.5</v>
      </c>
      <c r="L221" s="53">
        <f>'cieki 2020'!AK221</f>
        <v>2.5</v>
      </c>
      <c r="M221" s="53">
        <f>'cieki 2020'!BB221</f>
        <v>31.5</v>
      </c>
      <c r="N221" s="53">
        <f>'cieki 2020'!BJ221</f>
        <v>0.5</v>
      </c>
      <c r="O221" s="53">
        <f>'cieki 2020'!BK221</f>
        <v>5.0000000000000001E-3</v>
      </c>
      <c r="P221" s="53">
        <f>'cieki 2020'!BQ221</f>
        <v>0.05</v>
      </c>
      <c r="Q221" s="53">
        <f>'cieki 2020'!BS221</f>
        <v>0.05</v>
      </c>
      <c r="R221" s="53">
        <f>'cieki 2020'!BT221</f>
        <v>0.05</v>
      </c>
      <c r="S221" s="78">
        <f>'cieki 2020'!BU221</f>
        <v>0.05</v>
      </c>
      <c r="T221" s="78">
        <f>'cieki 2020'!BY221</f>
        <v>0.15</v>
      </c>
      <c r="U221" s="204">
        <f>'cieki 2020'!CA221</f>
        <v>0</v>
      </c>
      <c r="V221" s="204">
        <f>'cieki 2020'!CC221</f>
        <v>0</v>
      </c>
      <c r="W221" s="225">
        <f>'cieki 2020'!CK221</f>
        <v>0</v>
      </c>
      <c r="X221" s="204">
        <f>'cieki 2020'!CP221</f>
        <v>0</v>
      </c>
      <c r="Y221" s="204">
        <f>'cieki 2020'!CQ221</f>
        <v>0</v>
      </c>
      <c r="Z221" s="204">
        <f>'cieki 2020'!CR221</f>
        <v>0</v>
      </c>
      <c r="AA221" s="204">
        <f>'cieki 2020'!CS221</f>
        <v>0</v>
      </c>
      <c r="AB221" s="204">
        <f>'cieki 2020'!CT221</f>
        <v>0</v>
      </c>
      <c r="AC221" s="204">
        <f>'cieki 2020'!CW221</f>
        <v>0</v>
      </c>
      <c r="AD221" s="204">
        <f>'cieki 2020'!CZ221</f>
        <v>0</v>
      </c>
      <c r="AE221" s="204">
        <f>'cieki 2020'!DB221</f>
        <v>0</v>
      </c>
      <c r="AF221" s="204">
        <f>'cieki 2020'!DC221</f>
        <v>0</v>
      </c>
      <c r="AG221" s="204">
        <f>'cieki 2020'!DD221</f>
        <v>0</v>
      </c>
      <c r="AH221" s="78">
        <f>'cieki 2020'!DE221</f>
        <v>0.05</v>
      </c>
      <c r="AI221" s="78">
        <f>'cieki 2020'!DF221</f>
        <v>0.05</v>
      </c>
      <c r="AJ221" s="204">
        <f>'cieki 2020'!DH221</f>
        <v>0</v>
      </c>
      <c r="AK221" s="204">
        <f>'cieki 2020'!DI221</f>
        <v>0</v>
      </c>
      <c r="AL221" s="204">
        <f>'cieki 2020'!DJ221</f>
        <v>0</v>
      </c>
      <c r="AM221" s="204">
        <f>'cieki 2020'!DK221</f>
        <v>0</v>
      </c>
      <c r="AN221" s="205">
        <f>'cieki 2020'!DL221</f>
        <v>0</v>
      </c>
      <c r="AO221" s="137" t="s">
        <v>178</v>
      </c>
      <c r="AP221" s="69"/>
      <c r="AQ221" s="69"/>
      <c r="AR221" s="69"/>
      <c r="AS221" s="69"/>
      <c r="AT221" s="69"/>
    </row>
    <row r="222" spans="1:46" customFormat="1" x14ac:dyDescent="0.2">
      <c r="A222" s="9">
        <f>'cieki 2020'!B222</f>
        <v>376</v>
      </c>
      <c r="B222" s="15" t="str">
        <f>'cieki 2020'!C222</f>
        <v>PL02S0101_0558</v>
      </c>
      <c r="C222" s="53">
        <f>'cieki 2020'!I222</f>
        <v>0.05</v>
      </c>
      <c r="D222" s="53">
        <f>'cieki 2020'!J222</f>
        <v>1.5</v>
      </c>
      <c r="E222" s="53">
        <f>'cieki 2020'!L222</f>
        <v>2.5000000000000001E-2</v>
      </c>
      <c r="F222" s="53">
        <f>'cieki 2020'!N222</f>
        <v>4.08</v>
      </c>
      <c r="G222" s="53">
        <f>'cieki 2020'!O222</f>
        <v>3.61</v>
      </c>
      <c r="H222" s="53">
        <f>'cieki 2020'!S222</f>
        <v>1.62</v>
      </c>
      <c r="I222" s="53">
        <f>'cieki 2020'!T222</f>
        <v>3.57</v>
      </c>
      <c r="J222" s="53">
        <f>'cieki 2020'!Y222</f>
        <v>22.4</v>
      </c>
      <c r="K222" s="53">
        <f>'cieki 2020'!AI222</f>
        <v>2.5</v>
      </c>
      <c r="L222" s="53">
        <f>'cieki 2020'!AK222</f>
        <v>2.5</v>
      </c>
      <c r="M222" s="53">
        <f>'cieki 2020'!BB222</f>
        <v>189.5</v>
      </c>
      <c r="N222" s="53">
        <f>'cieki 2020'!BJ222</f>
        <v>0.5</v>
      </c>
      <c r="O222" s="53">
        <f>'cieki 2020'!BK222</f>
        <v>5.0000000000000001E-3</v>
      </c>
      <c r="P222" s="53">
        <f>'cieki 2020'!BQ222</f>
        <v>0.05</v>
      </c>
      <c r="Q222" s="53">
        <f>'cieki 2020'!BS222</f>
        <v>0.05</v>
      </c>
      <c r="R222" s="53">
        <f>'cieki 2020'!BT222</f>
        <v>0.05</v>
      </c>
      <c r="S222" s="78">
        <f>'cieki 2020'!BU222</f>
        <v>0.05</v>
      </c>
      <c r="T222" s="78">
        <f>'cieki 2020'!BY222</f>
        <v>0.15</v>
      </c>
      <c r="U222" s="78">
        <f>'cieki 2020'!CA222</f>
        <v>50</v>
      </c>
      <c r="V222" s="78">
        <f>'cieki 2020'!CC222</f>
        <v>0.01</v>
      </c>
      <c r="W222" s="226">
        <f>'cieki 2020'!CK222</f>
        <v>5.0000000000000001E-3</v>
      </c>
      <c r="X222" s="78">
        <f>'cieki 2020'!CP222</f>
        <v>1.5</v>
      </c>
      <c r="Y222" s="78">
        <f>'cieki 2020'!CQ222</f>
        <v>0.3</v>
      </c>
      <c r="Z222" s="78">
        <f>'cieki 2020'!CR222</f>
        <v>5</v>
      </c>
      <c r="AA222" s="78">
        <f>'cieki 2020'!CS222</f>
        <v>0.5</v>
      </c>
      <c r="AB222" s="78">
        <f>'cieki 2020'!CT222</f>
        <v>0.5</v>
      </c>
      <c r="AC222" s="78">
        <f>'cieki 2020'!CW222</f>
        <v>0.05</v>
      </c>
      <c r="AD222" s="78">
        <f>'cieki 2020'!CZ222</f>
        <v>0.05</v>
      </c>
      <c r="AE222" s="78">
        <f>'cieki 2020'!DB222</f>
        <v>0.05</v>
      </c>
      <c r="AF222" s="78">
        <f>'cieki 2020'!DC222</f>
        <v>0.05</v>
      </c>
      <c r="AG222" s="78">
        <f>'cieki 2020'!DD222</f>
        <v>0.05</v>
      </c>
      <c r="AH222" s="78">
        <f>'cieki 2020'!DE222</f>
        <v>0.05</v>
      </c>
      <c r="AI222" s="78">
        <f>'cieki 2020'!DF222</f>
        <v>0.05</v>
      </c>
      <c r="AJ222" s="78">
        <f>'cieki 2020'!DH222</f>
        <v>0.5</v>
      </c>
      <c r="AK222" s="78">
        <f>'cieki 2020'!DI222</f>
        <v>0.05</v>
      </c>
      <c r="AL222" s="78">
        <f>'cieki 2020'!DJ222</f>
        <v>0.25</v>
      </c>
      <c r="AM222" s="78">
        <f>'cieki 2020'!DK222</f>
        <v>0.25</v>
      </c>
      <c r="AN222" s="131">
        <f>'cieki 2020'!DL222</f>
        <v>0.05</v>
      </c>
      <c r="AO222" s="137" t="s">
        <v>178</v>
      </c>
    </row>
    <row r="223" spans="1:46" customFormat="1" x14ac:dyDescent="0.2">
      <c r="A223" s="9">
        <f>'cieki 2020'!B223</f>
        <v>377</v>
      </c>
      <c r="B223" s="15" t="str">
        <f>'cieki 2020'!C223</f>
        <v>PL02S0201_0578</v>
      </c>
      <c r="C223" s="53">
        <f>'cieki 2020'!I223</f>
        <v>0.05</v>
      </c>
      <c r="D223" s="53">
        <f>'cieki 2020'!J223</f>
        <v>1.5</v>
      </c>
      <c r="E223" s="53">
        <f>'cieki 2020'!L223</f>
        <v>0.05</v>
      </c>
      <c r="F223" s="53">
        <f>'cieki 2020'!N223</f>
        <v>3.38</v>
      </c>
      <c r="G223" s="53">
        <f>'cieki 2020'!O223</f>
        <v>0.63500000000000001</v>
      </c>
      <c r="H223" s="53">
        <f>'cieki 2020'!S223</f>
        <v>1.42</v>
      </c>
      <c r="I223" s="53">
        <f>'cieki 2020'!T223</f>
        <v>2.35</v>
      </c>
      <c r="J223" s="53">
        <f>'cieki 2020'!Y223</f>
        <v>12.8</v>
      </c>
      <c r="K223" s="53">
        <f>'cieki 2020'!AI223</f>
        <v>2.5</v>
      </c>
      <c r="L223" s="53">
        <f>'cieki 2020'!AK223</f>
        <v>2.5</v>
      </c>
      <c r="M223" s="53">
        <f>'cieki 2020'!BB223</f>
        <v>135.5</v>
      </c>
      <c r="N223" s="53">
        <f>'cieki 2020'!BJ223</f>
        <v>0.5</v>
      </c>
      <c r="O223" s="53">
        <f>'cieki 2020'!BK223</f>
        <v>5.0000000000000001E-3</v>
      </c>
      <c r="P223" s="53">
        <f>'cieki 2020'!BQ223</f>
        <v>0.05</v>
      </c>
      <c r="Q223" s="53">
        <f>'cieki 2020'!BS223</f>
        <v>0.05</v>
      </c>
      <c r="R223" s="53">
        <f>'cieki 2020'!BT223</f>
        <v>0.05</v>
      </c>
      <c r="S223" s="78">
        <f>'cieki 2020'!BU223</f>
        <v>0.05</v>
      </c>
      <c r="T223" s="78">
        <f>'cieki 2020'!BY223</f>
        <v>0.15</v>
      </c>
      <c r="U223" s="204">
        <f>'cieki 2020'!CA223</f>
        <v>0</v>
      </c>
      <c r="V223" s="204">
        <f>'cieki 2020'!CC223</f>
        <v>0</v>
      </c>
      <c r="W223" s="225">
        <f>'cieki 2020'!CK223</f>
        <v>0</v>
      </c>
      <c r="X223" s="204">
        <f>'cieki 2020'!CP223</f>
        <v>0</v>
      </c>
      <c r="Y223" s="204">
        <f>'cieki 2020'!CQ223</f>
        <v>0</v>
      </c>
      <c r="Z223" s="204">
        <f>'cieki 2020'!CR223</f>
        <v>0</v>
      </c>
      <c r="AA223" s="204">
        <f>'cieki 2020'!CS223</f>
        <v>0</v>
      </c>
      <c r="AB223" s="204">
        <f>'cieki 2020'!CT223</f>
        <v>0</v>
      </c>
      <c r="AC223" s="204">
        <f>'cieki 2020'!CW223</f>
        <v>0</v>
      </c>
      <c r="AD223" s="204">
        <f>'cieki 2020'!CZ223</f>
        <v>0</v>
      </c>
      <c r="AE223" s="204">
        <f>'cieki 2020'!DB223</f>
        <v>0</v>
      </c>
      <c r="AF223" s="204">
        <f>'cieki 2020'!DC223</f>
        <v>0</v>
      </c>
      <c r="AG223" s="204">
        <f>'cieki 2020'!DD223</f>
        <v>0</v>
      </c>
      <c r="AH223" s="78">
        <f>'cieki 2020'!DE223</f>
        <v>0.05</v>
      </c>
      <c r="AI223" s="78">
        <f>'cieki 2020'!DF223</f>
        <v>0.05</v>
      </c>
      <c r="AJ223" s="204">
        <f>'cieki 2020'!DH223</f>
        <v>0</v>
      </c>
      <c r="AK223" s="204">
        <f>'cieki 2020'!DI223</f>
        <v>0</v>
      </c>
      <c r="AL223" s="204">
        <f>'cieki 2020'!DJ223</f>
        <v>0</v>
      </c>
      <c r="AM223" s="204">
        <f>'cieki 2020'!DK223</f>
        <v>0</v>
      </c>
      <c r="AN223" s="205">
        <f>'cieki 2020'!DL223</f>
        <v>0</v>
      </c>
      <c r="AO223" s="137" t="s">
        <v>178</v>
      </c>
    </row>
    <row r="224" spans="1:46" customFormat="1" x14ac:dyDescent="0.2">
      <c r="A224" s="9">
        <f>'cieki 2020'!B224</f>
        <v>378</v>
      </c>
      <c r="B224" s="15" t="str">
        <f>'cieki 2020'!C224</f>
        <v>PL02S1301_1203</v>
      </c>
      <c r="C224" s="53">
        <f>'cieki 2020'!I224</f>
        <v>0.05</v>
      </c>
      <c r="D224" s="53">
        <f>'cieki 2020'!J224</f>
        <v>1.5</v>
      </c>
      <c r="E224" s="53">
        <f>'cieki 2020'!L224</f>
        <v>6.3200000000000006E-2</v>
      </c>
      <c r="F224" s="53">
        <f>'cieki 2020'!N224</f>
        <v>6.22</v>
      </c>
      <c r="G224" s="53">
        <f>'cieki 2020'!O224</f>
        <v>4.33</v>
      </c>
      <c r="H224" s="53">
        <f>'cieki 2020'!S224</f>
        <v>4.6100000000000003</v>
      </c>
      <c r="I224" s="53">
        <f>'cieki 2020'!T224</f>
        <v>6.31</v>
      </c>
      <c r="J224" s="53">
        <f>'cieki 2020'!Y224</f>
        <v>33.799999999999997</v>
      </c>
      <c r="K224" s="53">
        <f>'cieki 2020'!AI224</f>
        <v>2.5</v>
      </c>
      <c r="L224" s="53">
        <f>'cieki 2020'!AK224</f>
        <v>2.5</v>
      </c>
      <c r="M224" s="53">
        <f>'cieki 2020'!BB224</f>
        <v>70</v>
      </c>
      <c r="N224" s="53">
        <f>'cieki 2020'!BJ224</f>
        <v>0.5</v>
      </c>
      <c r="O224" s="53">
        <f>'cieki 2020'!BK224</f>
        <v>5.0000000000000001E-3</v>
      </c>
      <c r="P224" s="53">
        <f>'cieki 2020'!BQ224</f>
        <v>0.05</v>
      </c>
      <c r="Q224" s="53">
        <f>'cieki 2020'!BS224</f>
        <v>0.05</v>
      </c>
      <c r="R224" s="53">
        <f>'cieki 2020'!BT224</f>
        <v>0.05</v>
      </c>
      <c r="S224" s="78">
        <f>'cieki 2020'!BU224</f>
        <v>0.05</v>
      </c>
      <c r="T224" s="78">
        <f>'cieki 2020'!BY224</f>
        <v>0.15</v>
      </c>
      <c r="U224" s="204">
        <f>'cieki 2020'!CA224</f>
        <v>0</v>
      </c>
      <c r="V224" s="204">
        <f>'cieki 2020'!CC224</f>
        <v>0</v>
      </c>
      <c r="W224" s="225">
        <f>'cieki 2020'!CK224</f>
        <v>0</v>
      </c>
      <c r="X224" s="204">
        <f>'cieki 2020'!CP224</f>
        <v>0</v>
      </c>
      <c r="Y224" s="204">
        <f>'cieki 2020'!CQ224</f>
        <v>0</v>
      </c>
      <c r="Z224" s="204">
        <f>'cieki 2020'!CR224</f>
        <v>0</v>
      </c>
      <c r="AA224" s="204">
        <f>'cieki 2020'!CS224</f>
        <v>0</v>
      </c>
      <c r="AB224" s="204">
        <f>'cieki 2020'!CT224</f>
        <v>0</v>
      </c>
      <c r="AC224" s="204">
        <f>'cieki 2020'!CW224</f>
        <v>0</v>
      </c>
      <c r="AD224" s="204">
        <f>'cieki 2020'!CZ224</f>
        <v>0</v>
      </c>
      <c r="AE224" s="204">
        <f>'cieki 2020'!DB224</f>
        <v>0</v>
      </c>
      <c r="AF224" s="204">
        <f>'cieki 2020'!DC224</f>
        <v>0</v>
      </c>
      <c r="AG224" s="204">
        <f>'cieki 2020'!DD224</f>
        <v>0</v>
      </c>
      <c r="AH224" s="78">
        <f>'cieki 2020'!DE224</f>
        <v>0.05</v>
      </c>
      <c r="AI224" s="78">
        <f>'cieki 2020'!DF224</f>
        <v>0.05</v>
      </c>
      <c r="AJ224" s="204">
        <f>'cieki 2020'!DH224</f>
        <v>0</v>
      </c>
      <c r="AK224" s="204">
        <f>'cieki 2020'!DI224</f>
        <v>0</v>
      </c>
      <c r="AL224" s="204">
        <f>'cieki 2020'!DJ224</f>
        <v>0</v>
      </c>
      <c r="AM224" s="204">
        <f>'cieki 2020'!DK224</f>
        <v>0</v>
      </c>
      <c r="AN224" s="205">
        <f>'cieki 2020'!DL224</f>
        <v>0</v>
      </c>
      <c r="AO224" s="137" t="s">
        <v>178</v>
      </c>
    </row>
    <row r="225" spans="1:41" customFormat="1" x14ac:dyDescent="0.2">
      <c r="A225" s="9">
        <f>'cieki 2020'!B225</f>
        <v>379</v>
      </c>
      <c r="B225" s="15" t="str">
        <f>'cieki 2020'!C225</f>
        <v>PL02S0501_0913</v>
      </c>
      <c r="C225" s="53">
        <f>'cieki 2020'!I225</f>
        <v>0.05</v>
      </c>
      <c r="D225" s="53">
        <f>'cieki 2020'!J225</f>
        <v>1.5</v>
      </c>
      <c r="E225" s="53">
        <f>'cieki 2020'!L225</f>
        <v>5.6000000000000001E-2</v>
      </c>
      <c r="F225" s="53">
        <f>'cieki 2020'!N225</f>
        <v>1.85</v>
      </c>
      <c r="G225" s="53">
        <f>'cieki 2020'!O225</f>
        <v>2.84</v>
      </c>
      <c r="H225" s="53">
        <f>'cieki 2020'!S225</f>
        <v>1.1100000000000001</v>
      </c>
      <c r="I225" s="53">
        <f>'cieki 2020'!T225</f>
        <v>1.77</v>
      </c>
      <c r="J225" s="53">
        <f>'cieki 2020'!Y225</f>
        <v>12.3</v>
      </c>
      <c r="K225" s="53">
        <f>'cieki 2020'!AI225</f>
        <v>2.5</v>
      </c>
      <c r="L225" s="53">
        <f>'cieki 2020'!AK225</f>
        <v>2.5</v>
      </c>
      <c r="M225" s="53">
        <f>'cieki 2020'!BB225</f>
        <v>84</v>
      </c>
      <c r="N225" s="53">
        <f>'cieki 2020'!BJ225</f>
        <v>0.5</v>
      </c>
      <c r="O225" s="53">
        <f>'cieki 2020'!BK225</f>
        <v>5.0000000000000001E-3</v>
      </c>
      <c r="P225" s="53">
        <f>'cieki 2020'!BQ225</f>
        <v>0.05</v>
      </c>
      <c r="Q225" s="53">
        <f>'cieki 2020'!BS225</f>
        <v>0.05</v>
      </c>
      <c r="R225" s="53">
        <f>'cieki 2020'!BT225</f>
        <v>0.05</v>
      </c>
      <c r="S225" s="78">
        <f>'cieki 2020'!BU225</f>
        <v>0.05</v>
      </c>
      <c r="T225" s="78">
        <f>'cieki 2020'!BY225</f>
        <v>0.15</v>
      </c>
      <c r="U225" s="204">
        <f>'cieki 2020'!CA225</f>
        <v>0</v>
      </c>
      <c r="V225" s="204">
        <f>'cieki 2020'!CC225</f>
        <v>0</v>
      </c>
      <c r="W225" s="225">
        <f>'cieki 2020'!CK225</f>
        <v>0</v>
      </c>
      <c r="X225" s="204">
        <f>'cieki 2020'!CP225</f>
        <v>0</v>
      </c>
      <c r="Y225" s="204">
        <f>'cieki 2020'!CQ225</f>
        <v>0</v>
      </c>
      <c r="Z225" s="204">
        <f>'cieki 2020'!CR225</f>
        <v>0</v>
      </c>
      <c r="AA225" s="204">
        <f>'cieki 2020'!CS225</f>
        <v>0</v>
      </c>
      <c r="AB225" s="204">
        <f>'cieki 2020'!CT225</f>
        <v>0</v>
      </c>
      <c r="AC225" s="204">
        <f>'cieki 2020'!CW225</f>
        <v>0</v>
      </c>
      <c r="AD225" s="204">
        <f>'cieki 2020'!CZ225</f>
        <v>0</v>
      </c>
      <c r="AE225" s="204">
        <f>'cieki 2020'!DB225</f>
        <v>0</v>
      </c>
      <c r="AF225" s="204">
        <f>'cieki 2020'!DC225</f>
        <v>0</v>
      </c>
      <c r="AG225" s="204">
        <f>'cieki 2020'!DD225</f>
        <v>0</v>
      </c>
      <c r="AH225" s="78">
        <f>'cieki 2020'!DE225</f>
        <v>0.05</v>
      </c>
      <c r="AI225" s="78">
        <f>'cieki 2020'!DF225</f>
        <v>0.05</v>
      </c>
      <c r="AJ225" s="204">
        <f>'cieki 2020'!DH225</f>
        <v>0</v>
      </c>
      <c r="AK225" s="204">
        <f>'cieki 2020'!DI225</f>
        <v>0</v>
      </c>
      <c r="AL225" s="204">
        <f>'cieki 2020'!DJ225</f>
        <v>0</v>
      </c>
      <c r="AM225" s="204">
        <f>'cieki 2020'!DK225</f>
        <v>0</v>
      </c>
      <c r="AN225" s="205">
        <f>'cieki 2020'!DL225</f>
        <v>0</v>
      </c>
      <c r="AO225" s="137" t="s">
        <v>178</v>
      </c>
    </row>
    <row r="226" spans="1:41" customFormat="1" x14ac:dyDescent="0.2">
      <c r="A226" s="9">
        <f>'cieki 2020'!B226</f>
        <v>380</v>
      </c>
      <c r="B226" s="15" t="str">
        <f>'cieki 2020'!C226</f>
        <v>PL01S1001_3694</v>
      </c>
      <c r="C226" s="53">
        <f>'cieki 2020'!I226</f>
        <v>0.05</v>
      </c>
      <c r="D226" s="53">
        <f>'cieki 2020'!J226</f>
        <v>1.5</v>
      </c>
      <c r="E226" s="53">
        <f>'cieki 2020'!L226</f>
        <v>8.4400000000000003E-2</v>
      </c>
      <c r="F226" s="53">
        <f>'cieki 2020'!N226</f>
        <v>9.41</v>
      </c>
      <c r="G226" s="53">
        <f>'cieki 2020'!O226</f>
        <v>6.32</v>
      </c>
      <c r="H226" s="53">
        <f>'cieki 2020'!S226</f>
        <v>2.66</v>
      </c>
      <c r="I226" s="53">
        <f>'cieki 2020'!T226</f>
        <v>3.92</v>
      </c>
      <c r="J226" s="53">
        <f>'cieki 2020'!Y226</f>
        <v>48.4</v>
      </c>
      <c r="K226" s="53">
        <f>'cieki 2020'!AI226</f>
        <v>2.5</v>
      </c>
      <c r="L226" s="53">
        <f>'cieki 2020'!AK226</f>
        <v>2.5</v>
      </c>
      <c r="M226" s="53">
        <f>'cieki 2020'!BB226</f>
        <v>31.5</v>
      </c>
      <c r="N226" s="53">
        <f>'cieki 2020'!BJ226</f>
        <v>0.5</v>
      </c>
      <c r="O226" s="53">
        <f>'cieki 2020'!BK226</f>
        <v>5.0000000000000001E-3</v>
      </c>
      <c r="P226" s="53">
        <f>'cieki 2020'!BQ226</f>
        <v>0.05</v>
      </c>
      <c r="Q226" s="53">
        <f>'cieki 2020'!BS226</f>
        <v>0.05</v>
      </c>
      <c r="R226" s="53">
        <f>'cieki 2020'!BT226</f>
        <v>0.05</v>
      </c>
      <c r="S226" s="78">
        <f>'cieki 2020'!BU226</f>
        <v>0.05</v>
      </c>
      <c r="T226" s="78">
        <f>'cieki 2020'!BY226</f>
        <v>0.15</v>
      </c>
      <c r="U226" s="204">
        <f>'cieki 2020'!CA226</f>
        <v>0</v>
      </c>
      <c r="V226" s="204">
        <f>'cieki 2020'!CC226</f>
        <v>0</v>
      </c>
      <c r="W226" s="225">
        <f>'cieki 2020'!CK226</f>
        <v>0</v>
      </c>
      <c r="X226" s="204">
        <f>'cieki 2020'!CP226</f>
        <v>0</v>
      </c>
      <c r="Y226" s="204">
        <f>'cieki 2020'!CQ226</f>
        <v>0</v>
      </c>
      <c r="Z226" s="204">
        <f>'cieki 2020'!CR226</f>
        <v>0</v>
      </c>
      <c r="AA226" s="204">
        <f>'cieki 2020'!CS226</f>
        <v>0</v>
      </c>
      <c r="AB226" s="204">
        <f>'cieki 2020'!CT226</f>
        <v>0</v>
      </c>
      <c r="AC226" s="204">
        <f>'cieki 2020'!CW226</f>
        <v>0</v>
      </c>
      <c r="AD226" s="204">
        <f>'cieki 2020'!CZ226</f>
        <v>0</v>
      </c>
      <c r="AE226" s="204">
        <f>'cieki 2020'!DB226</f>
        <v>0</v>
      </c>
      <c r="AF226" s="204">
        <f>'cieki 2020'!DC226</f>
        <v>0</v>
      </c>
      <c r="AG226" s="204">
        <f>'cieki 2020'!DD226</f>
        <v>0</v>
      </c>
      <c r="AH226" s="78">
        <f>'cieki 2020'!DE226</f>
        <v>0.05</v>
      </c>
      <c r="AI226" s="78">
        <f>'cieki 2020'!DF226</f>
        <v>0.05</v>
      </c>
      <c r="AJ226" s="204">
        <f>'cieki 2020'!DH226</f>
        <v>0</v>
      </c>
      <c r="AK226" s="204">
        <f>'cieki 2020'!DI226</f>
        <v>0</v>
      </c>
      <c r="AL226" s="204">
        <f>'cieki 2020'!DJ226</f>
        <v>0</v>
      </c>
      <c r="AM226" s="204">
        <f>'cieki 2020'!DK226</f>
        <v>0</v>
      </c>
      <c r="AN226" s="205">
        <f>'cieki 2020'!DL226</f>
        <v>0</v>
      </c>
      <c r="AO226" s="137" t="s">
        <v>178</v>
      </c>
    </row>
    <row r="227" spans="1:41" customFormat="1" x14ac:dyDescent="0.2">
      <c r="A227" s="9">
        <f>'cieki 2020'!B227</f>
        <v>381</v>
      </c>
      <c r="B227" s="15" t="str">
        <f>'cieki 2020'!C227</f>
        <v>PL01S0201_0795</v>
      </c>
      <c r="C227" s="53">
        <f>'cieki 2020'!I227</f>
        <v>0.05</v>
      </c>
      <c r="D227" s="53">
        <f>'cieki 2020'!J227</f>
        <v>3.05</v>
      </c>
      <c r="E227" s="53">
        <f>'cieki 2020'!L227</f>
        <v>2.5000000000000001E-2</v>
      </c>
      <c r="F227" s="53">
        <f>'cieki 2020'!N227</f>
        <v>6.32</v>
      </c>
      <c r="G227" s="53">
        <f>'cieki 2020'!O227</f>
        <v>19.899999999999999</v>
      </c>
      <c r="H227" s="53">
        <f>'cieki 2020'!S227</f>
        <v>5.48</v>
      </c>
      <c r="I227" s="53">
        <f>'cieki 2020'!T227</f>
        <v>7.71</v>
      </c>
      <c r="J227" s="53">
        <f>'cieki 2020'!Y227</f>
        <v>118</v>
      </c>
      <c r="K227" s="53">
        <f>'cieki 2020'!AI227</f>
        <v>2.5</v>
      </c>
      <c r="L227" s="53">
        <f>'cieki 2020'!AK227</f>
        <v>14</v>
      </c>
      <c r="M227" s="53">
        <f>'cieki 2020'!BB227</f>
        <v>599.5</v>
      </c>
      <c r="N227" s="53">
        <f>'cieki 2020'!BJ227</f>
        <v>0.5</v>
      </c>
      <c r="O227" s="53">
        <f>'cieki 2020'!BK227</f>
        <v>5.0000000000000001E-3</v>
      </c>
      <c r="P227" s="53">
        <f>'cieki 2020'!BQ227</f>
        <v>0.05</v>
      </c>
      <c r="Q227" s="53">
        <f>'cieki 2020'!BS227</f>
        <v>0.05</v>
      </c>
      <c r="R227" s="53">
        <f>'cieki 2020'!BT227</f>
        <v>0.05</v>
      </c>
      <c r="S227" s="78">
        <f>'cieki 2020'!BU227</f>
        <v>0.05</v>
      </c>
      <c r="T227" s="78">
        <f>'cieki 2020'!BY227</f>
        <v>0.15</v>
      </c>
      <c r="U227" s="204">
        <f>'cieki 2020'!CA227</f>
        <v>0</v>
      </c>
      <c r="V227" s="204">
        <f>'cieki 2020'!CC227</f>
        <v>0</v>
      </c>
      <c r="W227" s="225">
        <f>'cieki 2020'!CK227</f>
        <v>0</v>
      </c>
      <c r="X227" s="204">
        <f>'cieki 2020'!CP227</f>
        <v>0</v>
      </c>
      <c r="Y227" s="204">
        <f>'cieki 2020'!CQ227</f>
        <v>0</v>
      </c>
      <c r="Z227" s="204">
        <f>'cieki 2020'!CR227</f>
        <v>0</v>
      </c>
      <c r="AA227" s="204">
        <f>'cieki 2020'!CS227</f>
        <v>0</v>
      </c>
      <c r="AB227" s="204">
        <f>'cieki 2020'!CT227</f>
        <v>0</v>
      </c>
      <c r="AC227" s="204">
        <f>'cieki 2020'!CW227</f>
        <v>0</v>
      </c>
      <c r="AD227" s="204">
        <f>'cieki 2020'!CZ227</f>
        <v>0</v>
      </c>
      <c r="AE227" s="204">
        <f>'cieki 2020'!DB227</f>
        <v>0</v>
      </c>
      <c r="AF227" s="204">
        <f>'cieki 2020'!DC227</f>
        <v>0</v>
      </c>
      <c r="AG227" s="204">
        <f>'cieki 2020'!DD227</f>
        <v>0</v>
      </c>
      <c r="AH227" s="78">
        <f>'cieki 2020'!DE227</f>
        <v>0.05</v>
      </c>
      <c r="AI227" s="78">
        <f>'cieki 2020'!DF227</f>
        <v>0.05</v>
      </c>
      <c r="AJ227" s="204">
        <f>'cieki 2020'!DH227</f>
        <v>0</v>
      </c>
      <c r="AK227" s="204">
        <f>'cieki 2020'!DI227</f>
        <v>0</v>
      </c>
      <c r="AL227" s="204">
        <f>'cieki 2020'!DJ227</f>
        <v>0</v>
      </c>
      <c r="AM227" s="204">
        <f>'cieki 2020'!DK227</f>
        <v>0</v>
      </c>
      <c r="AN227" s="205">
        <f>'cieki 2020'!DL227</f>
        <v>0</v>
      </c>
      <c r="AO227" s="137" t="s">
        <v>178</v>
      </c>
    </row>
    <row r="228" spans="1:41" customFormat="1" x14ac:dyDescent="0.2">
      <c r="A228" s="9">
        <f>'cieki 2020'!B228</f>
        <v>382</v>
      </c>
      <c r="B228" s="15" t="str">
        <f>'cieki 2020'!C228</f>
        <v>PL01S0201_3327</v>
      </c>
      <c r="C228" s="53">
        <f>'cieki 2020'!I228</f>
        <v>0.05</v>
      </c>
      <c r="D228" s="53">
        <f>'cieki 2020'!J228</f>
        <v>1.5</v>
      </c>
      <c r="E228" s="53">
        <f>'cieki 2020'!L228</f>
        <v>2.5000000000000001E-2</v>
      </c>
      <c r="F228" s="53">
        <f>'cieki 2020'!N228</f>
        <v>4.57</v>
      </c>
      <c r="G228" s="53">
        <f>'cieki 2020'!O228</f>
        <v>5.07</v>
      </c>
      <c r="H228" s="53">
        <f>'cieki 2020'!S228</f>
        <v>3.8</v>
      </c>
      <c r="I228" s="53">
        <f>'cieki 2020'!T228</f>
        <v>19.3</v>
      </c>
      <c r="J228" s="53">
        <f>'cieki 2020'!Y228</f>
        <v>13.6</v>
      </c>
      <c r="K228" s="53">
        <f>'cieki 2020'!AI228</f>
        <v>2.5</v>
      </c>
      <c r="L228" s="53">
        <f>'cieki 2020'!AK228</f>
        <v>2.5</v>
      </c>
      <c r="M228" s="53">
        <f>'cieki 2020'!BB228</f>
        <v>227.5</v>
      </c>
      <c r="N228" s="53">
        <f>'cieki 2020'!BJ228</f>
        <v>0.5</v>
      </c>
      <c r="O228" s="53">
        <f>'cieki 2020'!BK228</f>
        <v>5.0000000000000001E-3</v>
      </c>
      <c r="P228" s="53">
        <f>'cieki 2020'!BQ228</f>
        <v>0.05</v>
      </c>
      <c r="Q228" s="53">
        <f>'cieki 2020'!BS228</f>
        <v>0.05</v>
      </c>
      <c r="R228" s="53">
        <f>'cieki 2020'!BT228</f>
        <v>0.05</v>
      </c>
      <c r="S228" s="78">
        <f>'cieki 2020'!BU228</f>
        <v>0.05</v>
      </c>
      <c r="T228" s="78">
        <f>'cieki 2020'!BY228</f>
        <v>0.15</v>
      </c>
      <c r="U228" s="204">
        <f>'cieki 2020'!CA228</f>
        <v>0</v>
      </c>
      <c r="V228" s="204">
        <f>'cieki 2020'!CC228</f>
        <v>0</v>
      </c>
      <c r="W228" s="225">
        <f>'cieki 2020'!CK228</f>
        <v>0</v>
      </c>
      <c r="X228" s="204">
        <f>'cieki 2020'!CP228</f>
        <v>0</v>
      </c>
      <c r="Y228" s="204">
        <f>'cieki 2020'!CQ228</f>
        <v>0</v>
      </c>
      <c r="Z228" s="204">
        <f>'cieki 2020'!CR228</f>
        <v>0</v>
      </c>
      <c r="AA228" s="204">
        <f>'cieki 2020'!CS228</f>
        <v>0</v>
      </c>
      <c r="AB228" s="204">
        <f>'cieki 2020'!CT228</f>
        <v>0</v>
      </c>
      <c r="AC228" s="204">
        <f>'cieki 2020'!CW228</f>
        <v>0</v>
      </c>
      <c r="AD228" s="204">
        <f>'cieki 2020'!CZ228</f>
        <v>0</v>
      </c>
      <c r="AE228" s="204">
        <f>'cieki 2020'!DB228</f>
        <v>0</v>
      </c>
      <c r="AF228" s="204">
        <f>'cieki 2020'!DC228</f>
        <v>0</v>
      </c>
      <c r="AG228" s="204">
        <f>'cieki 2020'!DD228</f>
        <v>0</v>
      </c>
      <c r="AH228" s="78">
        <f>'cieki 2020'!DE228</f>
        <v>0.05</v>
      </c>
      <c r="AI228" s="78">
        <f>'cieki 2020'!DF228</f>
        <v>0.05</v>
      </c>
      <c r="AJ228" s="204">
        <f>'cieki 2020'!DH228</f>
        <v>0</v>
      </c>
      <c r="AK228" s="204">
        <f>'cieki 2020'!DI228</f>
        <v>0</v>
      </c>
      <c r="AL228" s="204">
        <f>'cieki 2020'!DJ228</f>
        <v>0</v>
      </c>
      <c r="AM228" s="204">
        <f>'cieki 2020'!DK228</f>
        <v>0</v>
      </c>
      <c r="AN228" s="205">
        <f>'cieki 2020'!DL228</f>
        <v>0</v>
      </c>
      <c r="AO228" s="137" t="s">
        <v>178</v>
      </c>
    </row>
    <row r="229" spans="1:41" customFormat="1" x14ac:dyDescent="0.2">
      <c r="A229" s="9">
        <f>'cieki 2020'!B229</f>
        <v>383</v>
      </c>
      <c r="B229" s="15" t="str">
        <f>'cieki 2020'!C229</f>
        <v>PL01S0201_0797</v>
      </c>
      <c r="C229" s="53">
        <f>'cieki 2020'!I229</f>
        <v>0.05</v>
      </c>
      <c r="D229" s="53">
        <f>'cieki 2020'!J229</f>
        <v>1.5</v>
      </c>
      <c r="E229" s="53">
        <f>'cieki 2020'!L229</f>
        <v>2.5000000000000001E-2</v>
      </c>
      <c r="F229" s="53">
        <f>'cieki 2020'!N229</f>
        <v>8.06</v>
      </c>
      <c r="G229" s="53">
        <f>'cieki 2020'!O229</f>
        <v>1.86</v>
      </c>
      <c r="H229" s="53">
        <f>'cieki 2020'!S229</f>
        <v>5.99</v>
      </c>
      <c r="I229" s="53">
        <f>'cieki 2020'!T229</f>
        <v>10.7</v>
      </c>
      <c r="J229" s="53">
        <f>'cieki 2020'!Y229</f>
        <v>14.9</v>
      </c>
      <c r="K229" s="53">
        <f>'cieki 2020'!AI229</f>
        <v>2.5</v>
      </c>
      <c r="L229" s="53">
        <f>'cieki 2020'!AK229</f>
        <v>2.5</v>
      </c>
      <c r="M229" s="53">
        <f>'cieki 2020'!BB229</f>
        <v>104.5</v>
      </c>
      <c r="N229" s="53">
        <f>'cieki 2020'!BJ229</f>
        <v>0.5</v>
      </c>
      <c r="O229" s="53">
        <f>'cieki 2020'!BK229</f>
        <v>5.0000000000000001E-3</v>
      </c>
      <c r="P229" s="53">
        <f>'cieki 2020'!BQ229</f>
        <v>0.05</v>
      </c>
      <c r="Q229" s="53">
        <f>'cieki 2020'!BS229</f>
        <v>0.05</v>
      </c>
      <c r="R229" s="53">
        <f>'cieki 2020'!BT229</f>
        <v>0.05</v>
      </c>
      <c r="S229" s="78">
        <f>'cieki 2020'!BU229</f>
        <v>0.05</v>
      </c>
      <c r="T229" s="78">
        <f>'cieki 2020'!BY229</f>
        <v>0.15</v>
      </c>
      <c r="U229" s="204">
        <f>'cieki 2020'!CA229</f>
        <v>0</v>
      </c>
      <c r="V229" s="204">
        <f>'cieki 2020'!CC229</f>
        <v>0</v>
      </c>
      <c r="W229" s="225">
        <f>'cieki 2020'!CK229</f>
        <v>0</v>
      </c>
      <c r="X229" s="204">
        <f>'cieki 2020'!CP229</f>
        <v>0</v>
      </c>
      <c r="Y229" s="204">
        <f>'cieki 2020'!CQ229</f>
        <v>0</v>
      </c>
      <c r="Z229" s="204">
        <f>'cieki 2020'!CR229</f>
        <v>0</v>
      </c>
      <c r="AA229" s="204">
        <f>'cieki 2020'!CS229</f>
        <v>0</v>
      </c>
      <c r="AB229" s="204">
        <f>'cieki 2020'!CT229</f>
        <v>0</v>
      </c>
      <c r="AC229" s="204">
        <f>'cieki 2020'!CW229</f>
        <v>0</v>
      </c>
      <c r="AD229" s="204">
        <f>'cieki 2020'!CZ229</f>
        <v>0</v>
      </c>
      <c r="AE229" s="204">
        <f>'cieki 2020'!DB229</f>
        <v>0</v>
      </c>
      <c r="AF229" s="204">
        <f>'cieki 2020'!DC229</f>
        <v>0</v>
      </c>
      <c r="AG229" s="204">
        <f>'cieki 2020'!DD229</f>
        <v>0</v>
      </c>
      <c r="AH229" s="78">
        <f>'cieki 2020'!DE229</f>
        <v>0.05</v>
      </c>
      <c r="AI229" s="78">
        <f>'cieki 2020'!DF229</f>
        <v>0.05</v>
      </c>
      <c r="AJ229" s="204">
        <f>'cieki 2020'!DH229</f>
        <v>0</v>
      </c>
      <c r="AK229" s="204">
        <f>'cieki 2020'!DI229</f>
        <v>0</v>
      </c>
      <c r="AL229" s="204">
        <f>'cieki 2020'!DJ229</f>
        <v>0</v>
      </c>
      <c r="AM229" s="204">
        <f>'cieki 2020'!DK229</f>
        <v>0</v>
      </c>
      <c r="AN229" s="205">
        <f>'cieki 2020'!DL229</f>
        <v>0</v>
      </c>
      <c r="AO229" s="137" t="s">
        <v>178</v>
      </c>
    </row>
    <row r="230" spans="1:41" customFormat="1" x14ac:dyDescent="0.2">
      <c r="A230" s="9">
        <f>'cieki 2020'!B230</f>
        <v>384</v>
      </c>
      <c r="B230" s="15" t="str">
        <f>'cieki 2020'!C230</f>
        <v>PL01S0801_3811</v>
      </c>
      <c r="C230" s="53">
        <f>'cieki 2020'!I230</f>
        <v>0.05</v>
      </c>
      <c r="D230" s="53">
        <f>'cieki 2020'!J230</f>
        <v>1.5</v>
      </c>
      <c r="E230" s="53">
        <f>'cieki 2020'!L230</f>
        <v>2.5000000000000001E-2</v>
      </c>
      <c r="F230" s="53">
        <f>'cieki 2020'!N230</f>
        <v>2.62</v>
      </c>
      <c r="G230" s="53">
        <f>'cieki 2020'!O230</f>
        <v>3.25</v>
      </c>
      <c r="H230" s="53">
        <f>'cieki 2020'!S230</f>
        <v>1.5</v>
      </c>
      <c r="I230" s="53">
        <f>'cieki 2020'!T230</f>
        <v>2.2200000000000002</v>
      </c>
      <c r="J230" s="53">
        <f>'cieki 2020'!Y230</f>
        <v>0.25</v>
      </c>
      <c r="K230" s="53">
        <f>'cieki 2020'!AI230</f>
        <v>2.5</v>
      </c>
      <c r="L230" s="53">
        <f>'cieki 2020'!AK230</f>
        <v>2.5</v>
      </c>
      <c r="M230" s="53">
        <f>'cieki 2020'!BB230</f>
        <v>31.5</v>
      </c>
      <c r="N230" s="53">
        <f>'cieki 2020'!BJ230</f>
        <v>0.5</v>
      </c>
      <c r="O230" s="53">
        <f>'cieki 2020'!BK230</f>
        <v>5.0000000000000001E-3</v>
      </c>
      <c r="P230" s="53">
        <f>'cieki 2020'!BQ230</f>
        <v>0.05</v>
      </c>
      <c r="Q230" s="53">
        <f>'cieki 2020'!BS230</f>
        <v>0.05</v>
      </c>
      <c r="R230" s="53">
        <f>'cieki 2020'!BT230</f>
        <v>0.05</v>
      </c>
      <c r="S230" s="78">
        <f>'cieki 2020'!BU230</f>
        <v>0.05</v>
      </c>
      <c r="T230" s="78">
        <f>'cieki 2020'!BY230</f>
        <v>0.15</v>
      </c>
      <c r="U230" s="204">
        <f>'cieki 2020'!CA230</f>
        <v>0</v>
      </c>
      <c r="V230" s="204">
        <f>'cieki 2020'!CC230</f>
        <v>0</v>
      </c>
      <c r="W230" s="225">
        <f>'cieki 2020'!CK230</f>
        <v>0</v>
      </c>
      <c r="X230" s="204">
        <f>'cieki 2020'!CP230</f>
        <v>0</v>
      </c>
      <c r="Y230" s="204">
        <f>'cieki 2020'!CQ230</f>
        <v>0</v>
      </c>
      <c r="Z230" s="204">
        <f>'cieki 2020'!CR230</f>
        <v>0</v>
      </c>
      <c r="AA230" s="204">
        <f>'cieki 2020'!CS230</f>
        <v>0</v>
      </c>
      <c r="AB230" s="204">
        <f>'cieki 2020'!CT230</f>
        <v>0</v>
      </c>
      <c r="AC230" s="204">
        <f>'cieki 2020'!CW230</f>
        <v>0</v>
      </c>
      <c r="AD230" s="204">
        <f>'cieki 2020'!CZ230</f>
        <v>0</v>
      </c>
      <c r="AE230" s="204">
        <f>'cieki 2020'!DB230</f>
        <v>0</v>
      </c>
      <c r="AF230" s="204">
        <f>'cieki 2020'!DC230</f>
        <v>0</v>
      </c>
      <c r="AG230" s="204">
        <f>'cieki 2020'!DD230</f>
        <v>0</v>
      </c>
      <c r="AH230" s="78">
        <f>'cieki 2020'!DE230</f>
        <v>0.05</v>
      </c>
      <c r="AI230" s="78">
        <f>'cieki 2020'!DF230</f>
        <v>0.05</v>
      </c>
      <c r="AJ230" s="204">
        <f>'cieki 2020'!DH230</f>
        <v>0</v>
      </c>
      <c r="AK230" s="204">
        <f>'cieki 2020'!DI230</f>
        <v>0</v>
      </c>
      <c r="AL230" s="204">
        <f>'cieki 2020'!DJ230</f>
        <v>0</v>
      </c>
      <c r="AM230" s="204">
        <f>'cieki 2020'!DK230</f>
        <v>0</v>
      </c>
      <c r="AN230" s="205">
        <f>'cieki 2020'!DL230</f>
        <v>0</v>
      </c>
      <c r="AO230" s="137" t="s">
        <v>178</v>
      </c>
    </row>
    <row r="231" spans="1:41" customFormat="1" x14ac:dyDescent="0.2">
      <c r="A231" s="9">
        <f>'cieki 2020'!B231</f>
        <v>385</v>
      </c>
      <c r="B231" s="15" t="str">
        <f>'cieki 2020'!C231</f>
        <v>PL01S1101_1574</v>
      </c>
      <c r="C231" s="53">
        <f>'cieki 2020'!I231</f>
        <v>0.05</v>
      </c>
      <c r="D231" s="53">
        <f>'cieki 2020'!J231</f>
        <v>1.5</v>
      </c>
      <c r="E231" s="53">
        <f>'cieki 2020'!L231</f>
        <v>2.5000000000000001E-2</v>
      </c>
      <c r="F231" s="53">
        <f>'cieki 2020'!N231</f>
        <v>12.2</v>
      </c>
      <c r="G231" s="53">
        <f>'cieki 2020'!O231</f>
        <v>13</v>
      </c>
      <c r="H231" s="53">
        <f>'cieki 2020'!S231</f>
        <v>16.399999999999999</v>
      </c>
      <c r="I231" s="53">
        <f>'cieki 2020'!T231</f>
        <v>4.72</v>
      </c>
      <c r="J231" s="53">
        <f>'cieki 2020'!Y231</f>
        <v>59</v>
      </c>
      <c r="K231" s="53">
        <f>'cieki 2020'!AI231</f>
        <v>2.5</v>
      </c>
      <c r="L231" s="53">
        <f>'cieki 2020'!AK231</f>
        <v>2.5</v>
      </c>
      <c r="M231" s="53">
        <f>'cieki 2020'!BB231</f>
        <v>47.5</v>
      </c>
      <c r="N231" s="53">
        <f>'cieki 2020'!BJ231</f>
        <v>0.5</v>
      </c>
      <c r="O231" s="53">
        <f>'cieki 2020'!BK231</f>
        <v>5.0000000000000001E-3</v>
      </c>
      <c r="P231" s="53">
        <f>'cieki 2020'!BQ231</f>
        <v>0.05</v>
      </c>
      <c r="Q231" s="53">
        <f>'cieki 2020'!BS231</f>
        <v>0.05</v>
      </c>
      <c r="R231" s="53">
        <f>'cieki 2020'!BT231</f>
        <v>0.05</v>
      </c>
      <c r="S231" s="78">
        <f>'cieki 2020'!BU231</f>
        <v>0.05</v>
      </c>
      <c r="T231" s="78">
        <f>'cieki 2020'!BY231</f>
        <v>0.15</v>
      </c>
      <c r="U231" s="78">
        <f>'cieki 2020'!CA231</f>
        <v>50</v>
      </c>
      <c r="V231" s="78">
        <f>'cieki 2020'!CC231</f>
        <v>0.01</v>
      </c>
      <c r="W231" s="226">
        <f>'cieki 2020'!CK231</f>
        <v>0.12</v>
      </c>
      <c r="X231" s="78">
        <f>'cieki 2020'!CP231</f>
        <v>1.5</v>
      </c>
      <c r="Y231" s="78">
        <f>'cieki 2020'!CQ231</f>
        <v>0.3</v>
      </c>
      <c r="Z231" s="78">
        <f>'cieki 2020'!CR231</f>
        <v>5</v>
      </c>
      <c r="AA231" s="78">
        <f>'cieki 2020'!CS231</f>
        <v>0.5</v>
      </c>
      <c r="AB231" s="78">
        <f>'cieki 2020'!CT231</f>
        <v>0.5</v>
      </c>
      <c r="AC231" s="78">
        <f>'cieki 2020'!CW231</f>
        <v>0.05</v>
      </c>
      <c r="AD231" s="78">
        <f>'cieki 2020'!CZ231</f>
        <v>0.05</v>
      </c>
      <c r="AE231" s="78">
        <f>'cieki 2020'!DB231</f>
        <v>0.05</v>
      </c>
      <c r="AF231" s="78">
        <f>'cieki 2020'!DC231</f>
        <v>0.05</v>
      </c>
      <c r="AG231" s="78">
        <f>'cieki 2020'!DD231</f>
        <v>0.05</v>
      </c>
      <c r="AH231" s="78">
        <f>'cieki 2020'!DE231</f>
        <v>0.05</v>
      </c>
      <c r="AI231" s="78">
        <f>'cieki 2020'!DF231</f>
        <v>0.05</v>
      </c>
      <c r="AJ231" s="78">
        <f>'cieki 2020'!DH231</f>
        <v>0.5</v>
      </c>
      <c r="AK231" s="78">
        <f>'cieki 2020'!DI231</f>
        <v>0.05</v>
      </c>
      <c r="AL231" s="78">
        <f>'cieki 2020'!DJ231</f>
        <v>0.25</v>
      </c>
      <c r="AM231" s="78">
        <f>'cieki 2020'!DK231</f>
        <v>0.25</v>
      </c>
      <c r="AN231" s="131">
        <f>'cieki 2020'!DL231</f>
        <v>0.05</v>
      </c>
      <c r="AO231" s="136" t="s">
        <v>177</v>
      </c>
    </row>
    <row r="232" spans="1:41" customFormat="1" x14ac:dyDescent="0.2">
      <c r="A232" s="9">
        <f>'cieki 2020'!B232</f>
        <v>386</v>
      </c>
      <c r="B232" s="15" t="str">
        <f>'cieki 2020'!C232</f>
        <v>PL01S1101_3860</v>
      </c>
      <c r="C232" s="53">
        <f>'cieki 2020'!I232</f>
        <v>0.05</v>
      </c>
      <c r="D232" s="53">
        <f>'cieki 2020'!J232</f>
        <v>1.5</v>
      </c>
      <c r="E232" s="53">
        <f>'cieki 2020'!L232</f>
        <v>0.36799999999999999</v>
      </c>
      <c r="F232" s="53">
        <f>'cieki 2020'!N232</f>
        <v>8.7799999999999994</v>
      </c>
      <c r="G232" s="53">
        <f>'cieki 2020'!O232</f>
        <v>10.199999999999999</v>
      </c>
      <c r="H232" s="53">
        <f>'cieki 2020'!S232</f>
        <v>4.7699999999999996</v>
      </c>
      <c r="I232" s="53">
        <f>'cieki 2020'!T232</f>
        <v>0.5</v>
      </c>
      <c r="J232" s="53">
        <f>'cieki 2020'!Y232</f>
        <v>62.1</v>
      </c>
      <c r="K232" s="53">
        <f>'cieki 2020'!AI232</f>
        <v>2.5</v>
      </c>
      <c r="L232" s="53">
        <f>'cieki 2020'!AK232</f>
        <v>2.5</v>
      </c>
      <c r="M232" s="53">
        <f>'cieki 2020'!BB232</f>
        <v>34</v>
      </c>
      <c r="N232" s="53">
        <f>'cieki 2020'!BJ232</f>
        <v>0.5</v>
      </c>
      <c r="O232" s="53">
        <f>'cieki 2020'!BK232</f>
        <v>5.0000000000000001E-3</v>
      </c>
      <c r="P232" s="53">
        <f>'cieki 2020'!BQ232</f>
        <v>0.05</v>
      </c>
      <c r="Q232" s="53">
        <f>'cieki 2020'!BS232</f>
        <v>0.05</v>
      </c>
      <c r="R232" s="53">
        <f>'cieki 2020'!BT232</f>
        <v>0.05</v>
      </c>
      <c r="S232" s="78">
        <f>'cieki 2020'!BU232</f>
        <v>0.05</v>
      </c>
      <c r="T232" s="78">
        <f>'cieki 2020'!BY232</f>
        <v>0.15</v>
      </c>
      <c r="U232" s="204">
        <f>'cieki 2020'!CA232</f>
        <v>0</v>
      </c>
      <c r="V232" s="204">
        <f>'cieki 2020'!CC232</f>
        <v>0</v>
      </c>
      <c r="W232" s="225">
        <f>'cieki 2020'!CK232</f>
        <v>0</v>
      </c>
      <c r="X232" s="204">
        <f>'cieki 2020'!CP232</f>
        <v>0</v>
      </c>
      <c r="Y232" s="204">
        <f>'cieki 2020'!CQ232</f>
        <v>0</v>
      </c>
      <c r="Z232" s="204">
        <f>'cieki 2020'!CR232</f>
        <v>0</v>
      </c>
      <c r="AA232" s="204">
        <f>'cieki 2020'!CS232</f>
        <v>0</v>
      </c>
      <c r="AB232" s="204">
        <f>'cieki 2020'!CT232</f>
        <v>0</v>
      </c>
      <c r="AC232" s="204">
        <f>'cieki 2020'!CW232</f>
        <v>0</v>
      </c>
      <c r="AD232" s="204">
        <f>'cieki 2020'!CZ232</f>
        <v>0</v>
      </c>
      <c r="AE232" s="204">
        <f>'cieki 2020'!DB232</f>
        <v>0</v>
      </c>
      <c r="AF232" s="204">
        <f>'cieki 2020'!DC232</f>
        <v>0</v>
      </c>
      <c r="AG232" s="204">
        <f>'cieki 2020'!DD232</f>
        <v>0</v>
      </c>
      <c r="AH232" s="78">
        <f>'cieki 2020'!DE232</f>
        <v>0.05</v>
      </c>
      <c r="AI232" s="78">
        <f>'cieki 2020'!DF232</f>
        <v>0.05</v>
      </c>
      <c r="AJ232" s="204">
        <f>'cieki 2020'!DH232</f>
        <v>0</v>
      </c>
      <c r="AK232" s="204">
        <f>'cieki 2020'!DI232</f>
        <v>0</v>
      </c>
      <c r="AL232" s="204">
        <f>'cieki 2020'!DJ232</f>
        <v>0</v>
      </c>
      <c r="AM232" s="204">
        <f>'cieki 2020'!DK232</f>
        <v>0</v>
      </c>
      <c r="AN232" s="205">
        <f>'cieki 2020'!DL232</f>
        <v>0</v>
      </c>
      <c r="AO232" s="137" t="s">
        <v>178</v>
      </c>
    </row>
    <row r="233" spans="1:41" customFormat="1" x14ac:dyDescent="0.2">
      <c r="A233" s="9">
        <f>'cieki 2020'!B233</f>
        <v>387</v>
      </c>
      <c r="B233" s="15" t="str">
        <f>'cieki 2020'!C233</f>
        <v>PL01S0601_0980</v>
      </c>
      <c r="C233" s="53">
        <f>'cieki 2020'!I233</f>
        <v>0.05</v>
      </c>
      <c r="D233" s="53">
        <f>'cieki 2020'!J233</f>
        <v>1.5</v>
      </c>
      <c r="E233" s="53">
        <f>'cieki 2020'!L233</f>
        <v>2.5000000000000001E-2</v>
      </c>
      <c r="F233" s="53">
        <f>'cieki 2020'!N233</f>
        <v>1.84</v>
      </c>
      <c r="G233" s="53">
        <f>'cieki 2020'!O233</f>
        <v>0.2</v>
      </c>
      <c r="H233" s="53">
        <f>'cieki 2020'!S233</f>
        <v>0.2</v>
      </c>
      <c r="I233" s="53">
        <f>'cieki 2020'!T233</f>
        <v>2.46</v>
      </c>
      <c r="J233" s="53">
        <f>'cieki 2020'!Y233</f>
        <v>23.5</v>
      </c>
      <c r="K233" s="53">
        <f>'cieki 2020'!AI233</f>
        <v>2.5</v>
      </c>
      <c r="L233" s="53">
        <f>'cieki 2020'!AK233</f>
        <v>2.5</v>
      </c>
      <c r="M233" s="53">
        <f>'cieki 2020'!BB233</f>
        <v>31.5</v>
      </c>
      <c r="N233" s="53">
        <f>'cieki 2020'!BJ233</f>
        <v>0.5</v>
      </c>
      <c r="O233" s="53">
        <f>'cieki 2020'!BK233</f>
        <v>5.0000000000000001E-3</v>
      </c>
      <c r="P233" s="53">
        <f>'cieki 2020'!BQ233</f>
        <v>0.05</v>
      </c>
      <c r="Q233" s="53">
        <f>'cieki 2020'!BS233</f>
        <v>0.05</v>
      </c>
      <c r="R233" s="53">
        <f>'cieki 2020'!BT233</f>
        <v>0.05</v>
      </c>
      <c r="S233" s="78">
        <f>'cieki 2020'!BU233</f>
        <v>0.05</v>
      </c>
      <c r="T233" s="78">
        <f>'cieki 2020'!BY233</f>
        <v>0.15</v>
      </c>
      <c r="U233" s="78">
        <f>'cieki 2020'!CA233</f>
        <v>50</v>
      </c>
      <c r="V233" s="78">
        <f>'cieki 2020'!CC233</f>
        <v>0.01</v>
      </c>
      <c r="W233" s="226">
        <f>'cieki 2020'!CK233</f>
        <v>5.0000000000000001E-3</v>
      </c>
      <c r="X233" s="78">
        <f>'cieki 2020'!CP233</f>
        <v>1.5</v>
      </c>
      <c r="Y233" s="78">
        <f>'cieki 2020'!CQ233</f>
        <v>0.3</v>
      </c>
      <c r="Z233" s="78">
        <f>'cieki 2020'!CR233</f>
        <v>5</v>
      </c>
      <c r="AA233" s="78">
        <f>'cieki 2020'!CS233</f>
        <v>0.5</v>
      </c>
      <c r="AB233" s="78">
        <f>'cieki 2020'!CT233</f>
        <v>0.5</v>
      </c>
      <c r="AC233" s="78">
        <f>'cieki 2020'!CW233</f>
        <v>0.05</v>
      </c>
      <c r="AD233" s="78">
        <f>'cieki 2020'!CZ233</f>
        <v>0.05</v>
      </c>
      <c r="AE233" s="78">
        <f>'cieki 2020'!DB233</f>
        <v>0.05</v>
      </c>
      <c r="AF233" s="78">
        <f>'cieki 2020'!DC233</f>
        <v>0.05</v>
      </c>
      <c r="AG233" s="78">
        <f>'cieki 2020'!DD233</f>
        <v>0.05</v>
      </c>
      <c r="AH233" s="78">
        <f>'cieki 2020'!DE233</f>
        <v>0.05</v>
      </c>
      <c r="AI233" s="78">
        <f>'cieki 2020'!DF233</f>
        <v>0.05</v>
      </c>
      <c r="AJ233" s="78">
        <f>'cieki 2020'!DH233</f>
        <v>0.5</v>
      </c>
      <c r="AK233" s="78">
        <f>'cieki 2020'!DI233</f>
        <v>0.05</v>
      </c>
      <c r="AL233" s="78">
        <f>'cieki 2020'!DJ233</f>
        <v>0.25</v>
      </c>
      <c r="AM233" s="78">
        <f>'cieki 2020'!DK233</f>
        <v>0.25</v>
      </c>
      <c r="AN233" s="131">
        <f>'cieki 2020'!DL233</f>
        <v>0.05</v>
      </c>
      <c r="AO233" s="137" t="s">
        <v>178</v>
      </c>
    </row>
    <row r="234" spans="1:41" customFormat="1" x14ac:dyDescent="0.2">
      <c r="A234" s="9">
        <f>'cieki 2020'!B234</f>
        <v>388</v>
      </c>
      <c r="B234" s="15" t="str">
        <f>'cieki 2020'!C234</f>
        <v>PL01S1601_1874</v>
      </c>
      <c r="C234" s="53">
        <f>'cieki 2020'!I234</f>
        <v>0.05</v>
      </c>
      <c r="D234" s="53">
        <f>'cieki 2020'!J234</f>
        <v>1.5</v>
      </c>
      <c r="E234" s="53">
        <f>'cieki 2020'!L234</f>
        <v>0.16200000000000001</v>
      </c>
      <c r="F234" s="53">
        <f>'cieki 2020'!N234</f>
        <v>3.93</v>
      </c>
      <c r="G234" s="53">
        <f>'cieki 2020'!O234</f>
        <v>2.09</v>
      </c>
      <c r="H234" s="53">
        <f>'cieki 2020'!S234</f>
        <v>3.2</v>
      </c>
      <c r="I234" s="53">
        <f>'cieki 2020'!T234</f>
        <v>3.66</v>
      </c>
      <c r="J234" s="53">
        <f>'cieki 2020'!Y234</f>
        <v>41.7</v>
      </c>
      <c r="K234" s="53">
        <f>'cieki 2020'!AI234</f>
        <v>2.5</v>
      </c>
      <c r="L234" s="53">
        <f>'cieki 2020'!AK234</f>
        <v>2.5</v>
      </c>
      <c r="M234" s="53">
        <f>'cieki 2020'!BB234</f>
        <v>77</v>
      </c>
      <c r="N234" s="53">
        <f>'cieki 2020'!BJ234</f>
        <v>0.5</v>
      </c>
      <c r="O234" s="53">
        <f>'cieki 2020'!BK234</f>
        <v>5.0000000000000001E-3</v>
      </c>
      <c r="P234" s="53">
        <f>'cieki 2020'!BQ234</f>
        <v>0.05</v>
      </c>
      <c r="Q234" s="53">
        <f>'cieki 2020'!BS234</f>
        <v>0.05</v>
      </c>
      <c r="R234" s="53">
        <f>'cieki 2020'!BT234</f>
        <v>0.05</v>
      </c>
      <c r="S234" s="78">
        <f>'cieki 2020'!BU234</f>
        <v>0.05</v>
      </c>
      <c r="T234" s="78">
        <f>'cieki 2020'!BY234</f>
        <v>0.15</v>
      </c>
      <c r="U234" s="204">
        <f>'cieki 2020'!CA234</f>
        <v>0</v>
      </c>
      <c r="V234" s="204">
        <f>'cieki 2020'!CC234</f>
        <v>0</v>
      </c>
      <c r="W234" s="225">
        <f>'cieki 2020'!CK234</f>
        <v>0</v>
      </c>
      <c r="X234" s="204">
        <f>'cieki 2020'!CP234</f>
        <v>0</v>
      </c>
      <c r="Y234" s="204">
        <f>'cieki 2020'!CQ234</f>
        <v>0</v>
      </c>
      <c r="Z234" s="204">
        <f>'cieki 2020'!CR234</f>
        <v>0</v>
      </c>
      <c r="AA234" s="204">
        <f>'cieki 2020'!CS234</f>
        <v>0</v>
      </c>
      <c r="AB234" s="204">
        <f>'cieki 2020'!CT234</f>
        <v>0</v>
      </c>
      <c r="AC234" s="204">
        <f>'cieki 2020'!CW234</f>
        <v>0</v>
      </c>
      <c r="AD234" s="204">
        <f>'cieki 2020'!CZ234</f>
        <v>0</v>
      </c>
      <c r="AE234" s="204">
        <f>'cieki 2020'!DB234</f>
        <v>0</v>
      </c>
      <c r="AF234" s="204">
        <f>'cieki 2020'!DC234</f>
        <v>0</v>
      </c>
      <c r="AG234" s="204">
        <f>'cieki 2020'!DD234</f>
        <v>0</v>
      </c>
      <c r="AH234" s="78">
        <f>'cieki 2020'!DE234</f>
        <v>0.05</v>
      </c>
      <c r="AI234" s="78">
        <f>'cieki 2020'!DF234</f>
        <v>0.05</v>
      </c>
      <c r="AJ234" s="204">
        <f>'cieki 2020'!DH234</f>
        <v>0</v>
      </c>
      <c r="AK234" s="204">
        <f>'cieki 2020'!DI234</f>
        <v>0</v>
      </c>
      <c r="AL234" s="204">
        <f>'cieki 2020'!DJ234</f>
        <v>0</v>
      </c>
      <c r="AM234" s="204">
        <f>'cieki 2020'!DK234</f>
        <v>0</v>
      </c>
      <c r="AN234" s="205">
        <f>'cieki 2020'!DL234</f>
        <v>0</v>
      </c>
      <c r="AO234" s="137" t="s">
        <v>178</v>
      </c>
    </row>
    <row r="235" spans="1:41" customFormat="1" x14ac:dyDescent="0.2">
      <c r="A235" s="9">
        <f>'cieki 2020'!B235</f>
        <v>389</v>
      </c>
      <c r="B235" s="15" t="str">
        <f>'cieki 2020'!C235</f>
        <v>PL01S1501_1785</v>
      </c>
      <c r="C235" s="53">
        <f>'cieki 2020'!I235</f>
        <v>0.05</v>
      </c>
      <c r="D235" s="53">
        <f>'cieki 2020'!J235</f>
        <v>1.5</v>
      </c>
      <c r="E235" s="53">
        <f>'cieki 2020'!L235</f>
        <v>0.34899999999999998</v>
      </c>
      <c r="F235" s="53">
        <f>'cieki 2020'!N235</f>
        <v>3.64</v>
      </c>
      <c r="G235" s="53">
        <f>'cieki 2020'!O235</f>
        <v>7.92</v>
      </c>
      <c r="H235" s="53">
        <f>'cieki 2020'!S235</f>
        <v>2.94</v>
      </c>
      <c r="I235" s="53">
        <f>'cieki 2020'!T235</f>
        <v>7.31</v>
      </c>
      <c r="J235" s="53">
        <f>'cieki 2020'!Y235</f>
        <v>46.9</v>
      </c>
      <c r="K235" s="53">
        <f>'cieki 2020'!AI235</f>
        <v>2.5</v>
      </c>
      <c r="L235" s="53">
        <f>'cieki 2020'!AK235</f>
        <v>2.5</v>
      </c>
      <c r="M235" s="53">
        <f>'cieki 2020'!BB235</f>
        <v>63.5</v>
      </c>
      <c r="N235" s="53">
        <f>'cieki 2020'!BJ235</f>
        <v>0.5</v>
      </c>
      <c r="O235" s="53">
        <f>'cieki 2020'!BK235</f>
        <v>5.0000000000000001E-3</v>
      </c>
      <c r="P235" s="53">
        <f>'cieki 2020'!BQ235</f>
        <v>0.05</v>
      </c>
      <c r="Q235" s="53">
        <f>'cieki 2020'!BS235</f>
        <v>0.05</v>
      </c>
      <c r="R235" s="53">
        <f>'cieki 2020'!BT235</f>
        <v>0.05</v>
      </c>
      <c r="S235" s="78">
        <f>'cieki 2020'!BU235</f>
        <v>0.05</v>
      </c>
      <c r="T235" s="78">
        <f>'cieki 2020'!BY235</f>
        <v>0.15</v>
      </c>
      <c r="U235" s="204">
        <f>'cieki 2020'!CA235</f>
        <v>0</v>
      </c>
      <c r="V235" s="204">
        <f>'cieki 2020'!CC235</f>
        <v>0</v>
      </c>
      <c r="W235" s="225">
        <f>'cieki 2020'!CK235</f>
        <v>0</v>
      </c>
      <c r="X235" s="204">
        <f>'cieki 2020'!CP235</f>
        <v>0</v>
      </c>
      <c r="Y235" s="204">
        <f>'cieki 2020'!CQ235</f>
        <v>0</v>
      </c>
      <c r="Z235" s="204">
        <f>'cieki 2020'!CR235</f>
        <v>0</v>
      </c>
      <c r="AA235" s="204">
        <f>'cieki 2020'!CS235</f>
        <v>0</v>
      </c>
      <c r="AB235" s="204">
        <f>'cieki 2020'!CT235</f>
        <v>0</v>
      </c>
      <c r="AC235" s="204">
        <f>'cieki 2020'!CW235</f>
        <v>0</v>
      </c>
      <c r="AD235" s="204">
        <f>'cieki 2020'!CZ235</f>
        <v>0</v>
      </c>
      <c r="AE235" s="204">
        <f>'cieki 2020'!DB235</f>
        <v>0</v>
      </c>
      <c r="AF235" s="204">
        <f>'cieki 2020'!DC235</f>
        <v>0</v>
      </c>
      <c r="AG235" s="204">
        <f>'cieki 2020'!DD235</f>
        <v>0</v>
      </c>
      <c r="AH235" s="78">
        <f>'cieki 2020'!DE235</f>
        <v>0.05</v>
      </c>
      <c r="AI235" s="78">
        <f>'cieki 2020'!DF235</f>
        <v>0.05</v>
      </c>
      <c r="AJ235" s="204">
        <f>'cieki 2020'!DH235</f>
        <v>0</v>
      </c>
      <c r="AK235" s="204">
        <f>'cieki 2020'!DI235</f>
        <v>0</v>
      </c>
      <c r="AL235" s="204">
        <f>'cieki 2020'!DJ235</f>
        <v>0</v>
      </c>
      <c r="AM235" s="204">
        <f>'cieki 2020'!DK235</f>
        <v>0</v>
      </c>
      <c r="AN235" s="205">
        <f>'cieki 2020'!DL235</f>
        <v>0</v>
      </c>
      <c r="AO235" s="137" t="s">
        <v>178</v>
      </c>
    </row>
    <row r="236" spans="1:41" customFormat="1" x14ac:dyDescent="0.2">
      <c r="A236" s="9">
        <f>'cieki 2020'!B236</f>
        <v>390</v>
      </c>
      <c r="B236" s="15" t="str">
        <f>'cieki 2020'!C236</f>
        <v>PL01S1501_1749</v>
      </c>
      <c r="C236" s="53">
        <f>'cieki 2020'!I236</f>
        <v>0.05</v>
      </c>
      <c r="D236" s="53">
        <f>'cieki 2020'!J236</f>
        <v>1.5</v>
      </c>
      <c r="E236" s="53">
        <f>'cieki 2020'!L236</f>
        <v>7.2999999999999995E-2</v>
      </c>
      <c r="F236" s="53">
        <f>'cieki 2020'!N236</f>
        <v>3.28</v>
      </c>
      <c r="G236" s="53">
        <f>'cieki 2020'!O236</f>
        <v>2.2200000000000002</v>
      </c>
      <c r="H236" s="53">
        <f>'cieki 2020'!S236</f>
        <v>5.78</v>
      </c>
      <c r="I236" s="53">
        <f>'cieki 2020'!T236</f>
        <v>3.81</v>
      </c>
      <c r="J236" s="53">
        <f>'cieki 2020'!Y236</f>
        <v>17.100000000000001</v>
      </c>
      <c r="K236" s="53">
        <f>'cieki 2020'!AI236</f>
        <v>2.5</v>
      </c>
      <c r="L236" s="53">
        <f>'cieki 2020'!AK236</f>
        <v>2.5</v>
      </c>
      <c r="M236" s="53">
        <f>'cieki 2020'!BB236</f>
        <v>31.5</v>
      </c>
      <c r="N236" s="53">
        <f>'cieki 2020'!BJ236</f>
        <v>0.5</v>
      </c>
      <c r="O236" s="53">
        <f>'cieki 2020'!BK236</f>
        <v>5.0000000000000001E-3</v>
      </c>
      <c r="P236" s="53">
        <f>'cieki 2020'!BQ236</f>
        <v>0.05</v>
      </c>
      <c r="Q236" s="53">
        <f>'cieki 2020'!BS236</f>
        <v>0.05</v>
      </c>
      <c r="R236" s="53">
        <f>'cieki 2020'!BT236</f>
        <v>0.05</v>
      </c>
      <c r="S236" s="78">
        <f>'cieki 2020'!BU236</f>
        <v>0.05</v>
      </c>
      <c r="T236" s="78">
        <f>'cieki 2020'!BY236</f>
        <v>0.15</v>
      </c>
      <c r="U236" s="204">
        <f>'cieki 2020'!CA236</f>
        <v>0</v>
      </c>
      <c r="V236" s="204">
        <f>'cieki 2020'!CC236</f>
        <v>0</v>
      </c>
      <c r="W236" s="225">
        <f>'cieki 2020'!CK236</f>
        <v>0</v>
      </c>
      <c r="X236" s="204">
        <f>'cieki 2020'!CP236</f>
        <v>0</v>
      </c>
      <c r="Y236" s="204">
        <f>'cieki 2020'!CQ236</f>
        <v>0</v>
      </c>
      <c r="Z236" s="204">
        <f>'cieki 2020'!CR236</f>
        <v>0</v>
      </c>
      <c r="AA236" s="204">
        <f>'cieki 2020'!CS236</f>
        <v>0</v>
      </c>
      <c r="AB236" s="204">
        <f>'cieki 2020'!CT236</f>
        <v>0</v>
      </c>
      <c r="AC236" s="204">
        <f>'cieki 2020'!CW236</f>
        <v>0</v>
      </c>
      <c r="AD236" s="204">
        <f>'cieki 2020'!CZ236</f>
        <v>0</v>
      </c>
      <c r="AE236" s="204">
        <f>'cieki 2020'!DB236</f>
        <v>0</v>
      </c>
      <c r="AF236" s="204">
        <f>'cieki 2020'!DC236</f>
        <v>0</v>
      </c>
      <c r="AG236" s="204">
        <f>'cieki 2020'!DD236</f>
        <v>0</v>
      </c>
      <c r="AH236" s="78">
        <f>'cieki 2020'!DE236</f>
        <v>0.05</v>
      </c>
      <c r="AI236" s="78">
        <f>'cieki 2020'!DF236</f>
        <v>0.05</v>
      </c>
      <c r="AJ236" s="204">
        <f>'cieki 2020'!DH236</f>
        <v>0</v>
      </c>
      <c r="AK236" s="204">
        <f>'cieki 2020'!DI236</f>
        <v>0</v>
      </c>
      <c r="AL236" s="204">
        <f>'cieki 2020'!DJ236</f>
        <v>0</v>
      </c>
      <c r="AM236" s="204">
        <f>'cieki 2020'!DK236</f>
        <v>0</v>
      </c>
      <c r="AN236" s="205">
        <f>'cieki 2020'!DL236</f>
        <v>0</v>
      </c>
      <c r="AO236" s="137" t="s">
        <v>178</v>
      </c>
    </row>
    <row r="237" spans="1:41" customFormat="1" x14ac:dyDescent="0.2">
      <c r="A237" s="9">
        <f>'cieki 2020'!B237</f>
        <v>391</v>
      </c>
      <c r="B237" s="15" t="str">
        <f>'cieki 2020'!C237</f>
        <v>PL02S1201_1016</v>
      </c>
      <c r="C237" s="53">
        <f>'cieki 2020'!I237</f>
        <v>0.05</v>
      </c>
      <c r="D237" s="53">
        <f>'cieki 2020'!J237</f>
        <v>1.5</v>
      </c>
      <c r="E237" s="53">
        <f>'cieki 2020'!L237</f>
        <v>2.5000000000000001E-2</v>
      </c>
      <c r="F237" s="53">
        <f>'cieki 2020'!N237</f>
        <v>3.78</v>
      </c>
      <c r="G237" s="53">
        <f>'cieki 2020'!O237</f>
        <v>3.56</v>
      </c>
      <c r="H237" s="53">
        <f>'cieki 2020'!S237</f>
        <v>4.16</v>
      </c>
      <c r="I237" s="53">
        <f>'cieki 2020'!T237</f>
        <v>7.47</v>
      </c>
      <c r="J237" s="53">
        <f>'cieki 2020'!Y237</f>
        <v>40.5</v>
      </c>
      <c r="K237" s="53">
        <f>'cieki 2020'!AI237</f>
        <v>59</v>
      </c>
      <c r="L237" s="53">
        <f>'cieki 2020'!AK237</f>
        <v>8</v>
      </c>
      <c r="M237" s="53">
        <f>'cieki 2020'!BB237</f>
        <v>541.5</v>
      </c>
      <c r="N237" s="53">
        <f>'cieki 2020'!BJ237</f>
        <v>0.5</v>
      </c>
      <c r="O237" s="53">
        <f>'cieki 2020'!BK237</f>
        <v>0.5</v>
      </c>
      <c r="P237" s="53">
        <f>'cieki 2020'!BQ237</f>
        <v>0.05</v>
      </c>
      <c r="Q237" s="53">
        <f>'cieki 2020'!BS237</f>
        <v>0.05</v>
      </c>
      <c r="R237" s="53">
        <f>'cieki 2020'!BT237</f>
        <v>0.05</v>
      </c>
      <c r="S237" s="78">
        <f>'cieki 2020'!BU237</f>
        <v>0.05</v>
      </c>
      <c r="T237" s="78">
        <f>'cieki 2020'!BY237</f>
        <v>0.15</v>
      </c>
      <c r="U237" s="78">
        <f>'cieki 2020'!CA237</f>
        <v>50</v>
      </c>
      <c r="V237" s="78">
        <f>'cieki 2020'!CC237</f>
        <v>0.01</v>
      </c>
      <c r="W237" s="226">
        <f>'cieki 2020'!CK237</f>
        <v>5.0000000000000001E-3</v>
      </c>
      <c r="X237" s="78">
        <f>'cieki 2020'!CP237</f>
        <v>1.5</v>
      </c>
      <c r="Y237" s="78">
        <f>'cieki 2020'!CQ237</f>
        <v>0.3</v>
      </c>
      <c r="Z237" s="78">
        <f>'cieki 2020'!CR237</f>
        <v>5</v>
      </c>
      <c r="AA237" s="78">
        <f>'cieki 2020'!CS237</f>
        <v>0.5</v>
      </c>
      <c r="AB237" s="78">
        <f>'cieki 2020'!CT237</f>
        <v>0.5</v>
      </c>
      <c r="AC237" s="78">
        <f>'cieki 2020'!CW237</f>
        <v>0.05</v>
      </c>
      <c r="AD237" s="78">
        <f>'cieki 2020'!CZ237</f>
        <v>0.05</v>
      </c>
      <c r="AE237" s="78">
        <f>'cieki 2020'!DB237</f>
        <v>0.05</v>
      </c>
      <c r="AF237" s="78">
        <f>'cieki 2020'!DC237</f>
        <v>0.05</v>
      </c>
      <c r="AG237" s="78">
        <f>'cieki 2020'!DD237</f>
        <v>0.05</v>
      </c>
      <c r="AH237" s="78">
        <f>'cieki 2020'!DE237</f>
        <v>0.05</v>
      </c>
      <c r="AI237" s="78">
        <f>'cieki 2020'!DF237</f>
        <v>0.05</v>
      </c>
      <c r="AJ237" s="78">
        <f>'cieki 2020'!DH237</f>
        <v>0.5</v>
      </c>
      <c r="AK237" s="78">
        <f>'cieki 2020'!DI237</f>
        <v>0.05</v>
      </c>
      <c r="AL237" s="78">
        <f>'cieki 2020'!DJ237</f>
        <v>0.25</v>
      </c>
      <c r="AM237" s="78">
        <f>'cieki 2020'!DK237</f>
        <v>0.25</v>
      </c>
      <c r="AN237" s="131">
        <f>'cieki 2020'!DL237</f>
        <v>0.05</v>
      </c>
      <c r="AO237" s="137" t="s">
        <v>178</v>
      </c>
    </row>
    <row r="238" spans="1:41" customFormat="1" x14ac:dyDescent="0.2">
      <c r="A238" s="9">
        <f>'cieki 2020'!B238</f>
        <v>392</v>
      </c>
      <c r="B238" s="15" t="str">
        <f>'cieki 2020'!C238</f>
        <v>PL01S0701_1063</v>
      </c>
      <c r="C238" s="53">
        <f>'cieki 2020'!I238</f>
        <v>0.05</v>
      </c>
      <c r="D238" s="53">
        <f>'cieki 2020'!J238</f>
        <v>1.5</v>
      </c>
      <c r="E238" s="53">
        <f>'cieki 2020'!L238</f>
        <v>2.5000000000000001E-2</v>
      </c>
      <c r="F238" s="53">
        <f>'cieki 2020'!N238</f>
        <v>6</v>
      </c>
      <c r="G238" s="53">
        <f>'cieki 2020'!O238</f>
        <v>4.91</v>
      </c>
      <c r="H238" s="53">
        <f>'cieki 2020'!S238</f>
        <v>6.5</v>
      </c>
      <c r="I238" s="53">
        <f>'cieki 2020'!T238</f>
        <v>5.12</v>
      </c>
      <c r="J238" s="53">
        <f>'cieki 2020'!Y238</f>
        <v>61.7</v>
      </c>
      <c r="K238" s="53">
        <f>'cieki 2020'!AI238</f>
        <v>2.5</v>
      </c>
      <c r="L238" s="53">
        <f>'cieki 2020'!AK238</f>
        <v>2.5</v>
      </c>
      <c r="M238" s="53">
        <f>'cieki 2020'!BB238</f>
        <v>115.5</v>
      </c>
      <c r="N238" s="53">
        <f>'cieki 2020'!BJ238</f>
        <v>0.5</v>
      </c>
      <c r="O238" s="53">
        <f>'cieki 2020'!BK238</f>
        <v>5.0000000000000001E-3</v>
      </c>
      <c r="P238" s="53">
        <f>'cieki 2020'!BQ238</f>
        <v>0.05</v>
      </c>
      <c r="Q238" s="53">
        <f>'cieki 2020'!BS238</f>
        <v>0.05</v>
      </c>
      <c r="R238" s="53">
        <f>'cieki 2020'!BT238</f>
        <v>0.05</v>
      </c>
      <c r="S238" s="78">
        <f>'cieki 2020'!BU238</f>
        <v>0.05</v>
      </c>
      <c r="T238" s="78">
        <f>'cieki 2020'!BY238</f>
        <v>0.15</v>
      </c>
      <c r="U238" s="78">
        <f>'cieki 2020'!CA238</f>
        <v>50</v>
      </c>
      <c r="V238" s="78">
        <f>'cieki 2020'!CC238</f>
        <v>0.01</v>
      </c>
      <c r="W238" s="226">
        <f>'cieki 2020'!CK238</f>
        <v>5.0000000000000001E-3</v>
      </c>
      <c r="X238" s="78">
        <f>'cieki 2020'!CP238</f>
        <v>1.5</v>
      </c>
      <c r="Y238" s="78">
        <f>'cieki 2020'!CQ238</f>
        <v>0.3</v>
      </c>
      <c r="Z238" s="78">
        <f>'cieki 2020'!CR238</f>
        <v>5</v>
      </c>
      <c r="AA238" s="78">
        <f>'cieki 2020'!CS238</f>
        <v>0.5</v>
      </c>
      <c r="AB238" s="78">
        <f>'cieki 2020'!CT238</f>
        <v>0.5</v>
      </c>
      <c r="AC238" s="78">
        <f>'cieki 2020'!CW238</f>
        <v>0.05</v>
      </c>
      <c r="AD238" s="78">
        <f>'cieki 2020'!CZ238</f>
        <v>0.05</v>
      </c>
      <c r="AE238" s="78">
        <f>'cieki 2020'!DB238</f>
        <v>0.05</v>
      </c>
      <c r="AF238" s="78">
        <f>'cieki 2020'!DC238</f>
        <v>0.05</v>
      </c>
      <c r="AG238" s="78">
        <f>'cieki 2020'!DD238</f>
        <v>0.05</v>
      </c>
      <c r="AH238" s="78">
        <f>'cieki 2020'!DE238</f>
        <v>0.05</v>
      </c>
      <c r="AI238" s="78">
        <f>'cieki 2020'!DF238</f>
        <v>0.05</v>
      </c>
      <c r="AJ238" s="78">
        <f>'cieki 2020'!DH238</f>
        <v>0.5</v>
      </c>
      <c r="AK238" s="78">
        <f>'cieki 2020'!DI238</f>
        <v>0.05</v>
      </c>
      <c r="AL238" s="78">
        <f>'cieki 2020'!DJ238</f>
        <v>0.25</v>
      </c>
      <c r="AM238" s="78">
        <f>'cieki 2020'!DK238</f>
        <v>0.25</v>
      </c>
      <c r="AN238" s="131">
        <f>'cieki 2020'!DL238</f>
        <v>0.05</v>
      </c>
      <c r="AO238" s="137" t="s">
        <v>178</v>
      </c>
    </row>
    <row r="239" spans="1:41" customFormat="1" x14ac:dyDescent="0.2">
      <c r="A239" s="9">
        <f>'cieki 2020'!B239</f>
        <v>393</v>
      </c>
      <c r="B239" s="15" t="str">
        <f>'cieki 2020'!C239</f>
        <v>PL01S0701_1060</v>
      </c>
      <c r="C239" s="53">
        <f>'cieki 2020'!I239</f>
        <v>0.05</v>
      </c>
      <c r="D239" s="53">
        <f>'cieki 2020'!J239</f>
        <v>1.5</v>
      </c>
      <c r="E239" s="53">
        <f>'cieki 2020'!L239</f>
        <v>2.5000000000000001E-2</v>
      </c>
      <c r="F239" s="53">
        <f>'cieki 2020'!N239</f>
        <v>1.82</v>
      </c>
      <c r="G239" s="53">
        <f>'cieki 2020'!O239</f>
        <v>3</v>
      </c>
      <c r="H239" s="53">
        <f>'cieki 2020'!S239</f>
        <v>3.03</v>
      </c>
      <c r="I239" s="53">
        <f>'cieki 2020'!T239</f>
        <v>0.5</v>
      </c>
      <c r="J239" s="53">
        <f>'cieki 2020'!Y239</f>
        <v>29.8</v>
      </c>
      <c r="K239" s="53">
        <f>'cieki 2020'!AI239</f>
        <v>2.5</v>
      </c>
      <c r="L239" s="53">
        <f>'cieki 2020'!AK239</f>
        <v>2.5</v>
      </c>
      <c r="M239" s="53">
        <f>'cieki 2020'!BB239</f>
        <v>132.5</v>
      </c>
      <c r="N239" s="53">
        <f>'cieki 2020'!BJ239</f>
        <v>0.5</v>
      </c>
      <c r="O239" s="53">
        <f>'cieki 2020'!BK239</f>
        <v>5.0000000000000001E-3</v>
      </c>
      <c r="P239" s="53">
        <f>'cieki 2020'!BQ239</f>
        <v>0.05</v>
      </c>
      <c r="Q239" s="53">
        <f>'cieki 2020'!BS239</f>
        <v>0.05</v>
      </c>
      <c r="R239" s="53">
        <f>'cieki 2020'!BT239</f>
        <v>0.05</v>
      </c>
      <c r="S239" s="78">
        <f>'cieki 2020'!BU239</f>
        <v>0.05</v>
      </c>
      <c r="T239" s="78">
        <f>'cieki 2020'!BY239</f>
        <v>0.15</v>
      </c>
      <c r="U239" s="78">
        <f>'cieki 2020'!CA239</f>
        <v>50</v>
      </c>
      <c r="V239" s="78">
        <f>'cieki 2020'!CC239</f>
        <v>0.01</v>
      </c>
      <c r="W239" s="226">
        <f>'cieki 2020'!CK239</f>
        <v>5.0000000000000001E-3</v>
      </c>
      <c r="X239" s="78">
        <f>'cieki 2020'!CP239</f>
        <v>1.5</v>
      </c>
      <c r="Y239" s="78">
        <f>'cieki 2020'!CQ239</f>
        <v>0.3</v>
      </c>
      <c r="Z239" s="78">
        <f>'cieki 2020'!CR239</f>
        <v>5</v>
      </c>
      <c r="AA239" s="78">
        <f>'cieki 2020'!CS239</f>
        <v>0.5</v>
      </c>
      <c r="AB239" s="78">
        <f>'cieki 2020'!CT239</f>
        <v>0.5</v>
      </c>
      <c r="AC239" s="78">
        <f>'cieki 2020'!CW239</f>
        <v>0.05</v>
      </c>
      <c r="AD239" s="78">
        <f>'cieki 2020'!CZ239</f>
        <v>0.05</v>
      </c>
      <c r="AE239" s="78">
        <f>'cieki 2020'!DB239</f>
        <v>0.05</v>
      </c>
      <c r="AF239" s="78">
        <f>'cieki 2020'!DC239</f>
        <v>0.05</v>
      </c>
      <c r="AG239" s="78">
        <f>'cieki 2020'!DD239</f>
        <v>0.05</v>
      </c>
      <c r="AH239" s="78">
        <f>'cieki 2020'!DE239</f>
        <v>0.05</v>
      </c>
      <c r="AI239" s="78">
        <f>'cieki 2020'!DF239</f>
        <v>0.05</v>
      </c>
      <c r="AJ239" s="78">
        <f>'cieki 2020'!DH239</f>
        <v>0.5</v>
      </c>
      <c r="AK239" s="78">
        <f>'cieki 2020'!DI239</f>
        <v>0.05</v>
      </c>
      <c r="AL239" s="78">
        <f>'cieki 2020'!DJ239</f>
        <v>0.25</v>
      </c>
      <c r="AM239" s="78">
        <f>'cieki 2020'!DK239</f>
        <v>0.25</v>
      </c>
      <c r="AN239" s="131">
        <f>'cieki 2020'!DL239</f>
        <v>0.05</v>
      </c>
      <c r="AO239" s="137" t="s">
        <v>178</v>
      </c>
    </row>
    <row r="240" spans="1:41" customFormat="1" x14ac:dyDescent="0.2">
      <c r="A240" s="9">
        <f>'cieki 2020'!B240</f>
        <v>394</v>
      </c>
      <c r="B240" s="15" t="str">
        <f>'cieki 2020'!C240</f>
        <v>PL01S0201_0798</v>
      </c>
      <c r="C240" s="53">
        <f>'cieki 2020'!I240</f>
        <v>0.05</v>
      </c>
      <c r="D240" s="53">
        <f>'cieki 2020'!J240</f>
        <v>1.5</v>
      </c>
      <c r="E240" s="53">
        <f>'cieki 2020'!L240</f>
        <v>2.5000000000000001E-2</v>
      </c>
      <c r="F240" s="53">
        <f>'cieki 2020'!N240</f>
        <v>4.42</v>
      </c>
      <c r="G240" s="53">
        <f>'cieki 2020'!O240</f>
        <v>107</v>
      </c>
      <c r="H240" s="53">
        <f>'cieki 2020'!S240</f>
        <v>3.19</v>
      </c>
      <c r="I240" s="53">
        <f>'cieki 2020'!T240</f>
        <v>7.25</v>
      </c>
      <c r="J240" s="53">
        <f>'cieki 2020'!Y240</f>
        <v>28.6</v>
      </c>
      <c r="K240" s="53">
        <f>'cieki 2020'!AI240</f>
        <v>2.5</v>
      </c>
      <c r="L240" s="53">
        <f>'cieki 2020'!AK240</f>
        <v>11</v>
      </c>
      <c r="M240" s="53">
        <f>'cieki 2020'!BB240</f>
        <v>372.5</v>
      </c>
      <c r="N240" s="53">
        <f>'cieki 2020'!BJ240</f>
        <v>0.5</v>
      </c>
      <c r="O240" s="53">
        <f>'cieki 2020'!BK240</f>
        <v>5.0000000000000001E-3</v>
      </c>
      <c r="P240" s="53">
        <f>'cieki 2020'!BQ240</f>
        <v>0.05</v>
      </c>
      <c r="Q240" s="53">
        <f>'cieki 2020'!BS240</f>
        <v>0.05</v>
      </c>
      <c r="R240" s="53">
        <f>'cieki 2020'!BT240</f>
        <v>0.05</v>
      </c>
      <c r="S240" s="78">
        <f>'cieki 2020'!BU240</f>
        <v>0.05</v>
      </c>
      <c r="T240" s="78">
        <f>'cieki 2020'!BY240</f>
        <v>0.15</v>
      </c>
      <c r="U240" s="78">
        <f>'cieki 2020'!CA240</f>
        <v>50</v>
      </c>
      <c r="V240" s="78">
        <f>'cieki 2020'!CC240</f>
        <v>0.01</v>
      </c>
      <c r="W240" s="226">
        <f>'cieki 2020'!CK240</f>
        <v>0.04</v>
      </c>
      <c r="X240" s="78">
        <f>'cieki 2020'!CP240</f>
        <v>1.5</v>
      </c>
      <c r="Y240" s="78">
        <f>'cieki 2020'!CQ240</f>
        <v>0.3</v>
      </c>
      <c r="Z240" s="78">
        <f>'cieki 2020'!CR240</f>
        <v>5</v>
      </c>
      <c r="AA240" s="78">
        <f>'cieki 2020'!CS240</f>
        <v>0.5</v>
      </c>
      <c r="AB240" s="78">
        <f>'cieki 2020'!CT240</f>
        <v>0.5</v>
      </c>
      <c r="AC240" s="78">
        <f>'cieki 2020'!CW240</f>
        <v>0.05</v>
      </c>
      <c r="AD240" s="78">
        <f>'cieki 2020'!CZ240</f>
        <v>0.05</v>
      </c>
      <c r="AE240" s="78">
        <f>'cieki 2020'!DB240</f>
        <v>0.05</v>
      </c>
      <c r="AF240" s="78">
        <f>'cieki 2020'!DC240</f>
        <v>0.05</v>
      </c>
      <c r="AG240" s="78">
        <f>'cieki 2020'!DD240</f>
        <v>0.05</v>
      </c>
      <c r="AH240" s="78">
        <f>'cieki 2020'!DE240</f>
        <v>0.05</v>
      </c>
      <c r="AI240" s="78">
        <f>'cieki 2020'!DF240</f>
        <v>0.05</v>
      </c>
      <c r="AJ240" s="78">
        <f>'cieki 2020'!DH240</f>
        <v>0.5</v>
      </c>
      <c r="AK240" s="78">
        <f>'cieki 2020'!DI240</f>
        <v>0.05</v>
      </c>
      <c r="AL240" s="78">
        <f>'cieki 2020'!DJ240</f>
        <v>0.25</v>
      </c>
      <c r="AM240" s="78">
        <f>'cieki 2020'!DK240</f>
        <v>0.25</v>
      </c>
      <c r="AN240" s="131">
        <f>'cieki 2020'!DL240</f>
        <v>0.05</v>
      </c>
      <c r="AO240" s="136" t="s">
        <v>177</v>
      </c>
    </row>
    <row r="241" spans="1:45" customFormat="1" x14ac:dyDescent="0.2">
      <c r="A241" s="9">
        <f>'cieki 2020'!B241</f>
        <v>395</v>
      </c>
      <c r="B241" s="15" t="str">
        <f>'cieki 2020'!C241</f>
        <v>PL01S1501_1765</v>
      </c>
      <c r="C241" s="53">
        <f>'cieki 2020'!I241</f>
        <v>0.20499999999999999</v>
      </c>
      <c r="D241" s="53">
        <f>'cieki 2020'!J241</f>
        <v>7</v>
      </c>
      <c r="E241" s="53">
        <f>'cieki 2020'!L241</f>
        <v>4.3</v>
      </c>
      <c r="F241" s="53">
        <f>'cieki 2020'!N241</f>
        <v>28</v>
      </c>
      <c r="G241" s="53">
        <f>'cieki 2020'!O241</f>
        <v>50.5</v>
      </c>
      <c r="H241" s="53">
        <f>'cieki 2020'!S241</f>
        <v>25.2</v>
      </c>
      <c r="I241" s="53">
        <f>'cieki 2020'!T241</f>
        <v>63.7</v>
      </c>
      <c r="J241" s="53">
        <f>'cieki 2020'!Y241</f>
        <v>363</v>
      </c>
      <c r="K241" s="53">
        <f>'cieki 2020'!AI241</f>
        <v>2.5</v>
      </c>
      <c r="L241" s="53">
        <f>'cieki 2020'!AK241</f>
        <v>2.5</v>
      </c>
      <c r="M241" s="53">
        <f>'cieki 2020'!BB241</f>
        <v>94</v>
      </c>
      <c r="N241" s="53">
        <f>'cieki 2020'!BJ241</f>
        <v>0.5</v>
      </c>
      <c r="O241" s="53">
        <f>'cieki 2020'!BK241</f>
        <v>5.0000000000000001E-3</v>
      </c>
      <c r="P241" s="53">
        <f>'cieki 2020'!BQ241</f>
        <v>0.05</v>
      </c>
      <c r="Q241" s="53">
        <f>'cieki 2020'!BS241</f>
        <v>0.05</v>
      </c>
      <c r="R241" s="53">
        <f>'cieki 2020'!BT241</f>
        <v>0.05</v>
      </c>
      <c r="S241" s="78">
        <f>'cieki 2020'!BU241</f>
        <v>0.05</v>
      </c>
      <c r="T241" s="78">
        <f>'cieki 2020'!BY241</f>
        <v>0.15</v>
      </c>
      <c r="U241" s="78">
        <f>'cieki 2020'!CA241</f>
        <v>50</v>
      </c>
      <c r="V241" s="78">
        <f>'cieki 2020'!CC241</f>
        <v>0.01</v>
      </c>
      <c r="W241" s="226">
        <f>'cieki 2020'!CK241</f>
        <v>0.09</v>
      </c>
      <c r="X241" s="78">
        <f>'cieki 2020'!CP241</f>
        <v>1.5</v>
      </c>
      <c r="Y241" s="78">
        <f>'cieki 2020'!CQ241</f>
        <v>0.3</v>
      </c>
      <c r="Z241" s="78">
        <f>'cieki 2020'!CR241</f>
        <v>5</v>
      </c>
      <c r="AA241" s="78">
        <f>'cieki 2020'!CS241</f>
        <v>0.5</v>
      </c>
      <c r="AB241" s="78">
        <f>'cieki 2020'!CT241</f>
        <v>0.5</v>
      </c>
      <c r="AC241" s="78">
        <f>'cieki 2020'!CW241</f>
        <v>0.05</v>
      </c>
      <c r="AD241" s="78">
        <f>'cieki 2020'!CZ241</f>
        <v>0.05</v>
      </c>
      <c r="AE241" s="78">
        <f>'cieki 2020'!DB241</f>
        <v>0.05</v>
      </c>
      <c r="AF241" s="78">
        <f>'cieki 2020'!DC241</f>
        <v>0.05</v>
      </c>
      <c r="AG241" s="78">
        <f>'cieki 2020'!DD241</f>
        <v>0.05</v>
      </c>
      <c r="AH241" s="78">
        <f>'cieki 2020'!DE241</f>
        <v>0.05</v>
      </c>
      <c r="AI241" s="78">
        <f>'cieki 2020'!DF241</f>
        <v>0.05</v>
      </c>
      <c r="AJ241" s="78">
        <f>'cieki 2020'!DH241</f>
        <v>0.5</v>
      </c>
      <c r="AK241" s="78">
        <f>'cieki 2020'!DI241</f>
        <v>0.05</v>
      </c>
      <c r="AL241" s="78">
        <f>'cieki 2020'!DJ241</f>
        <v>0.25</v>
      </c>
      <c r="AM241" s="78">
        <f>'cieki 2020'!DK241</f>
        <v>0.25</v>
      </c>
      <c r="AN241" s="131">
        <f>'cieki 2020'!DL241</f>
        <v>0.05</v>
      </c>
      <c r="AO241" s="136" t="s">
        <v>177</v>
      </c>
    </row>
    <row r="242" spans="1:45" customFormat="1" x14ac:dyDescent="0.2">
      <c r="A242" s="9">
        <f>'cieki 2020'!B242</f>
        <v>396</v>
      </c>
      <c r="B242" s="15" t="str">
        <f>'cieki 2020'!C242</f>
        <v>PL01S1101_3866</v>
      </c>
      <c r="C242" s="53">
        <f>'cieki 2020'!I242</f>
        <v>0.05</v>
      </c>
      <c r="D242" s="53">
        <f>'cieki 2020'!J242</f>
        <v>1.5</v>
      </c>
      <c r="E242" s="53">
        <f>'cieki 2020'!L242</f>
        <v>0.58199999999999996</v>
      </c>
      <c r="F242" s="53">
        <f>'cieki 2020'!N242</f>
        <v>8.65</v>
      </c>
      <c r="G242" s="53">
        <f>'cieki 2020'!O242</f>
        <v>10.4</v>
      </c>
      <c r="H242" s="53">
        <f>'cieki 2020'!S242</f>
        <v>10.4</v>
      </c>
      <c r="I242" s="53">
        <f>'cieki 2020'!T242</f>
        <v>6.77</v>
      </c>
      <c r="J242" s="53">
        <f>'cieki 2020'!Y242</f>
        <v>83.2</v>
      </c>
      <c r="K242" s="53">
        <f>'cieki 2020'!AI242</f>
        <v>2.5</v>
      </c>
      <c r="L242" s="53">
        <f>'cieki 2020'!AK242</f>
        <v>2.5</v>
      </c>
      <c r="M242" s="53">
        <f>'cieki 2020'!BB242</f>
        <v>127.5</v>
      </c>
      <c r="N242" s="53">
        <f>'cieki 2020'!BJ242</f>
        <v>0.5</v>
      </c>
      <c r="O242" s="53">
        <f>'cieki 2020'!BK242</f>
        <v>5.0000000000000001E-3</v>
      </c>
      <c r="P242" s="53">
        <f>'cieki 2020'!BQ242</f>
        <v>0.05</v>
      </c>
      <c r="Q242" s="53">
        <f>'cieki 2020'!BS242</f>
        <v>0.05</v>
      </c>
      <c r="R242" s="53">
        <f>'cieki 2020'!BT242</f>
        <v>0.05</v>
      </c>
      <c r="S242" s="78">
        <f>'cieki 2020'!BU242</f>
        <v>0.05</v>
      </c>
      <c r="T242" s="78">
        <f>'cieki 2020'!BY242</f>
        <v>0.15</v>
      </c>
      <c r="U242" s="204">
        <f>'cieki 2020'!CA242</f>
        <v>0</v>
      </c>
      <c r="V242" s="204">
        <f>'cieki 2020'!CC242</f>
        <v>0</v>
      </c>
      <c r="W242" s="225">
        <f>'cieki 2020'!CK242</f>
        <v>0</v>
      </c>
      <c r="X242" s="204">
        <f>'cieki 2020'!CP242</f>
        <v>0</v>
      </c>
      <c r="Y242" s="204">
        <f>'cieki 2020'!CQ242</f>
        <v>0</v>
      </c>
      <c r="Z242" s="204">
        <f>'cieki 2020'!CR242</f>
        <v>0</v>
      </c>
      <c r="AA242" s="204">
        <f>'cieki 2020'!CS242</f>
        <v>0</v>
      </c>
      <c r="AB242" s="204">
        <f>'cieki 2020'!CT242</f>
        <v>0</v>
      </c>
      <c r="AC242" s="204">
        <f>'cieki 2020'!CW242</f>
        <v>0</v>
      </c>
      <c r="AD242" s="204">
        <f>'cieki 2020'!CZ242</f>
        <v>0</v>
      </c>
      <c r="AE242" s="204">
        <f>'cieki 2020'!DB242</f>
        <v>0</v>
      </c>
      <c r="AF242" s="204">
        <f>'cieki 2020'!DC242</f>
        <v>0</v>
      </c>
      <c r="AG242" s="204">
        <f>'cieki 2020'!DD242</f>
        <v>0</v>
      </c>
      <c r="AH242" s="78">
        <f>'cieki 2020'!DE242</f>
        <v>0.05</v>
      </c>
      <c r="AI242" s="78">
        <f>'cieki 2020'!DF242</f>
        <v>0.05</v>
      </c>
      <c r="AJ242" s="204">
        <f>'cieki 2020'!DH242</f>
        <v>0</v>
      </c>
      <c r="AK242" s="204">
        <f>'cieki 2020'!DI242</f>
        <v>0</v>
      </c>
      <c r="AL242" s="204">
        <f>'cieki 2020'!DJ242</f>
        <v>0</v>
      </c>
      <c r="AM242" s="204">
        <f>'cieki 2020'!DK242</f>
        <v>0</v>
      </c>
      <c r="AN242" s="205">
        <f>'cieki 2020'!DL242</f>
        <v>0</v>
      </c>
      <c r="AO242" s="137" t="s">
        <v>178</v>
      </c>
    </row>
    <row r="243" spans="1:45" customFormat="1" x14ac:dyDescent="0.2">
      <c r="A243" s="9">
        <f>'cieki 2020'!B243</f>
        <v>397</v>
      </c>
      <c r="B243" s="15" t="str">
        <f>'cieki 2020'!C243</f>
        <v>PL01S0701_1059</v>
      </c>
      <c r="C243" s="53">
        <f>'cieki 2020'!I243</f>
        <v>0.05</v>
      </c>
      <c r="D243" s="53">
        <f>'cieki 2020'!J243</f>
        <v>1.5</v>
      </c>
      <c r="E243" s="53">
        <f>'cieki 2020'!L243</f>
        <v>0.63700000000000001</v>
      </c>
      <c r="F243" s="53">
        <f>'cieki 2020'!N243</f>
        <v>12</v>
      </c>
      <c r="G243" s="53">
        <f>'cieki 2020'!O243</f>
        <v>20.2</v>
      </c>
      <c r="H243" s="53">
        <f>'cieki 2020'!S243</f>
        <v>9.74</v>
      </c>
      <c r="I243" s="53">
        <f>'cieki 2020'!T243</f>
        <v>14.2</v>
      </c>
      <c r="J243" s="53">
        <f>'cieki 2020'!Y243</f>
        <v>109</v>
      </c>
      <c r="K243" s="53">
        <f>'cieki 2020'!AI243</f>
        <v>2.5</v>
      </c>
      <c r="L243" s="53">
        <f>'cieki 2020'!AK243</f>
        <v>2.5</v>
      </c>
      <c r="M243" s="53">
        <f>'cieki 2020'!BB243</f>
        <v>31.5</v>
      </c>
      <c r="N243" s="53">
        <f>'cieki 2020'!BJ243</f>
        <v>0.5</v>
      </c>
      <c r="O243" s="53">
        <f>'cieki 2020'!BK243</f>
        <v>5.0000000000000001E-3</v>
      </c>
      <c r="P243" s="53">
        <f>'cieki 2020'!BQ243</f>
        <v>0.05</v>
      </c>
      <c r="Q243" s="53">
        <f>'cieki 2020'!BS243</f>
        <v>0.05</v>
      </c>
      <c r="R243" s="53">
        <f>'cieki 2020'!BT243</f>
        <v>0.05</v>
      </c>
      <c r="S243" s="78">
        <f>'cieki 2020'!BU243</f>
        <v>0.05</v>
      </c>
      <c r="T243" s="78">
        <f>'cieki 2020'!BY243</f>
        <v>0.15</v>
      </c>
      <c r="U243" s="78">
        <f>'cieki 2020'!CA243</f>
        <v>50</v>
      </c>
      <c r="V243" s="78">
        <f>'cieki 2020'!CC243</f>
        <v>0.01</v>
      </c>
      <c r="W243" s="226">
        <f>'cieki 2020'!CK243</f>
        <v>0.11</v>
      </c>
      <c r="X243" s="78">
        <f>'cieki 2020'!CP243</f>
        <v>1.5</v>
      </c>
      <c r="Y243" s="78">
        <f>'cieki 2020'!CQ243</f>
        <v>0.3</v>
      </c>
      <c r="Z243" s="78">
        <f>'cieki 2020'!CR243</f>
        <v>5</v>
      </c>
      <c r="AA243" s="78">
        <f>'cieki 2020'!CS243</f>
        <v>0.5</v>
      </c>
      <c r="AB243" s="78">
        <f>'cieki 2020'!CT243</f>
        <v>0.5</v>
      </c>
      <c r="AC243" s="78">
        <f>'cieki 2020'!CW243</f>
        <v>0.05</v>
      </c>
      <c r="AD243" s="78">
        <f>'cieki 2020'!CZ243</f>
        <v>0.05</v>
      </c>
      <c r="AE243" s="78">
        <f>'cieki 2020'!DB243</f>
        <v>0.05</v>
      </c>
      <c r="AF243" s="78">
        <f>'cieki 2020'!DC243</f>
        <v>0.05</v>
      </c>
      <c r="AG243" s="78">
        <f>'cieki 2020'!DD243</f>
        <v>0.05</v>
      </c>
      <c r="AH243" s="78">
        <f>'cieki 2020'!DE243</f>
        <v>0.05</v>
      </c>
      <c r="AI243" s="78">
        <f>'cieki 2020'!DF243</f>
        <v>0.05</v>
      </c>
      <c r="AJ243" s="78">
        <f>'cieki 2020'!DH243</f>
        <v>0.5</v>
      </c>
      <c r="AK243" s="78">
        <f>'cieki 2020'!DI243</f>
        <v>0.05</v>
      </c>
      <c r="AL243" s="78">
        <f>'cieki 2020'!DJ243</f>
        <v>0.25</v>
      </c>
      <c r="AM243" s="78">
        <f>'cieki 2020'!DK243</f>
        <v>0.25</v>
      </c>
      <c r="AN243" s="131">
        <f>'cieki 2020'!DL243</f>
        <v>0.05</v>
      </c>
      <c r="AO243" s="136" t="s">
        <v>177</v>
      </c>
    </row>
    <row r="244" spans="1:45" customFormat="1" x14ac:dyDescent="0.2">
      <c r="A244" s="9">
        <f>'cieki 2020'!B244</f>
        <v>398</v>
      </c>
      <c r="B244" s="15" t="str">
        <f>'cieki 2020'!C244</f>
        <v>PL01S1501_1796</v>
      </c>
      <c r="C244" s="53">
        <f>'cieki 2020'!I244</f>
        <v>0.05</v>
      </c>
      <c r="D244" s="53">
        <f>'cieki 2020'!J244</f>
        <v>1.5</v>
      </c>
      <c r="E244" s="53">
        <f>'cieki 2020'!L244</f>
        <v>0.115</v>
      </c>
      <c r="F244" s="53">
        <f>'cieki 2020'!N244</f>
        <v>10.199999999999999</v>
      </c>
      <c r="G244" s="53">
        <f>'cieki 2020'!O244</f>
        <v>8.23</v>
      </c>
      <c r="H244" s="53">
        <f>'cieki 2020'!S244</f>
        <v>3.94</v>
      </c>
      <c r="I244" s="53">
        <f>'cieki 2020'!T244</f>
        <v>4.22</v>
      </c>
      <c r="J244" s="53">
        <f>'cieki 2020'!Y244</f>
        <v>23.6</v>
      </c>
      <c r="K244" s="53">
        <f>'cieki 2020'!AI244</f>
        <v>2.5</v>
      </c>
      <c r="L244" s="53">
        <f>'cieki 2020'!AK244</f>
        <v>18</v>
      </c>
      <c r="M244" s="53">
        <f>'cieki 2020'!BB244</f>
        <v>693.5</v>
      </c>
      <c r="N244" s="53">
        <f>'cieki 2020'!BJ244</f>
        <v>0.5</v>
      </c>
      <c r="O244" s="53">
        <f>'cieki 2020'!BK244</f>
        <v>5.0000000000000001E-3</v>
      </c>
      <c r="P244" s="53">
        <f>'cieki 2020'!BQ244</f>
        <v>0.05</v>
      </c>
      <c r="Q244" s="53">
        <f>'cieki 2020'!BS244</f>
        <v>0.05</v>
      </c>
      <c r="R244" s="53">
        <f>'cieki 2020'!BT244</f>
        <v>0.05</v>
      </c>
      <c r="S244" s="78">
        <f>'cieki 2020'!BU244</f>
        <v>0.05</v>
      </c>
      <c r="T244" s="78">
        <f>'cieki 2020'!BY244</f>
        <v>0.15</v>
      </c>
      <c r="U244" s="204">
        <f>'cieki 2020'!CA244</f>
        <v>0</v>
      </c>
      <c r="V244" s="204">
        <f>'cieki 2020'!CC244</f>
        <v>0</v>
      </c>
      <c r="W244" s="225">
        <f>'cieki 2020'!CK244</f>
        <v>0</v>
      </c>
      <c r="X244" s="204">
        <f>'cieki 2020'!CP244</f>
        <v>0</v>
      </c>
      <c r="Y244" s="204">
        <f>'cieki 2020'!CQ244</f>
        <v>0</v>
      </c>
      <c r="Z244" s="204">
        <f>'cieki 2020'!CR244</f>
        <v>0</v>
      </c>
      <c r="AA244" s="204">
        <f>'cieki 2020'!CS244</f>
        <v>0</v>
      </c>
      <c r="AB244" s="204">
        <f>'cieki 2020'!CT244</f>
        <v>0</v>
      </c>
      <c r="AC244" s="204">
        <f>'cieki 2020'!CW244</f>
        <v>0</v>
      </c>
      <c r="AD244" s="204">
        <f>'cieki 2020'!CZ244</f>
        <v>0</v>
      </c>
      <c r="AE244" s="204">
        <f>'cieki 2020'!DB244</f>
        <v>0</v>
      </c>
      <c r="AF244" s="204">
        <f>'cieki 2020'!DC244</f>
        <v>0</v>
      </c>
      <c r="AG244" s="204">
        <f>'cieki 2020'!DD244</f>
        <v>0</v>
      </c>
      <c r="AH244" s="78">
        <f>'cieki 2020'!DE244</f>
        <v>0.05</v>
      </c>
      <c r="AI244" s="78">
        <f>'cieki 2020'!DF244</f>
        <v>0.05</v>
      </c>
      <c r="AJ244" s="204">
        <f>'cieki 2020'!DH244</f>
        <v>0</v>
      </c>
      <c r="AK244" s="204">
        <f>'cieki 2020'!DI244</f>
        <v>0</v>
      </c>
      <c r="AL244" s="204">
        <f>'cieki 2020'!DJ244</f>
        <v>0</v>
      </c>
      <c r="AM244" s="204">
        <f>'cieki 2020'!DK244</f>
        <v>0</v>
      </c>
      <c r="AN244" s="205">
        <f>'cieki 2020'!DL244</f>
        <v>0</v>
      </c>
      <c r="AO244" s="137" t="s">
        <v>178</v>
      </c>
    </row>
    <row r="245" spans="1:45" customFormat="1" x14ac:dyDescent="0.2">
      <c r="A245" s="9">
        <f>'cieki 2020'!B245</f>
        <v>399</v>
      </c>
      <c r="B245" s="15" t="str">
        <f>'cieki 2020'!C245</f>
        <v>PL01S1001_1492</v>
      </c>
      <c r="C245" s="53">
        <f>'cieki 2020'!I245</f>
        <v>0.05</v>
      </c>
      <c r="D245" s="53">
        <f>'cieki 2020'!J245</f>
        <v>1.5</v>
      </c>
      <c r="E245" s="53">
        <f>'cieki 2020'!L245</f>
        <v>9.8199999999999996E-2</v>
      </c>
      <c r="F245" s="53">
        <f>'cieki 2020'!N245</f>
        <v>7.31</v>
      </c>
      <c r="G245" s="53">
        <f>'cieki 2020'!O245</f>
        <v>6.43</v>
      </c>
      <c r="H245" s="53">
        <f>'cieki 2020'!S245</f>
        <v>3.76</v>
      </c>
      <c r="I245" s="53">
        <f>'cieki 2020'!T245</f>
        <v>4.72</v>
      </c>
      <c r="J245" s="53">
        <f>'cieki 2020'!Y245</f>
        <v>20.6</v>
      </c>
      <c r="K245" s="53">
        <f>'cieki 2020'!AI245</f>
        <v>2.5</v>
      </c>
      <c r="L245" s="53">
        <f>'cieki 2020'!AK245</f>
        <v>8</v>
      </c>
      <c r="M245" s="53">
        <f>'cieki 2020'!BB245</f>
        <v>278.5</v>
      </c>
      <c r="N245" s="53">
        <f>'cieki 2020'!BJ245</f>
        <v>0.5</v>
      </c>
      <c r="O245" s="53">
        <f>'cieki 2020'!BK245</f>
        <v>5.0000000000000001E-3</v>
      </c>
      <c r="P245" s="53">
        <f>'cieki 2020'!BQ245</f>
        <v>0.05</v>
      </c>
      <c r="Q245" s="53">
        <f>'cieki 2020'!BS245</f>
        <v>0.05</v>
      </c>
      <c r="R245" s="53">
        <f>'cieki 2020'!BT245</f>
        <v>0.05</v>
      </c>
      <c r="S245" s="78">
        <f>'cieki 2020'!BU245</f>
        <v>0.05</v>
      </c>
      <c r="T245" s="78">
        <f>'cieki 2020'!BY245</f>
        <v>0.15</v>
      </c>
      <c r="U245" s="204">
        <f>'cieki 2020'!CA245</f>
        <v>0</v>
      </c>
      <c r="V245" s="204">
        <f>'cieki 2020'!CC245</f>
        <v>0</v>
      </c>
      <c r="W245" s="225">
        <f>'cieki 2020'!CK245</f>
        <v>0</v>
      </c>
      <c r="X245" s="204">
        <f>'cieki 2020'!CP245</f>
        <v>0</v>
      </c>
      <c r="Y245" s="204">
        <f>'cieki 2020'!CQ245</f>
        <v>0</v>
      </c>
      <c r="Z245" s="204">
        <f>'cieki 2020'!CR245</f>
        <v>0</v>
      </c>
      <c r="AA245" s="204">
        <f>'cieki 2020'!CS245</f>
        <v>0</v>
      </c>
      <c r="AB245" s="204">
        <f>'cieki 2020'!CT245</f>
        <v>0</v>
      </c>
      <c r="AC245" s="204">
        <f>'cieki 2020'!CW245</f>
        <v>0</v>
      </c>
      <c r="AD245" s="204">
        <f>'cieki 2020'!CZ245</f>
        <v>0</v>
      </c>
      <c r="AE245" s="204">
        <f>'cieki 2020'!DB245</f>
        <v>0</v>
      </c>
      <c r="AF245" s="204">
        <f>'cieki 2020'!DC245</f>
        <v>0</v>
      </c>
      <c r="AG245" s="204">
        <f>'cieki 2020'!DD245</f>
        <v>0</v>
      </c>
      <c r="AH245" s="78">
        <f>'cieki 2020'!DE245</f>
        <v>0.05</v>
      </c>
      <c r="AI245" s="78">
        <f>'cieki 2020'!DF245</f>
        <v>0.05</v>
      </c>
      <c r="AJ245" s="204">
        <f>'cieki 2020'!DH245</f>
        <v>0</v>
      </c>
      <c r="AK245" s="204">
        <f>'cieki 2020'!DI245</f>
        <v>0</v>
      </c>
      <c r="AL245" s="204">
        <f>'cieki 2020'!DJ245</f>
        <v>0</v>
      </c>
      <c r="AM245" s="204">
        <f>'cieki 2020'!DK245</f>
        <v>0</v>
      </c>
      <c r="AN245" s="205">
        <f>'cieki 2020'!DL245</f>
        <v>0</v>
      </c>
      <c r="AO245" s="137" t="s">
        <v>178</v>
      </c>
    </row>
    <row r="246" spans="1:45" customFormat="1" x14ac:dyDescent="0.2">
      <c r="A246" s="9">
        <f>'cieki 2020'!B246</f>
        <v>400</v>
      </c>
      <c r="B246" s="15" t="str">
        <f>'cieki 2020'!C246</f>
        <v>PL01S0701_1064</v>
      </c>
      <c r="C246" s="53">
        <f>'cieki 2020'!I246</f>
        <v>0.48299999999999998</v>
      </c>
      <c r="D246" s="53">
        <f>'cieki 2020'!J246</f>
        <v>720</v>
      </c>
      <c r="E246" s="53">
        <f>'cieki 2020'!L246</f>
        <v>2.5000000000000001E-2</v>
      </c>
      <c r="F246" s="53">
        <f>'cieki 2020'!N246</f>
        <v>2.41</v>
      </c>
      <c r="G246" s="53">
        <f>'cieki 2020'!O246</f>
        <v>46.7</v>
      </c>
      <c r="H246" s="53">
        <f>'cieki 2020'!S246</f>
        <v>2.15</v>
      </c>
      <c r="I246" s="53">
        <f>'cieki 2020'!T246</f>
        <v>3.78</v>
      </c>
      <c r="J246" s="53">
        <f>'cieki 2020'!Y246</f>
        <v>38.6</v>
      </c>
      <c r="K246" s="53">
        <f>'cieki 2020'!AI246</f>
        <v>2.5</v>
      </c>
      <c r="L246" s="53">
        <f>'cieki 2020'!AK246</f>
        <v>2.5</v>
      </c>
      <c r="M246" s="53">
        <f>'cieki 2020'!BB246</f>
        <v>31.5</v>
      </c>
      <c r="N246" s="53">
        <f>'cieki 2020'!BJ246</f>
        <v>0.5</v>
      </c>
      <c r="O246" s="53">
        <f>'cieki 2020'!BK246</f>
        <v>5.0000000000000001E-3</v>
      </c>
      <c r="P246" s="53">
        <f>'cieki 2020'!BQ246</f>
        <v>0.05</v>
      </c>
      <c r="Q246" s="53">
        <f>'cieki 2020'!BS246</f>
        <v>0.05</v>
      </c>
      <c r="R246" s="53">
        <f>'cieki 2020'!BT246</f>
        <v>0.05</v>
      </c>
      <c r="S246" s="78">
        <f>'cieki 2020'!BU246</f>
        <v>0.05</v>
      </c>
      <c r="T246" s="78">
        <f>'cieki 2020'!BY246</f>
        <v>0.15</v>
      </c>
      <c r="U246" s="78">
        <f>'cieki 2020'!CA246</f>
        <v>50</v>
      </c>
      <c r="V246" s="78">
        <f>'cieki 2020'!CC246</f>
        <v>0.01</v>
      </c>
      <c r="W246" s="226">
        <f>'cieki 2020'!CK246</f>
        <v>5.0000000000000001E-3</v>
      </c>
      <c r="X246" s="78">
        <f>'cieki 2020'!CP246</f>
        <v>1.5</v>
      </c>
      <c r="Y246" s="78">
        <f>'cieki 2020'!CQ246</f>
        <v>0.3</v>
      </c>
      <c r="Z246" s="78">
        <f>'cieki 2020'!CR246</f>
        <v>5</v>
      </c>
      <c r="AA246" s="78">
        <f>'cieki 2020'!CS246</f>
        <v>0.5</v>
      </c>
      <c r="AB246" s="78">
        <f>'cieki 2020'!CT246</f>
        <v>0.5</v>
      </c>
      <c r="AC246" s="78">
        <f>'cieki 2020'!CW246</f>
        <v>0.05</v>
      </c>
      <c r="AD246" s="78">
        <f>'cieki 2020'!CZ246</f>
        <v>0.05</v>
      </c>
      <c r="AE246" s="78">
        <f>'cieki 2020'!DB246</f>
        <v>0.05</v>
      </c>
      <c r="AF246" s="78">
        <f>'cieki 2020'!DC246</f>
        <v>0.05</v>
      </c>
      <c r="AG246" s="78">
        <f>'cieki 2020'!DD246</f>
        <v>0.05</v>
      </c>
      <c r="AH246" s="78">
        <f>'cieki 2020'!DE246</f>
        <v>0.05</v>
      </c>
      <c r="AI246" s="78">
        <f>'cieki 2020'!DF246</f>
        <v>0.05</v>
      </c>
      <c r="AJ246" s="78">
        <f>'cieki 2020'!DH246</f>
        <v>0.5</v>
      </c>
      <c r="AK246" s="78">
        <f>'cieki 2020'!DI246</f>
        <v>0.05</v>
      </c>
      <c r="AL246" s="78">
        <f>'cieki 2020'!DJ246</f>
        <v>0.25</v>
      </c>
      <c r="AM246" s="78">
        <f>'cieki 2020'!DK246</f>
        <v>0.25</v>
      </c>
      <c r="AN246" s="131">
        <f>'cieki 2020'!DL246</f>
        <v>0.05</v>
      </c>
      <c r="AO246" s="136" t="s">
        <v>177</v>
      </c>
    </row>
    <row r="247" spans="1:45" customFormat="1" x14ac:dyDescent="0.2">
      <c r="A247" s="9">
        <f>'cieki 2020'!B247</f>
        <v>401</v>
      </c>
      <c r="B247" s="15" t="str">
        <f>'cieki 2020'!C247</f>
        <v>PL01S0601_1021</v>
      </c>
      <c r="C247" s="53">
        <f>'cieki 2020'!I247</f>
        <v>0.05</v>
      </c>
      <c r="D247" s="53">
        <f>'cieki 2020'!J247</f>
        <v>1.5</v>
      </c>
      <c r="E247" s="53">
        <f>'cieki 2020'!L247</f>
        <v>2.5000000000000001E-2</v>
      </c>
      <c r="F247" s="53">
        <f>'cieki 2020'!N247</f>
        <v>1.46</v>
      </c>
      <c r="G247" s="53">
        <f>'cieki 2020'!O247</f>
        <v>44.6</v>
      </c>
      <c r="H247" s="53">
        <f>'cieki 2020'!S247</f>
        <v>1.71</v>
      </c>
      <c r="I247" s="53">
        <f>'cieki 2020'!T247</f>
        <v>0.5</v>
      </c>
      <c r="J247" s="53">
        <f>'cieki 2020'!Y247</f>
        <v>47.8</v>
      </c>
      <c r="K247" s="53">
        <f>'cieki 2020'!AI247</f>
        <v>2.5</v>
      </c>
      <c r="L247" s="53">
        <f>'cieki 2020'!AK247</f>
        <v>2.5</v>
      </c>
      <c r="M247" s="53">
        <f>'cieki 2020'!BB247</f>
        <v>31.5</v>
      </c>
      <c r="N247" s="53">
        <f>'cieki 2020'!BJ247</f>
        <v>0.5</v>
      </c>
      <c r="O247" s="53">
        <f>'cieki 2020'!BK247</f>
        <v>5.0000000000000001E-3</v>
      </c>
      <c r="P247" s="53">
        <f>'cieki 2020'!BQ247</f>
        <v>0.05</v>
      </c>
      <c r="Q247" s="53">
        <f>'cieki 2020'!BS247</f>
        <v>0.05</v>
      </c>
      <c r="R247" s="53">
        <f>'cieki 2020'!BT247</f>
        <v>0.05</v>
      </c>
      <c r="S247" s="78">
        <f>'cieki 2020'!BU247</f>
        <v>0.05</v>
      </c>
      <c r="T247" s="78">
        <f>'cieki 2020'!BY247</f>
        <v>0.15</v>
      </c>
      <c r="U247" s="78">
        <f>'cieki 2020'!CA247</f>
        <v>50</v>
      </c>
      <c r="V247" s="78">
        <f>'cieki 2020'!CC247</f>
        <v>0.01</v>
      </c>
      <c r="W247" s="226">
        <f>'cieki 2020'!CK247</f>
        <v>5.0000000000000001E-3</v>
      </c>
      <c r="X247" s="78">
        <f>'cieki 2020'!CP247</f>
        <v>1.5</v>
      </c>
      <c r="Y247" s="78">
        <f>'cieki 2020'!CQ247</f>
        <v>0.3</v>
      </c>
      <c r="Z247" s="78">
        <f>'cieki 2020'!CR247</f>
        <v>5</v>
      </c>
      <c r="AA247" s="78">
        <f>'cieki 2020'!CS247</f>
        <v>0.5</v>
      </c>
      <c r="AB247" s="78">
        <f>'cieki 2020'!CT247</f>
        <v>0.5</v>
      </c>
      <c r="AC247" s="78">
        <f>'cieki 2020'!CW247</f>
        <v>0.05</v>
      </c>
      <c r="AD247" s="78">
        <f>'cieki 2020'!CZ247</f>
        <v>0.05</v>
      </c>
      <c r="AE247" s="78">
        <f>'cieki 2020'!DB247</f>
        <v>0.05</v>
      </c>
      <c r="AF247" s="78">
        <f>'cieki 2020'!DC247</f>
        <v>0.05</v>
      </c>
      <c r="AG247" s="78">
        <f>'cieki 2020'!DD247</f>
        <v>0.05</v>
      </c>
      <c r="AH247" s="78">
        <f>'cieki 2020'!DE247</f>
        <v>0.05</v>
      </c>
      <c r="AI247" s="78">
        <f>'cieki 2020'!DF247</f>
        <v>0.05</v>
      </c>
      <c r="AJ247" s="78">
        <f>'cieki 2020'!DH247</f>
        <v>0.5</v>
      </c>
      <c r="AK247" s="78">
        <f>'cieki 2020'!DI247</f>
        <v>0.05</v>
      </c>
      <c r="AL247" s="78">
        <f>'cieki 2020'!DJ247</f>
        <v>0.25</v>
      </c>
      <c r="AM247" s="78">
        <f>'cieki 2020'!DK247</f>
        <v>0.25</v>
      </c>
      <c r="AN247" s="131">
        <f>'cieki 2020'!DL247</f>
        <v>0.05</v>
      </c>
      <c r="AO247" s="136" t="s">
        <v>177</v>
      </c>
    </row>
    <row r="248" spans="1:45" customFormat="1" x14ac:dyDescent="0.2">
      <c r="A248" s="9">
        <f>'cieki 2020'!B248</f>
        <v>402</v>
      </c>
      <c r="B248" s="15" t="str">
        <f>'cieki 2020'!C248</f>
        <v>PL01S1001_1493</v>
      </c>
      <c r="C248" s="53">
        <f>'cieki 2020'!I248</f>
        <v>0.05</v>
      </c>
      <c r="D248" s="53">
        <f>'cieki 2020'!J248</f>
        <v>1.5</v>
      </c>
      <c r="E248" s="53">
        <f>'cieki 2020'!L248</f>
        <v>0.40899999999999997</v>
      </c>
      <c r="F248" s="53">
        <f>'cieki 2020'!N248</f>
        <v>1.65</v>
      </c>
      <c r="G248" s="53">
        <f>'cieki 2020'!O248</f>
        <v>10.7</v>
      </c>
      <c r="H248" s="53">
        <f>'cieki 2020'!S248</f>
        <v>3.84</v>
      </c>
      <c r="I248" s="53">
        <f>'cieki 2020'!T248</f>
        <v>0.5</v>
      </c>
      <c r="J248" s="53">
        <f>'cieki 2020'!Y248</f>
        <v>44</v>
      </c>
      <c r="K248" s="53">
        <f>'cieki 2020'!AI248</f>
        <v>2.5</v>
      </c>
      <c r="L248" s="53">
        <f>'cieki 2020'!AK248</f>
        <v>2.5</v>
      </c>
      <c r="M248" s="53">
        <f>'cieki 2020'!BB248</f>
        <v>31.5</v>
      </c>
      <c r="N248" s="53">
        <f>'cieki 2020'!BJ248</f>
        <v>0.5</v>
      </c>
      <c r="O248" s="53">
        <f>'cieki 2020'!BK248</f>
        <v>5.0000000000000001E-3</v>
      </c>
      <c r="P248" s="53">
        <f>'cieki 2020'!BQ248</f>
        <v>0.05</v>
      </c>
      <c r="Q248" s="53">
        <f>'cieki 2020'!BS248</f>
        <v>0.05</v>
      </c>
      <c r="R248" s="53">
        <f>'cieki 2020'!BT248</f>
        <v>0.05</v>
      </c>
      <c r="S248" s="78">
        <f>'cieki 2020'!BU248</f>
        <v>0.05</v>
      </c>
      <c r="T248" s="78">
        <f>'cieki 2020'!BY248</f>
        <v>0.15</v>
      </c>
      <c r="U248" s="204">
        <f>'cieki 2020'!CA248</f>
        <v>0</v>
      </c>
      <c r="V248" s="204">
        <f>'cieki 2020'!CC248</f>
        <v>0</v>
      </c>
      <c r="W248" s="225">
        <f>'cieki 2020'!CK248</f>
        <v>0</v>
      </c>
      <c r="X248" s="204">
        <f>'cieki 2020'!CP248</f>
        <v>0</v>
      </c>
      <c r="Y248" s="204">
        <f>'cieki 2020'!CQ248</f>
        <v>0</v>
      </c>
      <c r="Z248" s="204">
        <f>'cieki 2020'!CR248</f>
        <v>0</v>
      </c>
      <c r="AA248" s="204">
        <f>'cieki 2020'!CS248</f>
        <v>0</v>
      </c>
      <c r="AB248" s="204">
        <f>'cieki 2020'!CT248</f>
        <v>0</v>
      </c>
      <c r="AC248" s="204">
        <f>'cieki 2020'!CW248</f>
        <v>0</v>
      </c>
      <c r="AD248" s="204">
        <f>'cieki 2020'!CZ248</f>
        <v>0</v>
      </c>
      <c r="AE248" s="204">
        <f>'cieki 2020'!DB248</f>
        <v>0</v>
      </c>
      <c r="AF248" s="204">
        <f>'cieki 2020'!DC248</f>
        <v>0</v>
      </c>
      <c r="AG248" s="204">
        <f>'cieki 2020'!DD248</f>
        <v>0</v>
      </c>
      <c r="AH248" s="78">
        <f>'cieki 2020'!DE248</f>
        <v>0.05</v>
      </c>
      <c r="AI248" s="78">
        <f>'cieki 2020'!DF248</f>
        <v>0.05</v>
      </c>
      <c r="AJ248" s="204">
        <f>'cieki 2020'!DH248</f>
        <v>0</v>
      </c>
      <c r="AK248" s="204">
        <f>'cieki 2020'!DI248</f>
        <v>0</v>
      </c>
      <c r="AL248" s="204">
        <f>'cieki 2020'!DJ248</f>
        <v>0</v>
      </c>
      <c r="AM248" s="204">
        <f>'cieki 2020'!DK248</f>
        <v>0</v>
      </c>
      <c r="AN248" s="205">
        <f>'cieki 2020'!DL248</f>
        <v>0</v>
      </c>
      <c r="AO248" s="137" t="s">
        <v>178</v>
      </c>
    </row>
    <row r="249" spans="1:45" customFormat="1" x14ac:dyDescent="0.2">
      <c r="A249" s="9">
        <f>'cieki 2020'!B249</f>
        <v>403</v>
      </c>
      <c r="B249" s="15" t="str">
        <f>'cieki 2020'!C249</f>
        <v>PL01S1301_1696</v>
      </c>
      <c r="C249" s="53">
        <f>'cieki 2020'!I249</f>
        <v>0.05</v>
      </c>
      <c r="D249" s="53">
        <f>'cieki 2020'!J249</f>
        <v>1.5</v>
      </c>
      <c r="E249" s="53">
        <f>'cieki 2020'!L249</f>
        <v>1.95</v>
      </c>
      <c r="F249" s="53">
        <f>'cieki 2020'!N249</f>
        <v>25.7</v>
      </c>
      <c r="G249" s="53">
        <f>'cieki 2020'!O249</f>
        <v>22</v>
      </c>
      <c r="H249" s="53">
        <f>'cieki 2020'!S249</f>
        <v>13.7</v>
      </c>
      <c r="I249" s="53">
        <f>'cieki 2020'!T249</f>
        <v>15</v>
      </c>
      <c r="J249" s="53">
        <f>'cieki 2020'!Y249</f>
        <v>137</v>
      </c>
      <c r="K249" s="53">
        <f>'cieki 2020'!AI249</f>
        <v>96</v>
      </c>
      <c r="L249" s="53">
        <f>'cieki 2020'!AK249</f>
        <v>24</v>
      </c>
      <c r="M249" s="53">
        <f>'cieki 2020'!BB249</f>
        <v>1297</v>
      </c>
      <c r="N249" s="53">
        <f>'cieki 2020'!BJ249</f>
        <v>0.5</v>
      </c>
      <c r="O249" s="53">
        <f>'cieki 2020'!BK249</f>
        <v>5.0000000000000001E-3</v>
      </c>
      <c r="P249" s="53">
        <f>'cieki 2020'!BQ249</f>
        <v>0.05</v>
      </c>
      <c r="Q249" s="53">
        <f>'cieki 2020'!BS249</f>
        <v>0.05</v>
      </c>
      <c r="R249" s="53">
        <f>'cieki 2020'!BT249</f>
        <v>0.05</v>
      </c>
      <c r="S249" s="78">
        <f>'cieki 2020'!BU249</f>
        <v>0.05</v>
      </c>
      <c r="T249" s="78">
        <f>'cieki 2020'!BY249</f>
        <v>0.15</v>
      </c>
      <c r="U249" s="204">
        <f>'cieki 2020'!CA249</f>
        <v>0</v>
      </c>
      <c r="V249" s="204">
        <f>'cieki 2020'!CC249</f>
        <v>0</v>
      </c>
      <c r="W249" s="225">
        <f>'cieki 2020'!CK249</f>
        <v>0</v>
      </c>
      <c r="X249" s="204">
        <f>'cieki 2020'!CP249</f>
        <v>0</v>
      </c>
      <c r="Y249" s="204">
        <f>'cieki 2020'!CQ249</f>
        <v>0</v>
      </c>
      <c r="Z249" s="204">
        <f>'cieki 2020'!CR249</f>
        <v>0</v>
      </c>
      <c r="AA249" s="204">
        <f>'cieki 2020'!CS249</f>
        <v>0</v>
      </c>
      <c r="AB249" s="204">
        <f>'cieki 2020'!CT249</f>
        <v>0</v>
      </c>
      <c r="AC249" s="204">
        <f>'cieki 2020'!CW249</f>
        <v>0</v>
      </c>
      <c r="AD249" s="204">
        <f>'cieki 2020'!CZ249</f>
        <v>0</v>
      </c>
      <c r="AE249" s="204">
        <f>'cieki 2020'!DB249</f>
        <v>0</v>
      </c>
      <c r="AF249" s="204">
        <f>'cieki 2020'!DC249</f>
        <v>0</v>
      </c>
      <c r="AG249" s="204">
        <f>'cieki 2020'!DD249</f>
        <v>0</v>
      </c>
      <c r="AH249" s="78">
        <f>'cieki 2020'!DE249</f>
        <v>0.05</v>
      </c>
      <c r="AI249" s="78">
        <f>'cieki 2020'!DF249</f>
        <v>0.05</v>
      </c>
      <c r="AJ249" s="204">
        <f>'cieki 2020'!DH249</f>
        <v>0</v>
      </c>
      <c r="AK249" s="204">
        <f>'cieki 2020'!DI249</f>
        <v>0</v>
      </c>
      <c r="AL249" s="204">
        <f>'cieki 2020'!DJ249</f>
        <v>0</v>
      </c>
      <c r="AM249" s="204">
        <f>'cieki 2020'!DK249</f>
        <v>0</v>
      </c>
      <c r="AN249" s="205">
        <f>'cieki 2020'!DL249</f>
        <v>0</v>
      </c>
      <c r="AO249" s="136" t="s">
        <v>177</v>
      </c>
    </row>
    <row r="250" spans="1:45" customFormat="1" x14ac:dyDescent="0.2">
      <c r="A250" s="9">
        <f>'cieki 2020'!B250</f>
        <v>404</v>
      </c>
      <c r="B250" s="15" t="str">
        <f>'cieki 2020'!C250</f>
        <v>PL01S0701_1061</v>
      </c>
      <c r="C250" s="53">
        <f>'cieki 2020'!I250</f>
        <v>0.05</v>
      </c>
      <c r="D250" s="53">
        <f>'cieki 2020'!J250</f>
        <v>1.5</v>
      </c>
      <c r="E250" s="53">
        <f>'cieki 2020'!L250</f>
        <v>0.14299999999999999</v>
      </c>
      <c r="F250" s="53">
        <f>'cieki 2020'!N250</f>
        <v>1.33</v>
      </c>
      <c r="G250" s="53">
        <f>'cieki 2020'!O250</f>
        <v>2.5499999999999998</v>
      </c>
      <c r="H250" s="53">
        <f>'cieki 2020'!S250</f>
        <v>1.88</v>
      </c>
      <c r="I250" s="53">
        <f>'cieki 2020'!T250</f>
        <v>2.19</v>
      </c>
      <c r="J250" s="53">
        <f>'cieki 2020'!Y250</f>
        <v>15.2</v>
      </c>
      <c r="K250" s="53">
        <f>'cieki 2020'!AI250</f>
        <v>2.5</v>
      </c>
      <c r="L250" s="53">
        <f>'cieki 2020'!AK250</f>
        <v>2.5</v>
      </c>
      <c r="M250" s="53">
        <f>'cieki 2020'!BB250</f>
        <v>344.5</v>
      </c>
      <c r="N250" s="53">
        <f>'cieki 2020'!BJ250</f>
        <v>0.5</v>
      </c>
      <c r="O250" s="53">
        <f>'cieki 2020'!BK250</f>
        <v>5.0000000000000001E-3</v>
      </c>
      <c r="P250" s="53">
        <f>'cieki 2020'!BQ250</f>
        <v>0.05</v>
      </c>
      <c r="Q250" s="53">
        <f>'cieki 2020'!BS250</f>
        <v>0.05</v>
      </c>
      <c r="R250" s="53">
        <f>'cieki 2020'!BT250</f>
        <v>0.05</v>
      </c>
      <c r="S250" s="78">
        <f>'cieki 2020'!BU250</f>
        <v>0.05</v>
      </c>
      <c r="T250" s="78">
        <f>'cieki 2020'!BY250</f>
        <v>0.15</v>
      </c>
      <c r="U250" s="78">
        <f>'cieki 2020'!CA250</f>
        <v>50</v>
      </c>
      <c r="V250" s="78">
        <f>'cieki 2020'!CC250</f>
        <v>0.01</v>
      </c>
      <c r="W250" s="226">
        <f>'cieki 2020'!CK250</f>
        <v>5.0000000000000001E-3</v>
      </c>
      <c r="X250" s="78">
        <f>'cieki 2020'!CP250</f>
        <v>1.5</v>
      </c>
      <c r="Y250" s="78">
        <f>'cieki 2020'!CQ250</f>
        <v>0.3</v>
      </c>
      <c r="Z250" s="78">
        <f>'cieki 2020'!CR250</f>
        <v>5</v>
      </c>
      <c r="AA250" s="78">
        <f>'cieki 2020'!CS250</f>
        <v>0.5</v>
      </c>
      <c r="AB250" s="78">
        <f>'cieki 2020'!CT250</f>
        <v>0.5</v>
      </c>
      <c r="AC250" s="78">
        <f>'cieki 2020'!CW250</f>
        <v>0.05</v>
      </c>
      <c r="AD250" s="78">
        <f>'cieki 2020'!CZ250</f>
        <v>0.05</v>
      </c>
      <c r="AE250" s="78">
        <f>'cieki 2020'!DB250</f>
        <v>0.05</v>
      </c>
      <c r="AF250" s="78">
        <f>'cieki 2020'!DC250</f>
        <v>0.05</v>
      </c>
      <c r="AG250" s="78">
        <f>'cieki 2020'!DD250</f>
        <v>0.05</v>
      </c>
      <c r="AH250" s="78">
        <f>'cieki 2020'!DE250</f>
        <v>0.05</v>
      </c>
      <c r="AI250" s="78">
        <f>'cieki 2020'!DF250</f>
        <v>0.05</v>
      </c>
      <c r="AJ250" s="78">
        <f>'cieki 2020'!DH250</f>
        <v>0.5</v>
      </c>
      <c r="AK250" s="78">
        <f>'cieki 2020'!DI250</f>
        <v>0.05</v>
      </c>
      <c r="AL250" s="78">
        <f>'cieki 2020'!DJ250</f>
        <v>0.25</v>
      </c>
      <c r="AM250" s="78">
        <f>'cieki 2020'!DK250</f>
        <v>0.25</v>
      </c>
      <c r="AN250" s="131">
        <f>'cieki 2020'!DL250</f>
        <v>0.05</v>
      </c>
      <c r="AO250" s="137" t="s">
        <v>178</v>
      </c>
    </row>
    <row r="251" spans="1:45" customFormat="1" x14ac:dyDescent="0.2">
      <c r="A251" s="9">
        <f>'cieki 2020'!B251</f>
        <v>405</v>
      </c>
      <c r="B251" s="15" t="str">
        <f>'cieki 2020'!C251</f>
        <v>PL01S1301_1671</v>
      </c>
      <c r="C251" s="53">
        <f>'cieki 2020'!I251</f>
        <v>0.05</v>
      </c>
      <c r="D251" s="53">
        <f>'cieki 2020'!J251</f>
        <v>3.22</v>
      </c>
      <c r="E251" s="53">
        <f>'cieki 2020'!L251</f>
        <v>2.5000000000000001E-2</v>
      </c>
      <c r="F251" s="53">
        <f>'cieki 2020'!N251</f>
        <v>18.600000000000001</v>
      </c>
      <c r="G251" s="53">
        <f>'cieki 2020'!O251</f>
        <v>58.4</v>
      </c>
      <c r="H251" s="53">
        <f>'cieki 2020'!S251</f>
        <v>17.7</v>
      </c>
      <c r="I251" s="53">
        <f>'cieki 2020'!T251</f>
        <v>17.600000000000001</v>
      </c>
      <c r="J251" s="53">
        <f>'cieki 2020'!Y251</f>
        <v>149</v>
      </c>
      <c r="K251" s="53">
        <f>'cieki 2020'!AI251</f>
        <v>2.5</v>
      </c>
      <c r="L251" s="53">
        <f>'cieki 2020'!AK251</f>
        <v>20</v>
      </c>
      <c r="M251" s="53">
        <f>'cieki 2020'!BB251</f>
        <v>1200.5</v>
      </c>
      <c r="N251" s="53">
        <f>'cieki 2020'!BJ251</f>
        <v>0.5</v>
      </c>
      <c r="O251" s="53">
        <f>'cieki 2020'!BK251</f>
        <v>5.0000000000000001E-3</v>
      </c>
      <c r="P251" s="53">
        <f>'cieki 2020'!BQ251</f>
        <v>0.05</v>
      </c>
      <c r="Q251" s="53">
        <f>'cieki 2020'!BS251</f>
        <v>0.05</v>
      </c>
      <c r="R251" s="53">
        <f>'cieki 2020'!BT251</f>
        <v>0.05</v>
      </c>
      <c r="S251" s="78">
        <f>'cieki 2020'!BU251</f>
        <v>0.05</v>
      </c>
      <c r="T251" s="78">
        <f>'cieki 2020'!BY251</f>
        <v>0.15</v>
      </c>
      <c r="U251" s="78">
        <f>'cieki 2020'!CA251</f>
        <v>50</v>
      </c>
      <c r="V251" s="78">
        <f>'cieki 2020'!CC251</f>
        <v>0.01</v>
      </c>
      <c r="W251" s="226">
        <f>'cieki 2020'!CK251</f>
        <v>5.0000000000000001E-3</v>
      </c>
      <c r="X251" s="78">
        <f>'cieki 2020'!CP251</f>
        <v>1.5</v>
      </c>
      <c r="Y251" s="78">
        <f>'cieki 2020'!CQ251</f>
        <v>0.3</v>
      </c>
      <c r="Z251" s="78">
        <f>'cieki 2020'!CR251</f>
        <v>5</v>
      </c>
      <c r="AA251" s="78">
        <f>'cieki 2020'!CS251</f>
        <v>0.5</v>
      </c>
      <c r="AB251" s="78">
        <f>'cieki 2020'!CT251</f>
        <v>0.5</v>
      </c>
      <c r="AC251" s="78">
        <f>'cieki 2020'!CW251</f>
        <v>0.05</v>
      </c>
      <c r="AD251" s="78">
        <f>'cieki 2020'!CZ251</f>
        <v>0.05</v>
      </c>
      <c r="AE251" s="78">
        <f>'cieki 2020'!DB251</f>
        <v>0.05</v>
      </c>
      <c r="AF251" s="78">
        <f>'cieki 2020'!DC251</f>
        <v>0.05</v>
      </c>
      <c r="AG251" s="78">
        <f>'cieki 2020'!DD251</f>
        <v>0.05</v>
      </c>
      <c r="AH251" s="78">
        <f>'cieki 2020'!DE251</f>
        <v>0.05</v>
      </c>
      <c r="AI251" s="78">
        <f>'cieki 2020'!DF251</f>
        <v>0.05</v>
      </c>
      <c r="AJ251" s="78">
        <f>'cieki 2020'!DH251</f>
        <v>0.5</v>
      </c>
      <c r="AK251" s="78">
        <f>'cieki 2020'!DI251</f>
        <v>0.05</v>
      </c>
      <c r="AL251" s="78">
        <f>'cieki 2020'!DJ251</f>
        <v>0.25</v>
      </c>
      <c r="AM251" s="78">
        <f>'cieki 2020'!DK251</f>
        <v>0.25</v>
      </c>
      <c r="AN251" s="131">
        <f>'cieki 2020'!DL251</f>
        <v>0.05</v>
      </c>
      <c r="AO251" s="136" t="s">
        <v>177</v>
      </c>
    </row>
    <row r="252" spans="1:45" customFormat="1" x14ac:dyDescent="0.2">
      <c r="A252" s="9">
        <f>'cieki 2020'!B252</f>
        <v>406</v>
      </c>
      <c r="B252" s="15" t="str">
        <f>'cieki 2020'!C252</f>
        <v>PL01S1601_1940</v>
      </c>
      <c r="C252" s="53">
        <f>'cieki 2020'!I252</f>
        <v>0.05</v>
      </c>
      <c r="D252" s="53">
        <f>'cieki 2020'!J252</f>
        <v>1.5</v>
      </c>
      <c r="E252" s="53">
        <f>'cieki 2020'!L252</f>
        <v>2.5000000000000001E-2</v>
      </c>
      <c r="F252" s="53">
        <f>'cieki 2020'!N252</f>
        <v>3.49</v>
      </c>
      <c r="G252" s="53">
        <f>'cieki 2020'!O252</f>
        <v>10.4</v>
      </c>
      <c r="H252" s="53">
        <f>'cieki 2020'!S252</f>
        <v>8.0500000000000007</v>
      </c>
      <c r="I252" s="53">
        <f>'cieki 2020'!T252</f>
        <v>0.5</v>
      </c>
      <c r="J252" s="53">
        <f>'cieki 2020'!Y252</f>
        <v>38</v>
      </c>
      <c r="K252" s="53">
        <f>'cieki 2020'!AI252</f>
        <v>2.5</v>
      </c>
      <c r="L252" s="53">
        <f>'cieki 2020'!AK252</f>
        <v>2.5</v>
      </c>
      <c r="M252" s="53">
        <f>'cieki 2020'!BB252</f>
        <v>31.5</v>
      </c>
      <c r="N252" s="53">
        <f>'cieki 2020'!BJ252</f>
        <v>0.5</v>
      </c>
      <c r="O252" s="53">
        <f>'cieki 2020'!BK252</f>
        <v>5.0000000000000001E-3</v>
      </c>
      <c r="P252" s="53">
        <f>'cieki 2020'!BQ252</f>
        <v>0.05</v>
      </c>
      <c r="Q252" s="53">
        <f>'cieki 2020'!BS252</f>
        <v>0.05</v>
      </c>
      <c r="R252" s="53">
        <f>'cieki 2020'!BT252</f>
        <v>0.05</v>
      </c>
      <c r="S252" s="78">
        <f>'cieki 2020'!BU252</f>
        <v>0.05</v>
      </c>
      <c r="T252" s="78">
        <f>'cieki 2020'!BY252</f>
        <v>0.15</v>
      </c>
      <c r="U252" s="204">
        <f>'cieki 2020'!CA252</f>
        <v>0</v>
      </c>
      <c r="V252" s="204">
        <f>'cieki 2020'!CC252</f>
        <v>0</v>
      </c>
      <c r="W252" s="225">
        <f>'cieki 2020'!CK252</f>
        <v>0</v>
      </c>
      <c r="X252" s="204">
        <f>'cieki 2020'!CP252</f>
        <v>0</v>
      </c>
      <c r="Y252" s="204">
        <f>'cieki 2020'!CQ252</f>
        <v>0</v>
      </c>
      <c r="Z252" s="204">
        <f>'cieki 2020'!CR252</f>
        <v>0</v>
      </c>
      <c r="AA252" s="204">
        <f>'cieki 2020'!CS252</f>
        <v>0</v>
      </c>
      <c r="AB252" s="204">
        <f>'cieki 2020'!CT252</f>
        <v>0</v>
      </c>
      <c r="AC252" s="204">
        <f>'cieki 2020'!CW252</f>
        <v>0</v>
      </c>
      <c r="AD252" s="204">
        <f>'cieki 2020'!CZ252</f>
        <v>0</v>
      </c>
      <c r="AE252" s="204">
        <f>'cieki 2020'!DB252</f>
        <v>0</v>
      </c>
      <c r="AF252" s="204">
        <f>'cieki 2020'!DC252</f>
        <v>0</v>
      </c>
      <c r="AG252" s="204">
        <f>'cieki 2020'!DD252</f>
        <v>0</v>
      </c>
      <c r="AH252" s="78">
        <f>'cieki 2020'!DE252</f>
        <v>0.05</v>
      </c>
      <c r="AI252" s="78">
        <f>'cieki 2020'!DF252</f>
        <v>0.05</v>
      </c>
      <c r="AJ252" s="204">
        <f>'cieki 2020'!DH252</f>
        <v>0</v>
      </c>
      <c r="AK252" s="204">
        <f>'cieki 2020'!DI252</f>
        <v>0</v>
      </c>
      <c r="AL252" s="204">
        <f>'cieki 2020'!DJ252</f>
        <v>0</v>
      </c>
      <c r="AM252" s="204">
        <f>'cieki 2020'!DK252</f>
        <v>0</v>
      </c>
      <c r="AN252" s="205">
        <f>'cieki 2020'!DL252</f>
        <v>0</v>
      </c>
      <c r="AO252" s="137" t="s">
        <v>178</v>
      </c>
    </row>
    <row r="253" spans="1:45" customFormat="1" x14ac:dyDescent="0.2">
      <c r="A253" s="9">
        <f>'cieki 2020'!B253</f>
        <v>407</v>
      </c>
      <c r="B253" s="15" t="str">
        <f>'cieki 2020'!C253</f>
        <v>PL01S1601_1934</v>
      </c>
      <c r="C253" s="53">
        <f>'cieki 2020'!I253</f>
        <v>0.05</v>
      </c>
      <c r="D253" s="53">
        <f>'cieki 2020'!J253</f>
        <v>1.5</v>
      </c>
      <c r="E253" s="53">
        <f>'cieki 2020'!L253</f>
        <v>0.41699999999999998</v>
      </c>
      <c r="F253" s="53">
        <f>'cieki 2020'!N253</f>
        <v>24.6</v>
      </c>
      <c r="G253" s="53">
        <f>'cieki 2020'!O253</f>
        <v>35.6</v>
      </c>
      <c r="H253" s="53">
        <f>'cieki 2020'!S253</f>
        <v>26.9</v>
      </c>
      <c r="I253" s="53">
        <f>'cieki 2020'!T253</f>
        <v>11.7</v>
      </c>
      <c r="J253" s="53">
        <f>'cieki 2020'!Y253</f>
        <v>115</v>
      </c>
      <c r="K253" s="53">
        <f>'cieki 2020'!AI253</f>
        <v>92</v>
      </c>
      <c r="L253" s="53">
        <f>'cieki 2020'!AK253</f>
        <v>12</v>
      </c>
      <c r="M253" s="53">
        <f>'cieki 2020'!BB253</f>
        <v>803</v>
      </c>
      <c r="N253" s="53">
        <f>'cieki 2020'!BJ253</f>
        <v>0.5</v>
      </c>
      <c r="O253" s="53">
        <f>'cieki 2020'!BK253</f>
        <v>5.0000000000000001E-3</v>
      </c>
      <c r="P253" s="53">
        <f>'cieki 2020'!BQ253</f>
        <v>0.05</v>
      </c>
      <c r="Q253" s="53">
        <f>'cieki 2020'!BS253</f>
        <v>0.05</v>
      </c>
      <c r="R253" s="53">
        <f>'cieki 2020'!BT253</f>
        <v>0.05</v>
      </c>
      <c r="S253" s="78">
        <f>'cieki 2020'!BU253</f>
        <v>0.05</v>
      </c>
      <c r="T253" s="78">
        <f>'cieki 2020'!BY253</f>
        <v>0.15</v>
      </c>
      <c r="U253" s="204">
        <f>'cieki 2020'!CA253</f>
        <v>0</v>
      </c>
      <c r="V253" s="204">
        <f>'cieki 2020'!CC253</f>
        <v>0</v>
      </c>
      <c r="W253" s="225">
        <f>'cieki 2020'!CK253</f>
        <v>0</v>
      </c>
      <c r="X253" s="204">
        <f>'cieki 2020'!CP253</f>
        <v>0</v>
      </c>
      <c r="Y253" s="204">
        <f>'cieki 2020'!CQ253</f>
        <v>0</v>
      </c>
      <c r="Z253" s="204">
        <f>'cieki 2020'!CR253</f>
        <v>0</v>
      </c>
      <c r="AA253" s="204">
        <f>'cieki 2020'!CS253</f>
        <v>0</v>
      </c>
      <c r="AB253" s="204">
        <f>'cieki 2020'!CT253</f>
        <v>0</v>
      </c>
      <c r="AC253" s="204">
        <f>'cieki 2020'!CW253</f>
        <v>0</v>
      </c>
      <c r="AD253" s="204">
        <f>'cieki 2020'!CZ253</f>
        <v>0</v>
      </c>
      <c r="AE253" s="204">
        <f>'cieki 2020'!DB253</f>
        <v>0</v>
      </c>
      <c r="AF253" s="204">
        <f>'cieki 2020'!DC253</f>
        <v>0</v>
      </c>
      <c r="AG253" s="204">
        <f>'cieki 2020'!DD253</f>
        <v>0</v>
      </c>
      <c r="AH253" s="78">
        <f>'cieki 2020'!DE253</f>
        <v>0.05</v>
      </c>
      <c r="AI253" s="78">
        <f>'cieki 2020'!DF253</f>
        <v>0.05</v>
      </c>
      <c r="AJ253" s="204">
        <f>'cieki 2020'!DH253</f>
        <v>0</v>
      </c>
      <c r="AK253" s="204">
        <f>'cieki 2020'!DI253</f>
        <v>0</v>
      </c>
      <c r="AL253" s="204">
        <f>'cieki 2020'!DJ253</f>
        <v>0</v>
      </c>
      <c r="AM253" s="204">
        <f>'cieki 2020'!DK253</f>
        <v>0</v>
      </c>
      <c r="AN253" s="205">
        <f>'cieki 2020'!DL253</f>
        <v>0</v>
      </c>
      <c r="AO253" s="136" t="s">
        <v>177</v>
      </c>
    </row>
    <row r="254" spans="1:45" x14ac:dyDescent="0.2">
      <c r="A254" s="9">
        <f>'cieki 2020'!B254</f>
        <v>408</v>
      </c>
      <c r="B254" s="15" t="str">
        <f>'cieki 2020'!C254</f>
        <v>PL01S1601_1902</v>
      </c>
      <c r="C254" s="53">
        <f>'cieki 2020'!I254</f>
        <v>0.05</v>
      </c>
      <c r="D254" s="53">
        <f>'cieki 2020'!J254</f>
        <v>6.96</v>
      </c>
      <c r="E254" s="53">
        <f>'cieki 2020'!L254</f>
        <v>1.06</v>
      </c>
      <c r="F254" s="53">
        <f>'cieki 2020'!N254</f>
        <v>32</v>
      </c>
      <c r="G254" s="53">
        <f>'cieki 2020'!O254</f>
        <v>33.6</v>
      </c>
      <c r="H254" s="53">
        <f>'cieki 2020'!S254</f>
        <v>43.5</v>
      </c>
      <c r="I254" s="53">
        <f>'cieki 2020'!T254</f>
        <v>20.9</v>
      </c>
      <c r="J254" s="53">
        <f>'cieki 2020'!Y254</f>
        <v>149</v>
      </c>
      <c r="K254" s="53">
        <f>'cieki 2020'!AI254</f>
        <v>2.5</v>
      </c>
      <c r="L254" s="53">
        <f>'cieki 2020'!AK254</f>
        <v>2.5</v>
      </c>
      <c r="M254" s="53">
        <f>'cieki 2020'!BB254</f>
        <v>45.5</v>
      </c>
      <c r="N254" s="53">
        <f>'cieki 2020'!BJ254</f>
        <v>0.5</v>
      </c>
      <c r="O254" s="53">
        <f>'cieki 2020'!BK254</f>
        <v>5.0000000000000001E-3</v>
      </c>
      <c r="P254" s="53">
        <f>'cieki 2020'!BQ254</f>
        <v>0.05</v>
      </c>
      <c r="Q254" s="53">
        <f>'cieki 2020'!BS254</f>
        <v>0.05</v>
      </c>
      <c r="R254" s="53">
        <f>'cieki 2020'!BT254</f>
        <v>0.05</v>
      </c>
      <c r="S254" s="78">
        <f>'cieki 2020'!BU254</f>
        <v>0.05</v>
      </c>
      <c r="T254" s="78">
        <f>'cieki 2020'!BY254</f>
        <v>0.15</v>
      </c>
      <c r="U254" s="204">
        <f>'cieki 2020'!CA254</f>
        <v>0</v>
      </c>
      <c r="V254" s="204">
        <f>'cieki 2020'!CC254</f>
        <v>0</v>
      </c>
      <c r="W254" s="225">
        <f>'cieki 2020'!CK254</f>
        <v>0</v>
      </c>
      <c r="X254" s="204">
        <f>'cieki 2020'!CP254</f>
        <v>0</v>
      </c>
      <c r="Y254" s="204">
        <f>'cieki 2020'!CQ254</f>
        <v>0</v>
      </c>
      <c r="Z254" s="204">
        <f>'cieki 2020'!CR254</f>
        <v>0</v>
      </c>
      <c r="AA254" s="204">
        <f>'cieki 2020'!CS254</f>
        <v>0</v>
      </c>
      <c r="AB254" s="204">
        <f>'cieki 2020'!CT254</f>
        <v>0</v>
      </c>
      <c r="AC254" s="204">
        <f>'cieki 2020'!CW254</f>
        <v>0</v>
      </c>
      <c r="AD254" s="204">
        <f>'cieki 2020'!CZ254</f>
        <v>0</v>
      </c>
      <c r="AE254" s="204">
        <f>'cieki 2020'!DB254</f>
        <v>0</v>
      </c>
      <c r="AF254" s="204">
        <f>'cieki 2020'!DC254</f>
        <v>0</v>
      </c>
      <c r="AG254" s="204">
        <f>'cieki 2020'!DD254</f>
        <v>0</v>
      </c>
      <c r="AH254" s="78">
        <f>'cieki 2020'!DE254</f>
        <v>0.05</v>
      </c>
      <c r="AI254" s="78">
        <f>'cieki 2020'!DF254</f>
        <v>0.05</v>
      </c>
      <c r="AJ254" s="204">
        <f>'cieki 2020'!DH254</f>
        <v>0</v>
      </c>
      <c r="AK254" s="204">
        <f>'cieki 2020'!DI254</f>
        <v>0</v>
      </c>
      <c r="AL254" s="204">
        <f>'cieki 2020'!DJ254</f>
        <v>0</v>
      </c>
      <c r="AM254" s="204">
        <f>'cieki 2020'!DK254</f>
        <v>0</v>
      </c>
      <c r="AN254" s="205">
        <f>'cieki 2020'!DL254</f>
        <v>0</v>
      </c>
      <c r="AO254" s="136" t="s">
        <v>177</v>
      </c>
      <c r="AP254" s="69"/>
      <c r="AQ254" s="69"/>
      <c r="AR254" s="69"/>
      <c r="AS254" s="69"/>
    </row>
    <row r="255" spans="1:45" x14ac:dyDescent="0.2">
      <c r="A255" s="9">
        <f>'cieki 2020'!B255</f>
        <v>409</v>
      </c>
      <c r="B255" s="15" t="str">
        <f>'cieki 2020'!C255</f>
        <v>PL01S1601_1887</v>
      </c>
      <c r="C255" s="53">
        <f>'cieki 2020'!I255</f>
        <v>0.05</v>
      </c>
      <c r="D255" s="53">
        <f>'cieki 2020'!J255</f>
        <v>4.18</v>
      </c>
      <c r="E255" s="53">
        <f>'cieki 2020'!L255</f>
        <v>0.25600000000000001</v>
      </c>
      <c r="F255" s="53">
        <f>'cieki 2020'!N255</f>
        <v>20.100000000000001</v>
      </c>
      <c r="G255" s="53">
        <f>'cieki 2020'!O255</f>
        <v>18.3</v>
      </c>
      <c r="H255" s="53">
        <f>'cieki 2020'!S255</f>
        <v>26.7</v>
      </c>
      <c r="I255" s="53">
        <f>'cieki 2020'!T255</f>
        <v>10.9</v>
      </c>
      <c r="J255" s="53">
        <f>'cieki 2020'!Y255</f>
        <v>48.2</v>
      </c>
      <c r="K255" s="53">
        <f>'cieki 2020'!AI255</f>
        <v>2.5</v>
      </c>
      <c r="L255" s="53">
        <f>'cieki 2020'!AK255</f>
        <v>2.5</v>
      </c>
      <c r="M255" s="53">
        <f>'cieki 2020'!BB255</f>
        <v>575.5</v>
      </c>
      <c r="N255" s="53">
        <f>'cieki 2020'!BJ255</f>
        <v>0.5</v>
      </c>
      <c r="O255" s="53">
        <f>'cieki 2020'!BK255</f>
        <v>5.0000000000000001E-3</v>
      </c>
      <c r="P255" s="53">
        <f>'cieki 2020'!BQ255</f>
        <v>0.05</v>
      </c>
      <c r="Q255" s="53">
        <f>'cieki 2020'!BS255</f>
        <v>0.05</v>
      </c>
      <c r="R255" s="53">
        <f>'cieki 2020'!BT255</f>
        <v>0.05</v>
      </c>
      <c r="S255" s="78">
        <f>'cieki 2020'!BU255</f>
        <v>0.05</v>
      </c>
      <c r="T255" s="78">
        <f>'cieki 2020'!BY255</f>
        <v>0.15</v>
      </c>
      <c r="U255" s="204">
        <f>'cieki 2020'!CA255</f>
        <v>0</v>
      </c>
      <c r="V255" s="204">
        <f>'cieki 2020'!CC255</f>
        <v>0</v>
      </c>
      <c r="W255" s="225">
        <f>'cieki 2020'!CK255</f>
        <v>0</v>
      </c>
      <c r="X255" s="204">
        <f>'cieki 2020'!CP255</f>
        <v>0</v>
      </c>
      <c r="Y255" s="204">
        <f>'cieki 2020'!CQ255</f>
        <v>0</v>
      </c>
      <c r="Z255" s="204">
        <f>'cieki 2020'!CR255</f>
        <v>0</v>
      </c>
      <c r="AA255" s="204">
        <f>'cieki 2020'!CS255</f>
        <v>0</v>
      </c>
      <c r="AB255" s="204">
        <f>'cieki 2020'!CT255</f>
        <v>0</v>
      </c>
      <c r="AC255" s="204">
        <f>'cieki 2020'!CW255</f>
        <v>0</v>
      </c>
      <c r="AD255" s="204">
        <f>'cieki 2020'!CZ255</f>
        <v>0</v>
      </c>
      <c r="AE255" s="204">
        <f>'cieki 2020'!DB255</f>
        <v>0</v>
      </c>
      <c r="AF255" s="204">
        <f>'cieki 2020'!DC255</f>
        <v>0</v>
      </c>
      <c r="AG255" s="204">
        <f>'cieki 2020'!DD255</f>
        <v>0</v>
      </c>
      <c r="AH255" s="78">
        <f>'cieki 2020'!DE255</f>
        <v>0.05</v>
      </c>
      <c r="AI255" s="78">
        <f>'cieki 2020'!DF255</f>
        <v>0.05</v>
      </c>
      <c r="AJ255" s="204">
        <f>'cieki 2020'!DH255</f>
        <v>0</v>
      </c>
      <c r="AK255" s="204">
        <f>'cieki 2020'!DI255</f>
        <v>0</v>
      </c>
      <c r="AL255" s="204">
        <f>'cieki 2020'!DJ255</f>
        <v>0</v>
      </c>
      <c r="AM255" s="204">
        <f>'cieki 2020'!DK255</f>
        <v>0</v>
      </c>
      <c r="AN255" s="205">
        <f>'cieki 2020'!DL255</f>
        <v>0</v>
      </c>
      <c r="AO255" s="137" t="s">
        <v>178</v>
      </c>
      <c r="AP255" s="69"/>
      <c r="AQ255" s="69"/>
      <c r="AR255" s="69"/>
      <c r="AS255" s="69"/>
    </row>
    <row r="256" spans="1:45" x14ac:dyDescent="0.2">
      <c r="A256" s="9">
        <f>'cieki 2020'!B256</f>
        <v>410</v>
      </c>
      <c r="B256" s="15" t="str">
        <f>'cieki 2020'!C256</f>
        <v>PL01S1601_1889</v>
      </c>
      <c r="C256" s="53">
        <f>'cieki 2020'!I256</f>
        <v>0.05</v>
      </c>
      <c r="D256" s="53">
        <f>'cieki 2020'!J256</f>
        <v>1.5</v>
      </c>
      <c r="E256" s="53">
        <f>'cieki 2020'!L256</f>
        <v>2.5000000000000001E-2</v>
      </c>
      <c r="F256" s="53">
        <f>'cieki 2020'!N256</f>
        <v>4.03</v>
      </c>
      <c r="G256" s="53">
        <f>'cieki 2020'!O256</f>
        <v>6.55</v>
      </c>
      <c r="H256" s="53">
        <f>'cieki 2020'!S256</f>
        <v>9.26</v>
      </c>
      <c r="I256" s="53">
        <f>'cieki 2020'!T256</f>
        <v>2.73</v>
      </c>
      <c r="J256" s="53">
        <f>'cieki 2020'!Y256</f>
        <v>16.600000000000001</v>
      </c>
      <c r="K256" s="53">
        <f>'cieki 2020'!AI256</f>
        <v>2.5</v>
      </c>
      <c r="L256" s="53">
        <f>'cieki 2020'!AK256</f>
        <v>28</v>
      </c>
      <c r="M256" s="53">
        <f>'cieki 2020'!BB256</f>
        <v>598.5</v>
      </c>
      <c r="N256" s="53">
        <f>'cieki 2020'!BJ256</f>
        <v>0.5</v>
      </c>
      <c r="O256" s="53">
        <f>'cieki 2020'!BK256</f>
        <v>5.0000000000000001E-3</v>
      </c>
      <c r="P256" s="53">
        <f>'cieki 2020'!BQ256</f>
        <v>0.05</v>
      </c>
      <c r="Q256" s="53">
        <f>'cieki 2020'!BS256</f>
        <v>0.05</v>
      </c>
      <c r="R256" s="53">
        <f>'cieki 2020'!BT256</f>
        <v>0.05</v>
      </c>
      <c r="S256" s="78">
        <f>'cieki 2020'!BU256</f>
        <v>0.05</v>
      </c>
      <c r="T256" s="78">
        <f>'cieki 2020'!BY256</f>
        <v>0.15</v>
      </c>
      <c r="U256" s="204">
        <f>'cieki 2020'!CA256</f>
        <v>0</v>
      </c>
      <c r="V256" s="204">
        <f>'cieki 2020'!CC256</f>
        <v>0</v>
      </c>
      <c r="W256" s="225">
        <f>'cieki 2020'!CK256</f>
        <v>0</v>
      </c>
      <c r="X256" s="204">
        <f>'cieki 2020'!CP256</f>
        <v>0</v>
      </c>
      <c r="Y256" s="204">
        <f>'cieki 2020'!CQ256</f>
        <v>0</v>
      </c>
      <c r="Z256" s="204">
        <f>'cieki 2020'!CR256</f>
        <v>0</v>
      </c>
      <c r="AA256" s="204">
        <f>'cieki 2020'!CS256</f>
        <v>0</v>
      </c>
      <c r="AB256" s="204">
        <f>'cieki 2020'!CT256</f>
        <v>0</v>
      </c>
      <c r="AC256" s="204">
        <f>'cieki 2020'!CW256</f>
        <v>0</v>
      </c>
      <c r="AD256" s="204">
        <f>'cieki 2020'!CZ256</f>
        <v>0</v>
      </c>
      <c r="AE256" s="204">
        <f>'cieki 2020'!DB256</f>
        <v>0</v>
      </c>
      <c r="AF256" s="204">
        <f>'cieki 2020'!DC256</f>
        <v>0</v>
      </c>
      <c r="AG256" s="204">
        <f>'cieki 2020'!DD256</f>
        <v>0</v>
      </c>
      <c r="AH256" s="78">
        <f>'cieki 2020'!DE256</f>
        <v>0.05</v>
      </c>
      <c r="AI256" s="78">
        <f>'cieki 2020'!DF256</f>
        <v>0.05</v>
      </c>
      <c r="AJ256" s="204">
        <f>'cieki 2020'!DH256</f>
        <v>0</v>
      </c>
      <c r="AK256" s="204">
        <f>'cieki 2020'!DI256</f>
        <v>0</v>
      </c>
      <c r="AL256" s="204">
        <f>'cieki 2020'!DJ256</f>
        <v>0</v>
      </c>
      <c r="AM256" s="204">
        <f>'cieki 2020'!DK256</f>
        <v>0</v>
      </c>
      <c r="AN256" s="205">
        <f>'cieki 2020'!DL256</f>
        <v>0</v>
      </c>
      <c r="AO256" s="137" t="s">
        <v>178</v>
      </c>
      <c r="AP256" s="69"/>
      <c r="AQ256" s="69"/>
      <c r="AR256" s="69"/>
      <c r="AS256" s="69"/>
    </row>
    <row r="257" spans="1:41" x14ac:dyDescent="0.2">
      <c r="A257" s="9">
        <f>'cieki 2020'!B257</f>
        <v>411</v>
      </c>
      <c r="B257" s="15" t="str">
        <f>'cieki 2020'!C257</f>
        <v>PL01S1601_1885</v>
      </c>
      <c r="C257" s="53">
        <f>'cieki 2020'!I257</f>
        <v>0.21</v>
      </c>
      <c r="D257" s="53">
        <f>'cieki 2020'!J257</f>
        <v>4.42</v>
      </c>
      <c r="E257" s="53">
        <f>'cieki 2020'!L257</f>
        <v>7.1999999999999995E-2</v>
      </c>
      <c r="F257" s="53">
        <f>'cieki 2020'!N257</f>
        <v>19.899999999999999</v>
      </c>
      <c r="G257" s="53">
        <f>'cieki 2020'!O257</f>
        <v>16.3</v>
      </c>
      <c r="H257" s="53">
        <f>'cieki 2020'!S257</f>
        <v>33.200000000000003</v>
      </c>
      <c r="I257" s="53">
        <f>'cieki 2020'!T257</f>
        <v>7.55</v>
      </c>
      <c r="J257" s="53">
        <f>'cieki 2020'!Y257</f>
        <v>45.6</v>
      </c>
      <c r="K257" s="53">
        <f>'cieki 2020'!AI257</f>
        <v>2.5</v>
      </c>
      <c r="L257" s="53">
        <f>'cieki 2020'!AK257</f>
        <v>2.5</v>
      </c>
      <c r="M257" s="53">
        <f>'cieki 2020'!BB257</f>
        <v>436</v>
      </c>
      <c r="N257" s="53">
        <f>'cieki 2020'!BJ257</f>
        <v>0.5</v>
      </c>
      <c r="O257" s="53">
        <f>'cieki 2020'!BK257</f>
        <v>5.0000000000000001E-3</v>
      </c>
      <c r="P257" s="53">
        <f>'cieki 2020'!BQ257</f>
        <v>0.05</v>
      </c>
      <c r="Q257" s="53">
        <f>'cieki 2020'!BS257</f>
        <v>0.05</v>
      </c>
      <c r="R257" s="53">
        <f>'cieki 2020'!BT257</f>
        <v>0.05</v>
      </c>
      <c r="S257" s="78">
        <f>'cieki 2020'!BU257</f>
        <v>0.05</v>
      </c>
      <c r="T257" s="78">
        <f>'cieki 2020'!BY257</f>
        <v>0.15</v>
      </c>
      <c r="U257" s="204">
        <f>'cieki 2020'!CA257</f>
        <v>0</v>
      </c>
      <c r="V257" s="204">
        <f>'cieki 2020'!CC257</f>
        <v>0</v>
      </c>
      <c r="W257" s="225">
        <f>'cieki 2020'!CK257</f>
        <v>0</v>
      </c>
      <c r="X257" s="204">
        <f>'cieki 2020'!CP257</f>
        <v>0</v>
      </c>
      <c r="Y257" s="204">
        <f>'cieki 2020'!CQ257</f>
        <v>0</v>
      </c>
      <c r="Z257" s="204">
        <f>'cieki 2020'!CR257</f>
        <v>0</v>
      </c>
      <c r="AA257" s="204">
        <f>'cieki 2020'!CS257</f>
        <v>0</v>
      </c>
      <c r="AB257" s="204">
        <f>'cieki 2020'!CT257</f>
        <v>0</v>
      </c>
      <c r="AC257" s="204">
        <f>'cieki 2020'!CW257</f>
        <v>0</v>
      </c>
      <c r="AD257" s="204">
        <f>'cieki 2020'!CZ257</f>
        <v>0</v>
      </c>
      <c r="AE257" s="204">
        <f>'cieki 2020'!DB257</f>
        <v>0</v>
      </c>
      <c r="AF257" s="204">
        <f>'cieki 2020'!DC257</f>
        <v>0</v>
      </c>
      <c r="AG257" s="204">
        <f>'cieki 2020'!DD257</f>
        <v>0</v>
      </c>
      <c r="AH257" s="78">
        <f>'cieki 2020'!DE257</f>
        <v>0.05</v>
      </c>
      <c r="AI257" s="78">
        <f>'cieki 2020'!DF257</f>
        <v>0.05</v>
      </c>
      <c r="AJ257" s="204">
        <f>'cieki 2020'!DH257</f>
        <v>0</v>
      </c>
      <c r="AK257" s="204">
        <f>'cieki 2020'!DI257</f>
        <v>0</v>
      </c>
      <c r="AL257" s="204">
        <f>'cieki 2020'!DJ257</f>
        <v>0</v>
      </c>
      <c r="AM257" s="204">
        <f>'cieki 2020'!DK257</f>
        <v>0</v>
      </c>
      <c r="AN257" s="205">
        <f>'cieki 2020'!DL257</f>
        <v>0</v>
      </c>
      <c r="AO257" s="137" t="s">
        <v>178</v>
      </c>
    </row>
    <row r="258" spans="1:41" x14ac:dyDescent="0.2">
      <c r="A258" s="9">
        <f>'cieki 2020'!B258</f>
        <v>412</v>
      </c>
      <c r="B258" s="15" t="str">
        <f>'cieki 2020'!C258</f>
        <v>PL01S1601_1944</v>
      </c>
      <c r="C258" s="53">
        <f>'cieki 2020'!I258</f>
        <v>0.05</v>
      </c>
      <c r="D258" s="53">
        <f>'cieki 2020'!J258</f>
        <v>27.4</v>
      </c>
      <c r="E258" s="53">
        <f>'cieki 2020'!L258</f>
        <v>0.70399999999999996</v>
      </c>
      <c r="F258" s="53">
        <f>'cieki 2020'!N258</f>
        <v>23.6</v>
      </c>
      <c r="G258" s="53">
        <f>'cieki 2020'!O258</f>
        <v>21.1</v>
      </c>
      <c r="H258" s="53">
        <f>'cieki 2020'!S258</f>
        <v>27.9</v>
      </c>
      <c r="I258" s="53">
        <f>'cieki 2020'!T258</f>
        <v>18.8</v>
      </c>
      <c r="J258" s="53">
        <f>'cieki 2020'!Y258</f>
        <v>84.4</v>
      </c>
      <c r="K258" s="53">
        <f>'cieki 2020'!AI258</f>
        <v>2.5</v>
      </c>
      <c r="L258" s="53">
        <f>'cieki 2020'!AK258</f>
        <v>16</v>
      </c>
      <c r="M258" s="53">
        <f>'cieki 2020'!BB258</f>
        <v>1294.5</v>
      </c>
      <c r="N258" s="53">
        <f>'cieki 2020'!BJ258</f>
        <v>0.5</v>
      </c>
      <c r="O258" s="53">
        <f>'cieki 2020'!BK258</f>
        <v>5.0000000000000001E-3</v>
      </c>
      <c r="P258" s="53">
        <f>'cieki 2020'!BQ258</f>
        <v>0.05</v>
      </c>
      <c r="Q258" s="53">
        <f>'cieki 2020'!BS258</f>
        <v>0.05</v>
      </c>
      <c r="R258" s="53">
        <f>'cieki 2020'!BT258</f>
        <v>0.05</v>
      </c>
      <c r="S258" s="78">
        <f>'cieki 2020'!BU258</f>
        <v>0.05</v>
      </c>
      <c r="T258" s="78">
        <f>'cieki 2020'!BY258</f>
        <v>0.15</v>
      </c>
      <c r="U258" s="204">
        <f>'cieki 2020'!CA258</f>
        <v>0</v>
      </c>
      <c r="V258" s="204">
        <f>'cieki 2020'!CC258</f>
        <v>0</v>
      </c>
      <c r="W258" s="225">
        <f>'cieki 2020'!CK258</f>
        <v>0</v>
      </c>
      <c r="X258" s="204">
        <f>'cieki 2020'!CP258</f>
        <v>0</v>
      </c>
      <c r="Y258" s="204">
        <f>'cieki 2020'!CQ258</f>
        <v>0</v>
      </c>
      <c r="Z258" s="204">
        <f>'cieki 2020'!CR258</f>
        <v>0</v>
      </c>
      <c r="AA258" s="204">
        <f>'cieki 2020'!CS258</f>
        <v>0</v>
      </c>
      <c r="AB258" s="204">
        <f>'cieki 2020'!CT258</f>
        <v>0</v>
      </c>
      <c r="AC258" s="204">
        <f>'cieki 2020'!CW258</f>
        <v>0</v>
      </c>
      <c r="AD258" s="204">
        <f>'cieki 2020'!CZ258</f>
        <v>0</v>
      </c>
      <c r="AE258" s="204">
        <f>'cieki 2020'!DB258</f>
        <v>0</v>
      </c>
      <c r="AF258" s="204">
        <f>'cieki 2020'!DC258</f>
        <v>0</v>
      </c>
      <c r="AG258" s="204">
        <f>'cieki 2020'!DD258</f>
        <v>0</v>
      </c>
      <c r="AH258" s="78">
        <f>'cieki 2020'!DE258</f>
        <v>0.05</v>
      </c>
      <c r="AI258" s="78">
        <f>'cieki 2020'!DF258</f>
        <v>0.05</v>
      </c>
      <c r="AJ258" s="204">
        <f>'cieki 2020'!DH258</f>
        <v>0</v>
      </c>
      <c r="AK258" s="204">
        <f>'cieki 2020'!DI258</f>
        <v>0</v>
      </c>
      <c r="AL258" s="204">
        <f>'cieki 2020'!DJ258</f>
        <v>0</v>
      </c>
      <c r="AM258" s="204">
        <f>'cieki 2020'!DK258</f>
        <v>0</v>
      </c>
      <c r="AN258" s="205">
        <f>'cieki 2020'!DL258</f>
        <v>0</v>
      </c>
      <c r="AO258" s="136" t="s">
        <v>177</v>
      </c>
    </row>
    <row r="259" spans="1:41" x14ac:dyDescent="0.2">
      <c r="A259" s="9">
        <f>'cieki 2020'!B259</f>
        <v>413</v>
      </c>
      <c r="B259" s="15" t="str">
        <f>'cieki 2020'!C259</f>
        <v>PL01S0701_1270</v>
      </c>
      <c r="C259" s="53">
        <f>'cieki 2020'!I259</f>
        <v>0.05</v>
      </c>
      <c r="D259" s="53">
        <f>'cieki 2020'!J259</f>
        <v>1.5</v>
      </c>
      <c r="E259" s="53">
        <f>'cieki 2020'!L259</f>
        <v>2.5000000000000001E-2</v>
      </c>
      <c r="F259" s="53">
        <f>'cieki 2020'!N259</f>
        <v>5.67</v>
      </c>
      <c r="G259" s="53">
        <f>'cieki 2020'!O259</f>
        <v>13.1</v>
      </c>
      <c r="H259" s="53">
        <f>'cieki 2020'!S259</f>
        <v>2.5299999999999998</v>
      </c>
      <c r="I259" s="53">
        <f>'cieki 2020'!T259</f>
        <v>0.5</v>
      </c>
      <c r="J259" s="53">
        <f>'cieki 2020'!Y259</f>
        <v>17.2</v>
      </c>
      <c r="K259" s="53">
        <f>'cieki 2020'!AI259</f>
        <v>2.5</v>
      </c>
      <c r="L259" s="53">
        <f>'cieki 2020'!AK259</f>
        <v>2.5</v>
      </c>
      <c r="M259" s="53">
        <f>'cieki 2020'!BB259</f>
        <v>31.5</v>
      </c>
      <c r="N259" s="53">
        <f>'cieki 2020'!BJ259</f>
        <v>0.5</v>
      </c>
      <c r="O259" s="53">
        <f>'cieki 2020'!BK259</f>
        <v>5.0000000000000001E-3</v>
      </c>
      <c r="P259" s="53">
        <f>'cieki 2020'!BQ259</f>
        <v>0.05</v>
      </c>
      <c r="Q259" s="53">
        <f>'cieki 2020'!BS259</f>
        <v>0.05</v>
      </c>
      <c r="R259" s="53">
        <f>'cieki 2020'!BT259</f>
        <v>0.05</v>
      </c>
      <c r="S259" s="78">
        <f>'cieki 2020'!BU259</f>
        <v>0.05</v>
      </c>
      <c r="T259" s="78">
        <f>'cieki 2020'!BY259</f>
        <v>0.15</v>
      </c>
      <c r="U259" s="204">
        <f>'cieki 2020'!CA259</f>
        <v>0</v>
      </c>
      <c r="V259" s="204">
        <f>'cieki 2020'!CC259</f>
        <v>0</v>
      </c>
      <c r="W259" s="225">
        <f>'cieki 2020'!CK259</f>
        <v>0</v>
      </c>
      <c r="X259" s="204">
        <f>'cieki 2020'!CP259</f>
        <v>0</v>
      </c>
      <c r="Y259" s="204">
        <f>'cieki 2020'!CQ259</f>
        <v>0</v>
      </c>
      <c r="Z259" s="204">
        <f>'cieki 2020'!CR259</f>
        <v>0</v>
      </c>
      <c r="AA259" s="204">
        <f>'cieki 2020'!CS259</f>
        <v>0</v>
      </c>
      <c r="AB259" s="204">
        <f>'cieki 2020'!CT259</f>
        <v>0</v>
      </c>
      <c r="AC259" s="204">
        <f>'cieki 2020'!CW259</f>
        <v>0</v>
      </c>
      <c r="AD259" s="204">
        <f>'cieki 2020'!CZ259</f>
        <v>0</v>
      </c>
      <c r="AE259" s="204">
        <f>'cieki 2020'!DB259</f>
        <v>0</v>
      </c>
      <c r="AF259" s="204">
        <f>'cieki 2020'!DC259</f>
        <v>0</v>
      </c>
      <c r="AG259" s="204">
        <f>'cieki 2020'!DD259</f>
        <v>0</v>
      </c>
      <c r="AH259" s="78">
        <f>'cieki 2020'!DE259</f>
        <v>0.05</v>
      </c>
      <c r="AI259" s="78">
        <f>'cieki 2020'!DF259</f>
        <v>0.05</v>
      </c>
      <c r="AJ259" s="204">
        <f>'cieki 2020'!DH259</f>
        <v>0</v>
      </c>
      <c r="AK259" s="204">
        <f>'cieki 2020'!DI259</f>
        <v>0</v>
      </c>
      <c r="AL259" s="204">
        <f>'cieki 2020'!DJ259</f>
        <v>0</v>
      </c>
      <c r="AM259" s="204">
        <f>'cieki 2020'!DK259</f>
        <v>0</v>
      </c>
      <c r="AN259" s="205">
        <f>'cieki 2020'!DL259</f>
        <v>0</v>
      </c>
      <c r="AO259" s="137" t="s">
        <v>178</v>
      </c>
    </row>
    <row r="260" spans="1:41" x14ac:dyDescent="0.2">
      <c r="A260" s="9">
        <f>'cieki 2020'!B260</f>
        <v>414</v>
      </c>
      <c r="B260" s="15" t="str">
        <f>'cieki 2020'!C260</f>
        <v>PL01S0701_1271</v>
      </c>
      <c r="C260" s="53">
        <f>'cieki 2020'!I260</f>
        <v>0.05</v>
      </c>
      <c r="D260" s="53">
        <f>'cieki 2020'!J260</f>
        <v>1.5</v>
      </c>
      <c r="E260" s="53">
        <f>'cieki 2020'!L260</f>
        <v>2.5000000000000001E-2</v>
      </c>
      <c r="F260" s="53">
        <f>'cieki 2020'!N260</f>
        <v>5.7</v>
      </c>
      <c r="G260" s="53">
        <f>'cieki 2020'!O260</f>
        <v>29.7</v>
      </c>
      <c r="H260" s="53">
        <f>'cieki 2020'!S260</f>
        <v>3.89</v>
      </c>
      <c r="I260" s="53">
        <f>'cieki 2020'!T260</f>
        <v>1.52</v>
      </c>
      <c r="J260" s="53">
        <f>'cieki 2020'!Y260</f>
        <v>32.9</v>
      </c>
      <c r="K260" s="53">
        <f>'cieki 2020'!AI260</f>
        <v>2.5</v>
      </c>
      <c r="L260" s="53">
        <f>'cieki 2020'!AK260</f>
        <v>2.5</v>
      </c>
      <c r="M260" s="53">
        <f>'cieki 2020'!BB260</f>
        <v>31.5</v>
      </c>
      <c r="N260" s="53">
        <f>'cieki 2020'!BJ260</f>
        <v>0.5</v>
      </c>
      <c r="O260" s="53">
        <f>'cieki 2020'!BK260</f>
        <v>5.0000000000000001E-3</v>
      </c>
      <c r="P260" s="53">
        <f>'cieki 2020'!BQ260</f>
        <v>0.05</v>
      </c>
      <c r="Q260" s="53">
        <f>'cieki 2020'!BS260</f>
        <v>0.05</v>
      </c>
      <c r="R260" s="53">
        <f>'cieki 2020'!BT260</f>
        <v>0.05</v>
      </c>
      <c r="S260" s="78">
        <f>'cieki 2020'!BU260</f>
        <v>0.05</v>
      </c>
      <c r="T260" s="78">
        <f>'cieki 2020'!BY260</f>
        <v>0.15</v>
      </c>
      <c r="U260" s="204">
        <f>'cieki 2020'!CA260</f>
        <v>0</v>
      </c>
      <c r="V260" s="204">
        <f>'cieki 2020'!CC260</f>
        <v>0</v>
      </c>
      <c r="W260" s="225">
        <f>'cieki 2020'!CK260</f>
        <v>0</v>
      </c>
      <c r="X260" s="204">
        <f>'cieki 2020'!CP260</f>
        <v>0</v>
      </c>
      <c r="Y260" s="204">
        <f>'cieki 2020'!CQ260</f>
        <v>0</v>
      </c>
      <c r="Z260" s="204">
        <f>'cieki 2020'!CR260</f>
        <v>0</v>
      </c>
      <c r="AA260" s="204">
        <f>'cieki 2020'!CS260</f>
        <v>0</v>
      </c>
      <c r="AB260" s="204">
        <f>'cieki 2020'!CT260</f>
        <v>0</v>
      </c>
      <c r="AC260" s="204">
        <f>'cieki 2020'!CW260</f>
        <v>0</v>
      </c>
      <c r="AD260" s="204">
        <f>'cieki 2020'!CZ260</f>
        <v>0</v>
      </c>
      <c r="AE260" s="204">
        <f>'cieki 2020'!DB260</f>
        <v>0</v>
      </c>
      <c r="AF260" s="204">
        <f>'cieki 2020'!DC260</f>
        <v>0</v>
      </c>
      <c r="AG260" s="204">
        <f>'cieki 2020'!DD260</f>
        <v>0</v>
      </c>
      <c r="AH260" s="78">
        <f>'cieki 2020'!DE260</f>
        <v>0.05</v>
      </c>
      <c r="AI260" s="78">
        <f>'cieki 2020'!DF260</f>
        <v>0.05</v>
      </c>
      <c r="AJ260" s="204">
        <f>'cieki 2020'!DH260</f>
        <v>0</v>
      </c>
      <c r="AK260" s="204">
        <f>'cieki 2020'!DI260</f>
        <v>0</v>
      </c>
      <c r="AL260" s="204">
        <f>'cieki 2020'!DJ260</f>
        <v>0</v>
      </c>
      <c r="AM260" s="204">
        <f>'cieki 2020'!DK260</f>
        <v>0</v>
      </c>
      <c r="AN260" s="205">
        <f>'cieki 2020'!DL260</f>
        <v>0</v>
      </c>
      <c r="AO260" s="137" t="s">
        <v>178</v>
      </c>
    </row>
    <row r="261" spans="1:41" x14ac:dyDescent="0.2">
      <c r="A261" s="9">
        <f>'cieki 2020'!B261</f>
        <v>415</v>
      </c>
      <c r="B261" s="15" t="str">
        <f>'cieki 2020'!C261</f>
        <v>PL01S1101_1551</v>
      </c>
      <c r="C261" s="53">
        <f>'cieki 2020'!I261</f>
        <v>0.05</v>
      </c>
      <c r="D261" s="53">
        <f>'cieki 2020'!J261</f>
        <v>1.5</v>
      </c>
      <c r="E261" s="53">
        <f>'cieki 2020'!L261</f>
        <v>0.30199999999999999</v>
      </c>
      <c r="F261" s="53">
        <f>'cieki 2020'!N261</f>
        <v>6.66</v>
      </c>
      <c r="G261" s="53">
        <f>'cieki 2020'!O261</f>
        <v>5.09</v>
      </c>
      <c r="H261" s="53">
        <f>'cieki 2020'!S261</f>
        <v>5.55</v>
      </c>
      <c r="I261" s="53">
        <f>'cieki 2020'!T261</f>
        <v>5.94</v>
      </c>
      <c r="J261" s="53">
        <f>'cieki 2020'!Y261</f>
        <v>42.6</v>
      </c>
      <c r="K261" s="53">
        <f>'cieki 2020'!AI261</f>
        <v>2.5</v>
      </c>
      <c r="L261" s="53">
        <f>'cieki 2020'!AK261</f>
        <v>6</v>
      </c>
      <c r="M261" s="53">
        <f>'cieki 2020'!BB261</f>
        <v>364.5</v>
      </c>
      <c r="N261" s="53">
        <f>'cieki 2020'!BJ261</f>
        <v>0.5</v>
      </c>
      <c r="O261" s="53">
        <f>'cieki 2020'!BK261</f>
        <v>5.0000000000000001E-3</v>
      </c>
      <c r="P261" s="53">
        <f>'cieki 2020'!BQ261</f>
        <v>0.05</v>
      </c>
      <c r="Q261" s="53">
        <f>'cieki 2020'!BS261</f>
        <v>0.05</v>
      </c>
      <c r="R261" s="53">
        <f>'cieki 2020'!BT261</f>
        <v>0.05</v>
      </c>
      <c r="S261" s="78">
        <f>'cieki 2020'!BU261</f>
        <v>0.05</v>
      </c>
      <c r="T261" s="78">
        <f>'cieki 2020'!BY261</f>
        <v>0.15</v>
      </c>
      <c r="U261" s="204">
        <f>'cieki 2020'!CA261</f>
        <v>0</v>
      </c>
      <c r="V261" s="204">
        <f>'cieki 2020'!CC261</f>
        <v>0</v>
      </c>
      <c r="W261" s="225">
        <f>'cieki 2020'!CK261</f>
        <v>0</v>
      </c>
      <c r="X261" s="204">
        <f>'cieki 2020'!CP261</f>
        <v>0</v>
      </c>
      <c r="Y261" s="204">
        <f>'cieki 2020'!CQ261</f>
        <v>0</v>
      </c>
      <c r="Z261" s="204">
        <f>'cieki 2020'!CR261</f>
        <v>0</v>
      </c>
      <c r="AA261" s="204">
        <f>'cieki 2020'!CS261</f>
        <v>0</v>
      </c>
      <c r="AB261" s="204">
        <f>'cieki 2020'!CT261</f>
        <v>0</v>
      </c>
      <c r="AC261" s="204">
        <f>'cieki 2020'!CW261</f>
        <v>0</v>
      </c>
      <c r="AD261" s="204">
        <f>'cieki 2020'!CZ261</f>
        <v>0</v>
      </c>
      <c r="AE261" s="204">
        <f>'cieki 2020'!DB261</f>
        <v>0</v>
      </c>
      <c r="AF261" s="204">
        <f>'cieki 2020'!DC261</f>
        <v>0</v>
      </c>
      <c r="AG261" s="204">
        <f>'cieki 2020'!DD261</f>
        <v>0</v>
      </c>
      <c r="AH261" s="78">
        <f>'cieki 2020'!DE261</f>
        <v>0.05</v>
      </c>
      <c r="AI261" s="78">
        <f>'cieki 2020'!DF261</f>
        <v>0.05</v>
      </c>
      <c r="AJ261" s="204">
        <f>'cieki 2020'!DH261</f>
        <v>0</v>
      </c>
      <c r="AK261" s="204">
        <f>'cieki 2020'!DI261</f>
        <v>0</v>
      </c>
      <c r="AL261" s="204">
        <f>'cieki 2020'!DJ261</f>
        <v>0</v>
      </c>
      <c r="AM261" s="204">
        <f>'cieki 2020'!DK261</f>
        <v>0</v>
      </c>
      <c r="AN261" s="205">
        <f>'cieki 2020'!DL261</f>
        <v>0</v>
      </c>
      <c r="AO261" s="137" t="s">
        <v>178</v>
      </c>
    </row>
    <row r="262" spans="1:41" x14ac:dyDescent="0.2">
      <c r="A262" s="9">
        <f>'cieki 2020'!B262</f>
        <v>416</v>
      </c>
      <c r="B262" s="15" t="str">
        <f>'cieki 2020'!C262</f>
        <v>PL02S0901_1816</v>
      </c>
      <c r="C262" s="53">
        <f>'cieki 2020'!I262</f>
        <v>0.05</v>
      </c>
      <c r="D262" s="53">
        <f>'cieki 2020'!J262</f>
        <v>1.5</v>
      </c>
      <c r="E262" s="53">
        <f>'cieki 2020'!L262</f>
        <v>2.5000000000000001E-2</v>
      </c>
      <c r="F262" s="53">
        <f>'cieki 2020'!N262</f>
        <v>4.3099999999999996</v>
      </c>
      <c r="G262" s="53">
        <f>'cieki 2020'!O262</f>
        <v>3.09</v>
      </c>
      <c r="H262" s="53">
        <f>'cieki 2020'!S262</f>
        <v>2.61</v>
      </c>
      <c r="I262" s="53">
        <f>'cieki 2020'!T262</f>
        <v>3.65</v>
      </c>
      <c r="J262" s="53">
        <f>'cieki 2020'!Y262</f>
        <v>21.8</v>
      </c>
      <c r="K262" s="53">
        <f>'cieki 2020'!AI262</f>
        <v>2.5</v>
      </c>
      <c r="L262" s="53">
        <f>'cieki 2020'!AK262</f>
        <v>2.5</v>
      </c>
      <c r="M262" s="53">
        <f>'cieki 2020'!BB262</f>
        <v>31.5</v>
      </c>
      <c r="N262" s="53">
        <f>'cieki 2020'!BJ262</f>
        <v>0.5</v>
      </c>
      <c r="O262" s="53">
        <f>'cieki 2020'!BK262</f>
        <v>5.0000000000000001E-3</v>
      </c>
      <c r="P262" s="53">
        <f>'cieki 2020'!BQ262</f>
        <v>0.05</v>
      </c>
      <c r="Q262" s="53">
        <f>'cieki 2020'!BS262</f>
        <v>0.05</v>
      </c>
      <c r="R262" s="53">
        <f>'cieki 2020'!BT262</f>
        <v>0.05</v>
      </c>
      <c r="S262" s="78">
        <f>'cieki 2020'!BU262</f>
        <v>0.05</v>
      </c>
      <c r="T262" s="78">
        <f>'cieki 2020'!BY262</f>
        <v>0.15</v>
      </c>
      <c r="U262" s="78">
        <f>'cieki 2020'!CA262</f>
        <v>50</v>
      </c>
      <c r="V262" s="78">
        <f>'cieki 2020'!CC262</f>
        <v>0.01</v>
      </c>
      <c r="W262" s="226">
        <f>'cieki 2020'!CK262</f>
        <v>5.0000000000000001E-3</v>
      </c>
      <c r="X262" s="78">
        <f>'cieki 2020'!CP262</f>
        <v>1.5</v>
      </c>
      <c r="Y262" s="78">
        <f>'cieki 2020'!CQ262</f>
        <v>0.3</v>
      </c>
      <c r="Z262" s="78">
        <f>'cieki 2020'!CR262</f>
        <v>5</v>
      </c>
      <c r="AA262" s="78">
        <f>'cieki 2020'!CS262</f>
        <v>0.5</v>
      </c>
      <c r="AB262" s="78">
        <f>'cieki 2020'!CT262</f>
        <v>0.5</v>
      </c>
      <c r="AC262" s="78">
        <f>'cieki 2020'!CW262</f>
        <v>0.05</v>
      </c>
      <c r="AD262" s="78">
        <f>'cieki 2020'!CZ262</f>
        <v>0.05</v>
      </c>
      <c r="AE262" s="78">
        <f>'cieki 2020'!DB262</f>
        <v>0.05</v>
      </c>
      <c r="AF262" s="78">
        <f>'cieki 2020'!DC262</f>
        <v>0.05</v>
      </c>
      <c r="AG262" s="78">
        <f>'cieki 2020'!DD262</f>
        <v>0.05</v>
      </c>
      <c r="AH262" s="78">
        <f>'cieki 2020'!DE262</f>
        <v>0.05</v>
      </c>
      <c r="AI262" s="78">
        <f>'cieki 2020'!DF262</f>
        <v>0.05</v>
      </c>
      <c r="AJ262" s="78">
        <f>'cieki 2020'!DH262</f>
        <v>0.5</v>
      </c>
      <c r="AK262" s="78">
        <f>'cieki 2020'!DI262</f>
        <v>0.05</v>
      </c>
      <c r="AL262" s="78">
        <f>'cieki 2020'!DJ262</f>
        <v>0.25</v>
      </c>
      <c r="AM262" s="78">
        <f>'cieki 2020'!DK262</f>
        <v>0.25</v>
      </c>
      <c r="AN262" s="131">
        <f>'cieki 2020'!DL262</f>
        <v>0.05</v>
      </c>
      <c r="AO262" s="137" t="s">
        <v>178</v>
      </c>
    </row>
    <row r="263" spans="1:41" x14ac:dyDescent="0.2">
      <c r="A263" s="9">
        <f>'cieki 2020'!B263</f>
        <v>417</v>
      </c>
      <c r="B263" s="15" t="str">
        <f>'cieki 2020'!C263</f>
        <v>PL02S1202_0430</v>
      </c>
      <c r="C263" s="53">
        <f>'cieki 2020'!I263</f>
        <v>32.6</v>
      </c>
      <c r="D263" s="53">
        <f>'cieki 2020'!J263</f>
        <v>4.16</v>
      </c>
      <c r="E263" s="53">
        <f>'cieki 2020'!L263</f>
        <v>2.5000000000000001E-2</v>
      </c>
      <c r="F263" s="53">
        <f>'cieki 2020'!N263</f>
        <v>9.14</v>
      </c>
      <c r="G263" s="53">
        <f>'cieki 2020'!O263</f>
        <v>25</v>
      </c>
      <c r="H263" s="53">
        <f>'cieki 2020'!S263</f>
        <v>5.91</v>
      </c>
      <c r="I263" s="53">
        <f>'cieki 2020'!T263</f>
        <v>4.1500000000000004</v>
      </c>
      <c r="J263" s="53">
        <f>'cieki 2020'!Y263</f>
        <v>24.4</v>
      </c>
      <c r="K263" s="53">
        <f>'cieki 2020'!AI263</f>
        <v>2.5</v>
      </c>
      <c r="L263" s="53">
        <f>'cieki 2020'!AK263</f>
        <v>2.5</v>
      </c>
      <c r="M263" s="53">
        <f>'cieki 2020'!BB263</f>
        <v>73.5</v>
      </c>
      <c r="N263" s="53">
        <f>'cieki 2020'!BJ263</f>
        <v>0.5</v>
      </c>
      <c r="O263" s="53">
        <f>'cieki 2020'!BK263</f>
        <v>5.0000000000000001E-3</v>
      </c>
      <c r="P263" s="53">
        <f>'cieki 2020'!BQ263</f>
        <v>0.05</v>
      </c>
      <c r="Q263" s="53">
        <f>'cieki 2020'!BS263</f>
        <v>0.05</v>
      </c>
      <c r="R263" s="53">
        <f>'cieki 2020'!BT263</f>
        <v>0.05</v>
      </c>
      <c r="S263" s="78">
        <f>'cieki 2020'!BU263</f>
        <v>0.05</v>
      </c>
      <c r="T263" s="78">
        <f>'cieki 2020'!BY263</f>
        <v>0.15</v>
      </c>
      <c r="U263" s="78">
        <f>'cieki 2020'!CA263</f>
        <v>50</v>
      </c>
      <c r="V263" s="78">
        <f>'cieki 2020'!CC263</f>
        <v>0.01</v>
      </c>
      <c r="W263" s="226">
        <f>'cieki 2020'!CK263</f>
        <v>0.08</v>
      </c>
      <c r="X263" s="78">
        <f>'cieki 2020'!CP263</f>
        <v>1.5</v>
      </c>
      <c r="Y263" s="78">
        <f>'cieki 2020'!CQ263</f>
        <v>0.3</v>
      </c>
      <c r="Z263" s="78">
        <f>'cieki 2020'!CR263</f>
        <v>5</v>
      </c>
      <c r="AA263" s="78">
        <f>'cieki 2020'!CS263</f>
        <v>0.5</v>
      </c>
      <c r="AB263" s="78">
        <f>'cieki 2020'!CT263</f>
        <v>0.5</v>
      </c>
      <c r="AC263" s="78">
        <f>'cieki 2020'!CW263</f>
        <v>0.05</v>
      </c>
      <c r="AD263" s="78">
        <f>'cieki 2020'!CZ263</f>
        <v>0.05</v>
      </c>
      <c r="AE263" s="78">
        <f>'cieki 2020'!DB263</f>
        <v>0.05</v>
      </c>
      <c r="AF263" s="78">
        <f>'cieki 2020'!DC263</f>
        <v>0.05</v>
      </c>
      <c r="AG263" s="78">
        <f>'cieki 2020'!DD263</f>
        <v>0.05</v>
      </c>
      <c r="AH263" s="78">
        <f>'cieki 2020'!DE263</f>
        <v>0.05</v>
      </c>
      <c r="AI263" s="78">
        <f>'cieki 2020'!DF263</f>
        <v>0.05</v>
      </c>
      <c r="AJ263" s="78">
        <f>'cieki 2020'!DH263</f>
        <v>0.5</v>
      </c>
      <c r="AK263" s="78">
        <f>'cieki 2020'!DI263</f>
        <v>0.05</v>
      </c>
      <c r="AL263" s="78">
        <f>'cieki 2020'!DJ263</f>
        <v>0.25</v>
      </c>
      <c r="AM263" s="78">
        <f>'cieki 2020'!DK263</f>
        <v>0.25</v>
      </c>
      <c r="AN263" s="131">
        <f>'cieki 2020'!DL263</f>
        <v>0.05</v>
      </c>
      <c r="AO263" s="136" t="s">
        <v>177</v>
      </c>
    </row>
    <row r="264" spans="1:41" x14ac:dyDescent="0.2">
      <c r="A264" s="9">
        <f>'cieki 2020'!B264</f>
        <v>418</v>
      </c>
      <c r="B264" s="15" t="str">
        <f>'cieki 2020'!C264</f>
        <v>PL01S0602_0519</v>
      </c>
      <c r="C264" s="53">
        <f>'cieki 2020'!I264</f>
        <v>0.05</v>
      </c>
      <c r="D264" s="53">
        <f>'cieki 2020'!J264</f>
        <v>1.5</v>
      </c>
      <c r="E264" s="53">
        <f>'cieki 2020'!L264</f>
        <v>2.5000000000000001E-2</v>
      </c>
      <c r="F264" s="53">
        <f>'cieki 2020'!N264</f>
        <v>1.59</v>
      </c>
      <c r="G264" s="53">
        <f>'cieki 2020'!O264</f>
        <v>28.1</v>
      </c>
      <c r="H264" s="53">
        <f>'cieki 2020'!S264</f>
        <v>1.06</v>
      </c>
      <c r="I264" s="53">
        <f>'cieki 2020'!T264</f>
        <v>0.5</v>
      </c>
      <c r="J264" s="53">
        <f>'cieki 2020'!Y264</f>
        <v>17.38</v>
      </c>
      <c r="K264" s="53">
        <f>'cieki 2020'!AI264</f>
        <v>2.5</v>
      </c>
      <c r="L264" s="53">
        <f>'cieki 2020'!AK264</f>
        <v>2.5</v>
      </c>
      <c r="M264" s="53">
        <f>'cieki 2020'!BB264</f>
        <v>31.5</v>
      </c>
      <c r="N264" s="53">
        <f>'cieki 2020'!BJ264</f>
        <v>0.5</v>
      </c>
      <c r="O264" s="53">
        <f>'cieki 2020'!BK264</f>
        <v>5.0000000000000001E-3</v>
      </c>
      <c r="P264" s="53">
        <f>'cieki 2020'!BQ264</f>
        <v>0.05</v>
      </c>
      <c r="Q264" s="53">
        <f>'cieki 2020'!BS264</f>
        <v>0.05</v>
      </c>
      <c r="R264" s="53">
        <f>'cieki 2020'!BT264</f>
        <v>0.05</v>
      </c>
      <c r="S264" s="78">
        <f>'cieki 2020'!BU264</f>
        <v>0.05</v>
      </c>
      <c r="T264" s="78">
        <f>'cieki 2020'!BY264</f>
        <v>0.15</v>
      </c>
      <c r="U264" s="78">
        <f>'cieki 2020'!CA264</f>
        <v>50</v>
      </c>
      <c r="V264" s="78">
        <f>'cieki 2020'!CC264</f>
        <v>0.01</v>
      </c>
      <c r="W264" s="226">
        <f>'cieki 2020'!CK264</f>
        <v>5.0000000000000001E-3</v>
      </c>
      <c r="X264" s="78">
        <f>'cieki 2020'!CP264</f>
        <v>1.5</v>
      </c>
      <c r="Y264" s="78">
        <f>'cieki 2020'!CQ264</f>
        <v>0.3</v>
      </c>
      <c r="Z264" s="78">
        <f>'cieki 2020'!CR264</f>
        <v>5</v>
      </c>
      <c r="AA264" s="78">
        <f>'cieki 2020'!CS264</f>
        <v>0.5</v>
      </c>
      <c r="AB264" s="78">
        <f>'cieki 2020'!CT264</f>
        <v>0.5</v>
      </c>
      <c r="AC264" s="78">
        <f>'cieki 2020'!CW264</f>
        <v>0.05</v>
      </c>
      <c r="AD264" s="78">
        <f>'cieki 2020'!CZ264</f>
        <v>0.05</v>
      </c>
      <c r="AE264" s="78">
        <f>'cieki 2020'!DB264</f>
        <v>0.05</v>
      </c>
      <c r="AF264" s="78">
        <f>'cieki 2020'!DC264</f>
        <v>0.05</v>
      </c>
      <c r="AG264" s="78">
        <f>'cieki 2020'!DD264</f>
        <v>0.05</v>
      </c>
      <c r="AH264" s="78">
        <f>'cieki 2020'!DE264</f>
        <v>0.05</v>
      </c>
      <c r="AI264" s="78">
        <f>'cieki 2020'!DF264</f>
        <v>0.05</v>
      </c>
      <c r="AJ264" s="78">
        <f>'cieki 2020'!DH264</f>
        <v>0.5</v>
      </c>
      <c r="AK264" s="78">
        <f>'cieki 2020'!DI264</f>
        <v>0.05</v>
      </c>
      <c r="AL264" s="78">
        <f>'cieki 2020'!DJ264</f>
        <v>0.25</v>
      </c>
      <c r="AM264" s="78">
        <f>'cieki 2020'!DK264</f>
        <v>0.25</v>
      </c>
      <c r="AN264" s="131">
        <f>'cieki 2020'!DL264</f>
        <v>0.05</v>
      </c>
      <c r="AO264" s="137" t="s">
        <v>178</v>
      </c>
    </row>
    <row r="265" spans="1:41" x14ac:dyDescent="0.2">
      <c r="A265" s="9">
        <f>'cieki 2020'!B265</f>
        <v>419</v>
      </c>
      <c r="B265" s="15" t="str">
        <f>'cieki 2020'!C265</f>
        <v>PL01S0701_1190</v>
      </c>
      <c r="C265" s="53">
        <f>'cieki 2020'!I265</f>
        <v>0.05</v>
      </c>
      <c r="D265" s="53">
        <f>'cieki 2020'!J265</f>
        <v>3.95</v>
      </c>
      <c r="E265" s="53">
        <f>'cieki 2020'!L265</f>
        <v>2.5000000000000001E-2</v>
      </c>
      <c r="F265" s="53">
        <f>'cieki 2020'!N265</f>
        <v>3.9</v>
      </c>
      <c r="G265" s="53">
        <f>'cieki 2020'!O265</f>
        <v>24.3</v>
      </c>
      <c r="H265" s="53">
        <f>'cieki 2020'!S265</f>
        <v>4.0999999999999996</v>
      </c>
      <c r="I265" s="53">
        <f>'cieki 2020'!T265</f>
        <v>15.7</v>
      </c>
      <c r="J265" s="53">
        <f>'cieki 2020'!Y265</f>
        <v>39</v>
      </c>
      <c r="K265" s="53">
        <f>'cieki 2020'!AI265</f>
        <v>2.5</v>
      </c>
      <c r="L265" s="53">
        <f>'cieki 2020'!AK265</f>
        <v>12</v>
      </c>
      <c r="M265" s="53">
        <f>'cieki 2020'!BB265</f>
        <v>315.5</v>
      </c>
      <c r="N265" s="53">
        <f>'cieki 2020'!BJ265</f>
        <v>0.5</v>
      </c>
      <c r="O265" s="53">
        <f>'cieki 2020'!BK265</f>
        <v>5.0000000000000001E-3</v>
      </c>
      <c r="P265" s="53">
        <f>'cieki 2020'!BQ265</f>
        <v>0.05</v>
      </c>
      <c r="Q265" s="53">
        <f>'cieki 2020'!BS265</f>
        <v>0.05</v>
      </c>
      <c r="R265" s="53">
        <f>'cieki 2020'!BT265</f>
        <v>0.05</v>
      </c>
      <c r="S265" s="78">
        <f>'cieki 2020'!BU265</f>
        <v>0.05</v>
      </c>
      <c r="T265" s="78">
        <f>'cieki 2020'!BY265</f>
        <v>0.15</v>
      </c>
      <c r="U265" s="78">
        <f>'cieki 2020'!CA265</f>
        <v>50</v>
      </c>
      <c r="V265" s="78">
        <f>'cieki 2020'!CC265</f>
        <v>0.01</v>
      </c>
      <c r="W265" s="226">
        <f>'cieki 2020'!CK265</f>
        <v>0.14000000000000001</v>
      </c>
      <c r="X265" s="78">
        <f>'cieki 2020'!CP265</f>
        <v>1.5</v>
      </c>
      <c r="Y265" s="78">
        <f>'cieki 2020'!CQ265</f>
        <v>0.3</v>
      </c>
      <c r="Z265" s="78">
        <f>'cieki 2020'!CR265</f>
        <v>5</v>
      </c>
      <c r="AA265" s="78">
        <f>'cieki 2020'!CS265</f>
        <v>0.5</v>
      </c>
      <c r="AB265" s="78">
        <f>'cieki 2020'!CT265</f>
        <v>0.5</v>
      </c>
      <c r="AC265" s="78">
        <f>'cieki 2020'!CW265</f>
        <v>0.05</v>
      </c>
      <c r="AD265" s="78">
        <f>'cieki 2020'!CZ265</f>
        <v>0.05</v>
      </c>
      <c r="AE265" s="78">
        <f>'cieki 2020'!DB265</f>
        <v>0.05</v>
      </c>
      <c r="AF265" s="78">
        <f>'cieki 2020'!DC265</f>
        <v>0.05</v>
      </c>
      <c r="AG265" s="78">
        <f>'cieki 2020'!DD265</f>
        <v>0.05</v>
      </c>
      <c r="AH265" s="78">
        <f>'cieki 2020'!DE265</f>
        <v>0.05</v>
      </c>
      <c r="AI265" s="78">
        <f>'cieki 2020'!DF265</f>
        <v>0.05</v>
      </c>
      <c r="AJ265" s="78">
        <f>'cieki 2020'!DH265</f>
        <v>0.5</v>
      </c>
      <c r="AK265" s="78">
        <f>'cieki 2020'!DI265</f>
        <v>0.05</v>
      </c>
      <c r="AL265" s="78">
        <f>'cieki 2020'!DJ265</f>
        <v>0.25</v>
      </c>
      <c r="AM265" s="78">
        <f>'cieki 2020'!DK265</f>
        <v>0.25</v>
      </c>
      <c r="AN265" s="131">
        <f>'cieki 2020'!DL265</f>
        <v>0.05</v>
      </c>
      <c r="AO265" s="136" t="s">
        <v>177</v>
      </c>
    </row>
    <row r="266" spans="1:41" x14ac:dyDescent="0.2">
      <c r="A266" s="9">
        <f>'cieki 2020'!B266</f>
        <v>420</v>
      </c>
      <c r="B266" s="15" t="str">
        <f>'cieki 2020'!C266</f>
        <v>PL01S0601_0987</v>
      </c>
      <c r="C266" s="53">
        <f>'cieki 2020'!I266</f>
        <v>0.05</v>
      </c>
      <c r="D266" s="53">
        <f>'cieki 2020'!J266</f>
        <v>3.78</v>
      </c>
      <c r="E266" s="53">
        <f>'cieki 2020'!L266</f>
        <v>2.5000000000000001E-2</v>
      </c>
      <c r="F266" s="53">
        <f>'cieki 2020'!N266</f>
        <v>11.6</v>
      </c>
      <c r="G266" s="53">
        <f>'cieki 2020'!O266</f>
        <v>14.7</v>
      </c>
      <c r="H266" s="53">
        <f>'cieki 2020'!S266</f>
        <v>10.8</v>
      </c>
      <c r="I266" s="53">
        <f>'cieki 2020'!T266</f>
        <v>32.200000000000003</v>
      </c>
      <c r="J266" s="53">
        <f>'cieki 2020'!Y266</f>
        <v>85.8</v>
      </c>
      <c r="K266" s="53">
        <f>'cieki 2020'!AI266</f>
        <v>88</v>
      </c>
      <c r="L266" s="53">
        <f>'cieki 2020'!AK266</f>
        <v>32</v>
      </c>
      <c r="M266" s="53">
        <f>'cieki 2020'!BB266</f>
        <v>1377</v>
      </c>
      <c r="N266" s="53">
        <f>'cieki 2020'!BJ266</f>
        <v>0.5</v>
      </c>
      <c r="O266" s="53">
        <f>'cieki 2020'!BK266</f>
        <v>5.0000000000000001E-3</v>
      </c>
      <c r="P266" s="53">
        <f>'cieki 2020'!BQ266</f>
        <v>0.05</v>
      </c>
      <c r="Q266" s="53">
        <f>'cieki 2020'!BS266</f>
        <v>0.05</v>
      </c>
      <c r="R266" s="53">
        <f>'cieki 2020'!BT266</f>
        <v>0.05</v>
      </c>
      <c r="S266" s="78">
        <f>'cieki 2020'!BU266</f>
        <v>0.05</v>
      </c>
      <c r="T266" s="78">
        <f>'cieki 2020'!BY266</f>
        <v>0.15</v>
      </c>
      <c r="U266" s="204">
        <f>'cieki 2020'!CA266</f>
        <v>0</v>
      </c>
      <c r="V266" s="204">
        <f>'cieki 2020'!CC266</f>
        <v>0</v>
      </c>
      <c r="W266" s="225">
        <f>'cieki 2020'!CK266</f>
        <v>0</v>
      </c>
      <c r="X266" s="204">
        <f>'cieki 2020'!CP266</f>
        <v>0</v>
      </c>
      <c r="Y266" s="204">
        <f>'cieki 2020'!CQ266</f>
        <v>0</v>
      </c>
      <c r="Z266" s="204">
        <f>'cieki 2020'!CR266</f>
        <v>0</v>
      </c>
      <c r="AA266" s="204">
        <f>'cieki 2020'!CS266</f>
        <v>0</v>
      </c>
      <c r="AB266" s="204">
        <f>'cieki 2020'!CT266</f>
        <v>0</v>
      </c>
      <c r="AC266" s="204">
        <f>'cieki 2020'!CW266</f>
        <v>0</v>
      </c>
      <c r="AD266" s="204">
        <f>'cieki 2020'!CZ266</f>
        <v>0</v>
      </c>
      <c r="AE266" s="204">
        <f>'cieki 2020'!DB266</f>
        <v>0</v>
      </c>
      <c r="AF266" s="204">
        <f>'cieki 2020'!DC266</f>
        <v>0</v>
      </c>
      <c r="AG266" s="204">
        <f>'cieki 2020'!DD266</f>
        <v>0</v>
      </c>
      <c r="AH266" s="78">
        <f>'cieki 2020'!DE266</f>
        <v>0.05</v>
      </c>
      <c r="AI266" s="78">
        <f>'cieki 2020'!DF266</f>
        <v>0.05</v>
      </c>
      <c r="AJ266" s="204">
        <f>'cieki 2020'!DH266</f>
        <v>0</v>
      </c>
      <c r="AK266" s="204">
        <f>'cieki 2020'!DI266</f>
        <v>0</v>
      </c>
      <c r="AL266" s="204">
        <f>'cieki 2020'!DJ266</f>
        <v>0</v>
      </c>
      <c r="AM266" s="204">
        <f>'cieki 2020'!DK266</f>
        <v>0</v>
      </c>
      <c r="AN266" s="205">
        <f>'cieki 2020'!DL266</f>
        <v>0</v>
      </c>
      <c r="AO266" s="137" t="s">
        <v>178</v>
      </c>
    </row>
    <row r="267" spans="1:41" x14ac:dyDescent="0.2">
      <c r="A267" s="9">
        <f>'cieki 2020'!B267</f>
        <v>421</v>
      </c>
      <c r="B267" s="15" t="str">
        <f>'cieki 2020'!C267</f>
        <v>PL02S0401_1558</v>
      </c>
      <c r="C267" s="53">
        <f>'cieki 2020'!I267</f>
        <v>0.05</v>
      </c>
      <c r="D267" s="53">
        <f>'cieki 2020'!J267</f>
        <v>1.5</v>
      </c>
      <c r="E267" s="53">
        <f>'cieki 2020'!L267</f>
        <v>2.5000000000000001E-2</v>
      </c>
      <c r="F267" s="53">
        <f>'cieki 2020'!N267</f>
        <v>1.52</v>
      </c>
      <c r="G267" s="53">
        <f>'cieki 2020'!O267</f>
        <v>2.19</v>
      </c>
      <c r="H267" s="53">
        <f>'cieki 2020'!S267</f>
        <v>2.0299999999999998</v>
      </c>
      <c r="I267" s="53">
        <f>'cieki 2020'!T267</f>
        <v>0.5</v>
      </c>
      <c r="J267" s="53">
        <f>'cieki 2020'!Y267</f>
        <v>20.8</v>
      </c>
      <c r="K267" s="53">
        <f>'cieki 2020'!AI267</f>
        <v>2.5</v>
      </c>
      <c r="L267" s="53">
        <f>'cieki 2020'!AK267</f>
        <v>8</v>
      </c>
      <c r="M267" s="53">
        <f>'cieki 2020'!BB267</f>
        <v>473</v>
      </c>
      <c r="N267" s="53">
        <f>'cieki 2020'!BJ267</f>
        <v>0.5</v>
      </c>
      <c r="O267" s="53">
        <f>'cieki 2020'!BK267</f>
        <v>5.0000000000000001E-3</v>
      </c>
      <c r="P267" s="53">
        <f>'cieki 2020'!BQ267</f>
        <v>0.05</v>
      </c>
      <c r="Q267" s="53">
        <f>'cieki 2020'!BS267</f>
        <v>0.05</v>
      </c>
      <c r="R267" s="53">
        <f>'cieki 2020'!BT267</f>
        <v>0.05</v>
      </c>
      <c r="S267" s="78">
        <f>'cieki 2020'!BU267</f>
        <v>0.05</v>
      </c>
      <c r="T267" s="78">
        <f>'cieki 2020'!BY267</f>
        <v>0.15</v>
      </c>
      <c r="U267" s="204">
        <f>'cieki 2020'!CA267</f>
        <v>0</v>
      </c>
      <c r="V267" s="204">
        <f>'cieki 2020'!CC267</f>
        <v>0</v>
      </c>
      <c r="W267" s="225">
        <f>'cieki 2020'!CK267</f>
        <v>0</v>
      </c>
      <c r="X267" s="204">
        <f>'cieki 2020'!CP267</f>
        <v>0</v>
      </c>
      <c r="Y267" s="204">
        <f>'cieki 2020'!CQ267</f>
        <v>0</v>
      </c>
      <c r="Z267" s="204">
        <f>'cieki 2020'!CR267</f>
        <v>0</v>
      </c>
      <c r="AA267" s="204">
        <f>'cieki 2020'!CS267</f>
        <v>0</v>
      </c>
      <c r="AB267" s="204">
        <f>'cieki 2020'!CT267</f>
        <v>0</v>
      </c>
      <c r="AC267" s="204">
        <f>'cieki 2020'!CW267</f>
        <v>0</v>
      </c>
      <c r="AD267" s="204">
        <f>'cieki 2020'!CZ267</f>
        <v>0</v>
      </c>
      <c r="AE267" s="204">
        <f>'cieki 2020'!DB267</f>
        <v>0</v>
      </c>
      <c r="AF267" s="204">
        <f>'cieki 2020'!DC267</f>
        <v>0</v>
      </c>
      <c r="AG267" s="204">
        <f>'cieki 2020'!DD267</f>
        <v>0</v>
      </c>
      <c r="AH267" s="78">
        <f>'cieki 2020'!DE267</f>
        <v>0.05</v>
      </c>
      <c r="AI267" s="78">
        <f>'cieki 2020'!DF267</f>
        <v>0.05</v>
      </c>
      <c r="AJ267" s="204">
        <f>'cieki 2020'!DH267</f>
        <v>0</v>
      </c>
      <c r="AK267" s="204">
        <f>'cieki 2020'!DI267</f>
        <v>0</v>
      </c>
      <c r="AL267" s="204">
        <f>'cieki 2020'!DJ267</f>
        <v>0</v>
      </c>
      <c r="AM267" s="204">
        <f>'cieki 2020'!DK267</f>
        <v>0</v>
      </c>
      <c r="AN267" s="205">
        <f>'cieki 2020'!DL267</f>
        <v>0</v>
      </c>
      <c r="AO267" s="137" t="s">
        <v>178</v>
      </c>
    </row>
    <row r="268" spans="1:41" x14ac:dyDescent="0.2">
      <c r="A268" s="9">
        <f>'cieki 2020'!B268</f>
        <v>422</v>
      </c>
      <c r="B268" s="15" t="str">
        <f>'cieki 2020'!C268</f>
        <v>PL02S0101_0577</v>
      </c>
      <c r="C268" s="53">
        <f>'cieki 2020'!I268</f>
        <v>0.05</v>
      </c>
      <c r="D268" s="53">
        <f>'cieki 2020'!J268</f>
        <v>1.5</v>
      </c>
      <c r="E268" s="53">
        <f>'cieki 2020'!L268</f>
        <v>2.5000000000000001E-2</v>
      </c>
      <c r="F268" s="53">
        <f>'cieki 2020'!N268</f>
        <v>2.83</v>
      </c>
      <c r="G268" s="53">
        <f>'cieki 2020'!O268</f>
        <v>3.22</v>
      </c>
      <c r="H268" s="53">
        <f>'cieki 2020'!S268</f>
        <v>2.06</v>
      </c>
      <c r="I268" s="53">
        <f>'cieki 2020'!T268</f>
        <v>3.93</v>
      </c>
      <c r="J268" s="53">
        <f>'cieki 2020'!Y268</f>
        <v>25.5</v>
      </c>
      <c r="K268" s="53">
        <f>'cieki 2020'!AI268</f>
        <v>2.5</v>
      </c>
      <c r="L268" s="53">
        <f>'cieki 2020'!AK268</f>
        <v>2.5</v>
      </c>
      <c r="M268" s="53">
        <f>'cieki 2020'!BB268</f>
        <v>280.5</v>
      </c>
      <c r="N268" s="53">
        <f>'cieki 2020'!BJ268</f>
        <v>0.5</v>
      </c>
      <c r="O268" s="53">
        <f>'cieki 2020'!BK268</f>
        <v>5.0000000000000001E-3</v>
      </c>
      <c r="P268" s="53">
        <f>'cieki 2020'!BQ268</f>
        <v>0.05</v>
      </c>
      <c r="Q268" s="53">
        <f>'cieki 2020'!BS268</f>
        <v>0.05</v>
      </c>
      <c r="R268" s="53">
        <f>'cieki 2020'!BT268</f>
        <v>0.05</v>
      </c>
      <c r="S268" s="78">
        <f>'cieki 2020'!BU268</f>
        <v>0.05</v>
      </c>
      <c r="T268" s="78">
        <f>'cieki 2020'!BY268</f>
        <v>0.15</v>
      </c>
      <c r="U268" s="204">
        <f>'cieki 2020'!CA268</f>
        <v>0</v>
      </c>
      <c r="V268" s="204">
        <f>'cieki 2020'!CC268</f>
        <v>0</v>
      </c>
      <c r="W268" s="225">
        <f>'cieki 2020'!CK268</f>
        <v>0</v>
      </c>
      <c r="X268" s="204">
        <f>'cieki 2020'!CP268</f>
        <v>0</v>
      </c>
      <c r="Y268" s="204">
        <f>'cieki 2020'!CQ268</f>
        <v>0</v>
      </c>
      <c r="Z268" s="204">
        <f>'cieki 2020'!CR268</f>
        <v>0</v>
      </c>
      <c r="AA268" s="204">
        <f>'cieki 2020'!CS268</f>
        <v>0</v>
      </c>
      <c r="AB268" s="204">
        <f>'cieki 2020'!CT268</f>
        <v>0</v>
      </c>
      <c r="AC268" s="204">
        <f>'cieki 2020'!CW268</f>
        <v>0</v>
      </c>
      <c r="AD268" s="204">
        <f>'cieki 2020'!CZ268</f>
        <v>0</v>
      </c>
      <c r="AE268" s="204">
        <f>'cieki 2020'!DB268</f>
        <v>0</v>
      </c>
      <c r="AF268" s="204">
        <f>'cieki 2020'!DC268</f>
        <v>0</v>
      </c>
      <c r="AG268" s="204">
        <f>'cieki 2020'!DD268</f>
        <v>0</v>
      </c>
      <c r="AH268" s="78">
        <f>'cieki 2020'!DE268</f>
        <v>0.05</v>
      </c>
      <c r="AI268" s="78">
        <f>'cieki 2020'!DF268</f>
        <v>0.05</v>
      </c>
      <c r="AJ268" s="204">
        <f>'cieki 2020'!DH268</f>
        <v>0</v>
      </c>
      <c r="AK268" s="204">
        <f>'cieki 2020'!DI268</f>
        <v>0</v>
      </c>
      <c r="AL268" s="204">
        <f>'cieki 2020'!DJ268</f>
        <v>0</v>
      </c>
      <c r="AM268" s="204">
        <f>'cieki 2020'!DK268</f>
        <v>0</v>
      </c>
      <c r="AN268" s="205">
        <f>'cieki 2020'!DL268</f>
        <v>0</v>
      </c>
      <c r="AO268" s="137" t="s">
        <v>178</v>
      </c>
    </row>
    <row r="269" spans="1:41" customFormat="1" x14ac:dyDescent="0.2"/>
    <row r="270" spans="1:41" customFormat="1" x14ac:dyDescent="0.2"/>
    <row r="271" spans="1:41" customFormat="1" x14ac:dyDescent="0.2"/>
    <row r="272" spans="1:41" customFormat="1" x14ac:dyDescent="0.2"/>
    <row r="273" customFormat="1" x14ac:dyDescent="0.2"/>
    <row r="274" customFormat="1" x14ac:dyDescent="0.2"/>
    <row r="275" customFormat="1" x14ac:dyDescent="0.2"/>
    <row r="276" customFormat="1" x14ac:dyDescent="0.2"/>
  </sheetData>
  <sheetProtection formatColumns="0" formatRows="0" sort="0" autoFilter="0" pivotTables="0"/>
  <customSheetViews>
    <customSheetView guid="{FB1470F3-388A-4235-BFB8-43234B719E27}">
      <pane xSplit="2" ySplit="4" topLeftCell="C5" activePane="bottomRight" state="frozen"/>
      <selection pane="bottomRight" activeCell="C5" sqref="C5"/>
      <pageMargins left="0.7" right="0.7" top="0.75" bottom="0.75" header="0.3" footer="0.3"/>
      <pageSetup paperSize="9" orientation="portrait" verticalDpi="300" r:id="rId1"/>
    </customSheetView>
  </customSheetViews>
  <conditionalFormatting sqref="C7:C268">
    <cfRule type="cellIs" dxfId="753" priority="265" operator="lessThan">
      <formula>1</formula>
    </cfRule>
    <cfRule type="cellIs" dxfId="752" priority="269" operator="greaterThanOrEqual">
      <formula>1</formula>
    </cfRule>
  </conditionalFormatting>
  <conditionalFormatting sqref="D7:D268">
    <cfRule type="cellIs" dxfId="751" priority="261" operator="lessThan">
      <formula>9.8</formula>
    </cfRule>
    <cfRule type="cellIs" dxfId="750" priority="262" operator="greaterThanOrEqual">
      <formula>9.8</formula>
    </cfRule>
  </conditionalFormatting>
  <conditionalFormatting sqref="E7:E268">
    <cfRule type="cellIs" dxfId="749" priority="257" operator="lessThan">
      <formula>$E$6</formula>
    </cfRule>
    <cfRule type="cellIs" dxfId="748" priority="258" operator="greaterThanOrEqual">
      <formula>$E$6</formula>
    </cfRule>
  </conditionalFormatting>
  <conditionalFormatting sqref="AE27 F7:F268">
    <cfRule type="cellIs" dxfId="747" priority="253" operator="lessThan">
      <formula>F$6</formula>
    </cfRule>
    <cfRule type="cellIs" dxfId="746" priority="254" operator="greaterThanOrEqual">
      <formula>F$6</formula>
    </cfRule>
  </conditionalFormatting>
  <conditionalFormatting sqref="G7:G268">
    <cfRule type="cellIs" dxfId="745" priority="249" operator="lessThanOrEqual">
      <formula>$G$6</formula>
    </cfRule>
    <cfRule type="cellIs" dxfId="744" priority="250" operator="greaterThan">
      <formula>$G$6</formula>
    </cfRule>
  </conditionalFormatting>
  <conditionalFormatting sqref="H7:H268">
    <cfRule type="cellIs" dxfId="743" priority="245" operator="lessThan">
      <formula>$H$6</formula>
    </cfRule>
    <cfRule type="cellIs" dxfId="742" priority="246" operator="greaterThanOrEqual">
      <formula>$H$6</formula>
    </cfRule>
  </conditionalFormatting>
  <conditionalFormatting sqref="I7:I268">
    <cfRule type="cellIs" dxfId="741" priority="241" operator="lessThan">
      <formula>$I$6</formula>
    </cfRule>
    <cfRule type="cellIs" dxfId="740" priority="242" operator="greaterThanOrEqual">
      <formula>$I$6</formula>
    </cfRule>
  </conditionalFormatting>
  <conditionalFormatting sqref="J7:J268">
    <cfRule type="cellIs" dxfId="739" priority="237" operator="lessThan">
      <formula>$J$6</formula>
    </cfRule>
    <cfRule type="cellIs" dxfId="738" priority="238" operator="greaterThanOrEqual">
      <formula>$J$6</formula>
    </cfRule>
  </conditionalFormatting>
  <conditionalFormatting sqref="K7:K268">
    <cfRule type="cellIs" dxfId="737" priority="233" operator="lessThan">
      <formula>$K$6</formula>
    </cfRule>
    <cfRule type="cellIs" dxfId="736" priority="234" operator="greaterThanOrEqual">
      <formula>$K$6</formula>
    </cfRule>
  </conditionalFormatting>
  <conditionalFormatting sqref="L7:L268">
    <cfRule type="cellIs" dxfId="735" priority="229" operator="lessThan">
      <formula>$L$6</formula>
    </cfRule>
    <cfRule type="cellIs" dxfId="734" priority="230" operator="greaterThanOrEqual">
      <formula>$L$6</formula>
    </cfRule>
  </conditionalFormatting>
  <conditionalFormatting sqref="M7:M268">
    <cfRule type="cellIs" dxfId="733" priority="225" operator="lessThan">
      <formula>$M$6</formula>
    </cfRule>
    <cfRule type="cellIs" dxfId="732" priority="226" operator="greaterThanOrEqual">
      <formula>$M$6</formula>
    </cfRule>
  </conditionalFormatting>
  <conditionalFormatting sqref="N7:N268">
    <cfRule type="cellIs" dxfId="731" priority="221" operator="lessThan">
      <formula>N$6</formula>
    </cfRule>
    <cfRule type="cellIs" dxfId="730" priority="222" operator="greaterThanOrEqual">
      <formula>N$6</formula>
    </cfRule>
  </conditionalFormatting>
  <conditionalFormatting sqref="O7:O268">
    <cfRule type="cellIs" dxfId="729" priority="217" operator="lessThan">
      <formula>O$6</formula>
    </cfRule>
    <cfRule type="cellIs" dxfId="728" priority="218" operator="greaterThanOrEqual">
      <formula>O$6</formula>
    </cfRule>
  </conditionalFormatting>
  <conditionalFormatting sqref="P7:P268">
    <cfRule type="cellIs" dxfId="727" priority="213" operator="lessThanOrEqual">
      <formula>1</formula>
    </cfRule>
    <cfRule type="cellIs" dxfId="726" priority="214" operator="greaterThan">
      <formula>1</formula>
    </cfRule>
  </conditionalFormatting>
  <conditionalFormatting sqref="Q7:Q268">
    <cfRule type="cellIs" dxfId="725" priority="209" operator="lessThan">
      <formula>Q$6</formula>
    </cfRule>
    <cfRule type="cellIs" dxfId="724" priority="210" operator="greaterThanOrEqual">
      <formula>Q$6</formula>
    </cfRule>
  </conditionalFormatting>
  <conditionalFormatting sqref="R7:R268">
    <cfRule type="cellIs" dxfId="723" priority="205" operator="lessThan">
      <formula>R$6</formula>
    </cfRule>
    <cfRule type="cellIs" dxfId="722" priority="206" operator="greaterThanOrEqual">
      <formula>R$6</formula>
    </cfRule>
  </conditionalFormatting>
  <conditionalFormatting sqref="S7:S268">
    <cfRule type="cellIs" dxfId="721" priority="201" operator="lessThan">
      <formula>S$6</formula>
    </cfRule>
    <cfRule type="cellIs" dxfId="720" priority="202" operator="greaterThanOrEqual">
      <formula>S$6</formula>
    </cfRule>
  </conditionalFormatting>
  <conditionalFormatting sqref="T7:T268">
    <cfRule type="cellIs" dxfId="719" priority="199" operator="lessThan">
      <formula>T$6</formula>
    </cfRule>
    <cfRule type="cellIs" dxfId="718" priority="200" operator="greaterThanOrEqual">
      <formula>T$6</formula>
    </cfRule>
  </conditionalFormatting>
  <conditionalFormatting sqref="U27 U262:U265 U250:U251 U246:U247 U243 U237:U241 U233 U231 U222 U208 U205 U198 U156 U143 U125 U117 U114 U112 U110 U107:U108 U94 U90 U87 U82 U80 U55 U50">
    <cfRule type="cellIs" dxfId="717" priority="197" operator="lessThan">
      <formula>U$6</formula>
    </cfRule>
    <cfRule type="cellIs" dxfId="716" priority="198" operator="greaterThanOrEqual">
      <formula>U$6</formula>
    </cfRule>
  </conditionalFormatting>
  <conditionalFormatting sqref="V27 V262:V265 V250:V251 V246:V247 V243 V237:V241 V233 V231 V222 V208 V205 V198 V156 V143 V125 V117 V114 V112 V110 V107:V108 V94 V90 V87 V82 V80 V55 V50">
    <cfRule type="cellIs" dxfId="715" priority="195" operator="lessThan">
      <formula>V$6</formula>
    </cfRule>
    <cfRule type="cellIs" dxfId="714" priority="196" operator="greaterThanOrEqual">
      <formula>V$6</formula>
    </cfRule>
  </conditionalFormatting>
  <conditionalFormatting sqref="W27 W262:W265 W250:W251 W246:W247 W243 W238:W241 W233 W231 W222 W208 W205 W198 W156 W143 W125 W117 W114 W112 W110 W107:W108 W94 W90 W87 W82 W80 W55 W50">
    <cfRule type="cellIs" dxfId="713" priority="193" operator="lessThan">
      <formula>W$6</formula>
    </cfRule>
    <cfRule type="cellIs" dxfId="712" priority="194" operator="greaterThanOrEqual">
      <formula>W$6</formula>
    </cfRule>
  </conditionalFormatting>
  <conditionalFormatting sqref="X27 X262:X265 X250:X251 X246:X247 X243 X237:X241 X233 X231 X222 X208 X205 X198 X156 X143 X125 X117 X114 X112 X110 X107:X108 X94 X90 X87 X82 X80 X55 X50">
    <cfRule type="cellIs" dxfId="711" priority="191" operator="lessThan">
      <formula>X$6</formula>
    </cfRule>
    <cfRule type="cellIs" dxfId="710" priority="192" operator="greaterThanOrEqual">
      <formula>X$6</formula>
    </cfRule>
  </conditionalFormatting>
  <conditionalFormatting sqref="Z27">
    <cfRule type="cellIs" dxfId="709" priority="177" operator="lessThan">
      <formula>Z$6</formula>
    </cfRule>
    <cfRule type="cellIs" dxfId="708" priority="178" operator="greaterThanOrEqual">
      <formula>Z$6</formula>
    </cfRule>
  </conditionalFormatting>
  <conditionalFormatting sqref="Z50 Z262:Z265 Z250:Z251 Z246:Z247 Z243 Z237:Z241 Z233 Z231 Z222 Z208 Z205 Z198 Z156 Z143 Z125 Z117 Z114 Z112 Z110 Z107:Z108 Z94 Z90 Z87 Z82 Z80 Z55">
    <cfRule type="cellIs" dxfId="707" priority="171" operator="lessThan">
      <formula>Z$6</formula>
    </cfRule>
    <cfRule type="cellIs" dxfId="706" priority="172" operator="greaterThanOrEqual">
      <formula>Z$6</formula>
    </cfRule>
  </conditionalFormatting>
  <conditionalFormatting sqref="AA27">
    <cfRule type="cellIs" dxfId="705" priority="167" operator="lessThan">
      <formula>AA$6</formula>
    </cfRule>
    <cfRule type="cellIs" dxfId="704" priority="168" operator="greaterThanOrEqual">
      <formula>AA$6</formula>
    </cfRule>
  </conditionalFormatting>
  <conditionalFormatting sqref="AA50 AA262:AA265 AA250:AA251 AA246:AA247 AA243 AA237:AA241 AA233 AA231 AA222 AA208 AA205 AA198 AA156 AA143 AA125 AA117 AA114 AA112 AA110 AA107:AA108 AA94 AA90 AA87 AA82 AA80 AA55">
    <cfRule type="cellIs" dxfId="703" priority="161" operator="lessThan">
      <formula>AA$6</formula>
    </cfRule>
    <cfRule type="cellIs" dxfId="702" priority="162" operator="greaterThanOrEqual">
      <formula>AA$6</formula>
    </cfRule>
  </conditionalFormatting>
  <conditionalFormatting sqref="AB27">
    <cfRule type="cellIs" dxfId="701" priority="157" operator="lessThan">
      <formula>AB$6</formula>
    </cfRule>
    <cfRule type="cellIs" dxfId="700" priority="158" operator="greaterThanOrEqual">
      <formula>AB$6</formula>
    </cfRule>
  </conditionalFormatting>
  <conditionalFormatting sqref="AB50 AB262:AB265 AB250:AB251 AB246:AB247 AB243 AB237:AB241 AB233 AB231 AB222 AB208 AB205 AB198 AB156 AB143 AB125 AB117 AB114 AB112 AB110 AB107:AB108 AB94 AB90 AB87 AB82 AB80 AB55">
    <cfRule type="cellIs" dxfId="699" priority="151" operator="lessThan">
      <formula>AB$6</formula>
    </cfRule>
    <cfRule type="cellIs" dxfId="698" priority="152" operator="greaterThanOrEqual">
      <formula>AB$6</formula>
    </cfRule>
  </conditionalFormatting>
  <conditionalFormatting sqref="AF27">
    <cfRule type="cellIs" dxfId="697" priority="117" operator="lessThan">
      <formula>AF$6</formula>
    </cfRule>
    <cfRule type="cellIs" dxfId="696" priority="118" operator="greaterThanOrEqual">
      <formula>AF$6</formula>
    </cfRule>
  </conditionalFormatting>
  <conditionalFormatting sqref="AF50 AF262:AF265 AF250:AF251 AF246:AF247 AF243 AF237:AF241 AF233 AF231 AF222 AF208 AF205 AF198 AF156 AF143 AF125 AF117 AF114 AF112 AF110 AF107:AF108 AF94 AF90 AF87 AF82 AF80 AF55">
    <cfRule type="cellIs" dxfId="695" priority="111" operator="lessThan">
      <formula>AF$6</formula>
    </cfRule>
    <cfRule type="cellIs" dxfId="694" priority="112" operator="greaterThanOrEqual">
      <formula>AF$6</formula>
    </cfRule>
  </conditionalFormatting>
  <conditionalFormatting sqref="AG27">
    <cfRule type="cellIs" dxfId="693" priority="107" operator="lessThan">
      <formula>AG$6</formula>
    </cfRule>
    <cfRule type="cellIs" dxfId="692" priority="108" operator="greaterThanOrEqual">
      <formula>AG$6</formula>
    </cfRule>
  </conditionalFormatting>
  <conditionalFormatting sqref="AG50 AG262:AG265 AG250:AG251 AG246:AG247 AG243 AG237:AG241 AG233 AG231 AG222 AG208 AG205 AG198 AG156 AG143 AG125 AG117 AG114 AG112 AG110 AG107:AG108 AG94 AG90 AG87 AG82 AG80 AG55">
    <cfRule type="cellIs" dxfId="691" priority="101" operator="lessThan">
      <formula>AG$6</formula>
    </cfRule>
    <cfRule type="cellIs" dxfId="690" priority="102" operator="greaterThanOrEqual">
      <formula>AG$6</formula>
    </cfRule>
  </conditionalFormatting>
  <conditionalFormatting sqref="AH7:AH268">
    <cfRule type="cellIs" dxfId="689" priority="97" operator="lessThan">
      <formula>AH$6</formula>
    </cfRule>
    <cfRule type="cellIs" dxfId="688" priority="98" operator="greaterThanOrEqual">
      <formula>AH$6</formula>
    </cfRule>
  </conditionalFormatting>
  <conditionalFormatting sqref="AI7:AI268">
    <cfRule type="cellIs" dxfId="687" priority="93" operator="lessThan">
      <formula>AI$6</formula>
    </cfRule>
    <cfRule type="cellIs" dxfId="686" priority="94" operator="greaterThanOrEqual">
      <formula>AI$6</formula>
    </cfRule>
  </conditionalFormatting>
  <conditionalFormatting sqref="AK27">
    <cfRule type="cellIs" dxfId="685" priority="79" operator="lessThan">
      <formula>AK$6</formula>
    </cfRule>
    <cfRule type="cellIs" dxfId="684" priority="80" operator="greaterThanOrEqual">
      <formula>AK$6</formula>
    </cfRule>
  </conditionalFormatting>
  <conditionalFormatting sqref="AK50 AK262:AK265 AK250:AK251 AK246:AK247 AK243 AK237:AK241 AK233 AK231 AK222 AK208 AK205 AK198 AK156 AK143 AK125 AK117 AK114 AK112 AK110 AK107:AK108 AK94 AK90 AK87 AK82 AK80 AK55">
    <cfRule type="cellIs" dxfId="683" priority="73" operator="lessThan">
      <formula>AK$6</formula>
    </cfRule>
    <cfRule type="cellIs" dxfId="682" priority="74" operator="greaterThanOrEqual">
      <formula>AK$6</formula>
    </cfRule>
  </conditionalFormatting>
  <conditionalFormatting sqref="AL27">
    <cfRule type="cellIs" dxfId="681" priority="69" operator="lessThan">
      <formula>AL$6</formula>
    </cfRule>
    <cfRule type="cellIs" dxfId="680" priority="70" operator="greaterThanOrEqual">
      <formula>AL$6</formula>
    </cfRule>
  </conditionalFormatting>
  <conditionalFormatting sqref="AL50 AL262:AL265 AL250:AL251 AL246:AL247 AL243 AL237:AL241 AL233 AL231 AL222 AL208 AL205 AL198 AL156 AL143 AL125 AL117 AL114 AL112 AL110 AL107:AL108 AL94 AL90 AL87 AL82 AL80 AL55">
    <cfRule type="cellIs" dxfId="679" priority="63" operator="lessThan">
      <formula>AL$6</formula>
    </cfRule>
    <cfRule type="cellIs" dxfId="678" priority="64" operator="greaterThanOrEqual">
      <formula>AL$6</formula>
    </cfRule>
  </conditionalFormatting>
  <conditionalFormatting sqref="AM27">
    <cfRule type="cellIs" dxfId="677" priority="59" operator="lessThan">
      <formula>AM$6</formula>
    </cfRule>
    <cfRule type="cellIs" dxfId="676" priority="60" operator="greaterThanOrEqual">
      <formula>AM$6</formula>
    </cfRule>
  </conditionalFormatting>
  <conditionalFormatting sqref="AM50 AM262:AM265 AM250:AM251 AM246:AM247 AM243 AM237:AM241 AM233 AM231 AM222 AM208 AM205 AM198 AM156 AM143 AM125 AM117 AM114 AM112 AM110 AM107:AM108 AM94 AM90 AM87 AM82 AM80 AM55">
    <cfRule type="cellIs" dxfId="675" priority="53" operator="lessThan">
      <formula>AM$6</formula>
    </cfRule>
    <cfRule type="cellIs" dxfId="674" priority="54" operator="greaterThanOrEqual">
      <formula>AM$6</formula>
    </cfRule>
  </conditionalFormatting>
  <conditionalFormatting sqref="AN27">
    <cfRule type="cellIs" dxfId="673" priority="49" operator="lessThan">
      <formula>AN$6</formula>
    </cfRule>
    <cfRule type="cellIs" dxfId="672" priority="50" operator="greaterThanOrEqual">
      <formula>AN$6</formula>
    </cfRule>
  </conditionalFormatting>
  <conditionalFormatting sqref="AN50 AN262:AN265 AN250:AN251 AN246:AN247 AN243 AN237:AN241 AN233 AN231 AN222 AN208 AN205 AN198 AN156 AN143 AN125 AN117 AN114 AN112 AN110 AN107:AN108 AN94 AN90 AN87 AN82 AN80 AN55">
    <cfRule type="cellIs" dxfId="671" priority="43" operator="lessThan">
      <formula>AN$6</formula>
    </cfRule>
    <cfRule type="cellIs" dxfId="670" priority="44" operator="greaterThanOrEqual">
      <formula>AN$6</formula>
    </cfRule>
  </conditionalFormatting>
  <conditionalFormatting sqref="Y27">
    <cfRule type="cellIs" dxfId="669" priority="41" operator="lessThan">
      <formula>Y$6</formula>
    </cfRule>
    <cfRule type="cellIs" dxfId="668" priority="42" operator="greaterThanOrEqual">
      <formula>Y$6</formula>
    </cfRule>
  </conditionalFormatting>
  <conditionalFormatting sqref="Y50 Y262:Y265 Y250:Y251 Y246:Y247 Y243 Y237:Y241 Y233 Y231 Y222 Y208 Y205 Y198 Y156 Y143 Y125 Y117 Y114 Y112 Y110 Y107:Y108 Y94 Y90 Y87 Y82 Y80 Y55">
    <cfRule type="cellIs" dxfId="667" priority="35" operator="lessThan">
      <formula>Y$6</formula>
    </cfRule>
    <cfRule type="cellIs" dxfId="666" priority="36" operator="greaterThanOrEqual">
      <formula>Y$6</formula>
    </cfRule>
  </conditionalFormatting>
  <conditionalFormatting sqref="AC27">
    <cfRule type="cellIs" dxfId="665" priority="33" operator="lessThan">
      <formula>AC$6</formula>
    </cfRule>
    <cfRule type="cellIs" dxfId="664" priority="34" operator="greaterThanOrEqual">
      <formula>AC$6</formula>
    </cfRule>
  </conditionalFormatting>
  <conditionalFormatting sqref="AC50 AC262:AC265 AC250:AC251 AC246:AC247 AC243 AC237:AC241 AC233 AC231 AC222 AC208 AC205 AC198 AC156 AC143 AC125 AC117 AC114 AC112 AC110 AC107:AC108 AC94 AC90 AC87 AC82 AC80 AC55">
    <cfRule type="cellIs" dxfId="663" priority="27" operator="lessThan">
      <formula>AC$6</formula>
    </cfRule>
    <cfRule type="cellIs" dxfId="662" priority="28" operator="greaterThanOrEqual">
      <formula>AC$6</formula>
    </cfRule>
  </conditionalFormatting>
  <conditionalFormatting sqref="AD27">
    <cfRule type="cellIs" dxfId="661" priority="25" operator="lessThan">
      <formula>AD$6</formula>
    </cfRule>
    <cfRule type="cellIs" dxfId="660" priority="26" operator="greaterThanOrEqual">
      <formula>AD$6</formula>
    </cfRule>
  </conditionalFormatting>
  <conditionalFormatting sqref="AD50 AD262:AD265 AD250:AD251 AD246:AD247 AD243 AD237:AD241 AD233 AD231 AD222 AD208 AD205 AD198 AD156 AD143 AD125 AD117 AD114 AD112 AD110 AD107:AD108 AD94 AD90 AD87 AD82 AD80 AD55">
    <cfRule type="cellIs" dxfId="659" priority="19" operator="lessThan">
      <formula>AD$6</formula>
    </cfRule>
    <cfRule type="cellIs" dxfId="658" priority="20" operator="greaterThanOrEqual">
      <formula>AD$6</formula>
    </cfRule>
  </conditionalFormatting>
  <conditionalFormatting sqref="AE50 AE262:AE265 AE250:AE251 AE246:AE247 AE243 AE237:AE241 AE233 AE231 AE222 AE208 AE205 AE198 AE156 AE143 AE125 AE117 AE114 AE112 AE110 AE107:AE108 AE94 AE90 AE87 AE82 AE80 AE55">
    <cfRule type="cellIs" dxfId="657" priority="11" operator="lessThan">
      <formula>AE$6</formula>
    </cfRule>
    <cfRule type="cellIs" dxfId="656" priority="12" operator="greaterThanOrEqual">
      <formula>AE$6</formula>
    </cfRule>
  </conditionalFormatting>
  <conditionalFormatting sqref="AJ27">
    <cfRule type="cellIs" dxfId="655" priority="9" operator="lessThan">
      <formula>AJ$6</formula>
    </cfRule>
    <cfRule type="cellIs" dxfId="654" priority="10" operator="greaterThanOrEqual">
      <formula>AJ$6</formula>
    </cfRule>
  </conditionalFormatting>
  <conditionalFormatting sqref="AJ50 AJ262:AJ265 AJ250:AJ251 AJ246:AJ247 AJ243 AJ237:AJ241 AJ233 AJ231 AJ222 AJ208 AJ205 AJ198 AJ156 AJ143 AJ125 AJ117 AJ114 AJ112 AJ110 AJ107:AJ108 AJ94 AJ90 AJ87 AJ82 AJ80 AJ55">
    <cfRule type="cellIs" dxfId="653" priority="3" operator="lessThan">
      <formula>AJ$6</formula>
    </cfRule>
    <cfRule type="cellIs" dxfId="652" priority="4" operator="greaterThanOrEqual">
      <formula>AJ$6</formula>
    </cfRule>
  </conditionalFormatting>
  <conditionalFormatting sqref="W237">
    <cfRule type="cellIs" dxfId="651" priority="1" operator="lessThan">
      <formula>W$6</formula>
    </cfRule>
    <cfRule type="cellIs" dxfId="650" priority="2" operator="greaterThanOrEqual">
      <formula>W$6</formula>
    </cfRule>
  </conditionalFormatting>
  <pageMargins left="7.874015748031496E-2" right="7.874015748031496E-2" top="0.47244094488188981" bottom="0.47244094488188981" header="0.31496062992125984" footer="0.31496062992125984"/>
  <pageSetup paperSize="8" scale="50" fitToHeight="0" orientation="landscape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CC"/>
    <pageSetUpPr fitToPage="1"/>
  </sheetPr>
  <dimension ref="A1:AR182"/>
  <sheetViews>
    <sheetView zoomScale="85" zoomScaleNormal="85" workbookViewId="0">
      <pane xSplit="2" ySplit="6" topLeftCell="W7" activePane="bottomRight" state="frozen"/>
      <selection pane="topRight" activeCell="C1" sqref="C1"/>
      <selection pane="bottomLeft" activeCell="A5" sqref="A5"/>
      <selection pane="bottomRight" activeCell="AA30" sqref="AA30"/>
    </sheetView>
  </sheetViews>
  <sheetFormatPr defaultRowHeight="12.75" x14ac:dyDescent="0.2"/>
  <cols>
    <col min="1" max="1" width="4.140625" style="5" bestFit="1" customWidth="1"/>
    <col min="2" max="2" width="22.28515625" style="1" bestFit="1" customWidth="1"/>
    <col min="3" max="10" width="6.5703125" style="1" bestFit="1" customWidth="1"/>
    <col min="11" max="11" width="7.42578125" style="1" bestFit="1" customWidth="1"/>
    <col min="12" max="12" width="8" style="1" bestFit="1" customWidth="1"/>
    <col min="13" max="13" width="8.28515625" style="1" bestFit="1" customWidth="1"/>
    <col min="14" max="14" width="20" style="1" bestFit="1" customWidth="1"/>
    <col min="15" max="15" width="16.140625" style="1" bestFit="1" customWidth="1"/>
    <col min="16" max="16" width="7" style="1" bestFit="1" customWidth="1"/>
    <col min="17" max="17" width="8.5703125" style="1" bestFit="1" customWidth="1"/>
    <col min="18" max="18" width="7.85546875" style="1" bestFit="1" customWidth="1"/>
    <col min="19" max="19" width="8.85546875" style="1" bestFit="1" customWidth="1"/>
    <col min="20" max="20" width="9.85546875" style="1" bestFit="1" customWidth="1"/>
    <col min="21" max="21" width="18.140625" style="1" customWidth="1"/>
    <col min="22" max="22" width="12.85546875" style="1" customWidth="1"/>
    <col min="23" max="23" width="11.7109375" style="1" customWidth="1"/>
    <col min="24" max="24" width="14.7109375" style="1" customWidth="1"/>
    <col min="25" max="25" width="13.85546875" style="1" customWidth="1"/>
    <col min="26" max="26" width="15.7109375" style="1" customWidth="1"/>
    <col min="27" max="27" width="14.42578125" style="1" customWidth="1"/>
    <col min="28" max="28" width="9.5703125" style="1" customWidth="1"/>
    <col min="29" max="29" width="10.7109375" style="1" customWidth="1"/>
    <col min="30" max="30" width="11.85546875" style="1" customWidth="1"/>
    <col min="31" max="31" width="10.28515625" style="1" customWidth="1"/>
    <col min="32" max="32" width="16" style="1" customWidth="1"/>
    <col min="33" max="33" width="7.85546875" style="1" customWidth="1"/>
    <col min="34" max="34" width="7.5703125" style="1" customWidth="1"/>
    <col min="35" max="35" width="7.140625" style="1" customWidth="1"/>
    <col min="36" max="36" width="7.7109375" style="1" customWidth="1"/>
    <col min="37" max="37" width="10.85546875" style="1" customWidth="1"/>
    <col min="38" max="38" width="8.5703125" style="1" customWidth="1"/>
    <col min="39" max="39" width="7.85546875" style="1" customWidth="1"/>
    <col min="40" max="40" width="9" style="1" customWidth="1"/>
    <col min="41" max="41" width="16.42578125" style="69" bestFit="1" customWidth="1"/>
    <col min="42" max="42" width="17.140625" style="89" customWidth="1"/>
    <col min="43" max="43" width="16.42578125" style="1" bestFit="1" customWidth="1"/>
    <col min="44" max="16384" width="9.140625" style="1"/>
  </cols>
  <sheetData>
    <row r="1" spans="1:44" x14ac:dyDescent="0.2">
      <c r="B1" s="1" t="s">
        <v>179</v>
      </c>
    </row>
    <row r="3" spans="1:44" s="7" customFormat="1" x14ac:dyDescent="0.2">
      <c r="A3" s="6"/>
      <c r="B3" s="24" t="s">
        <v>153</v>
      </c>
      <c r="C3" s="37">
        <v>3</v>
      </c>
      <c r="D3" s="37">
        <v>4</v>
      </c>
      <c r="E3" s="6">
        <v>6</v>
      </c>
      <c r="F3" s="37">
        <v>8</v>
      </c>
      <c r="G3" s="37">
        <v>9</v>
      </c>
      <c r="H3" s="6">
        <v>13</v>
      </c>
      <c r="I3" s="6">
        <v>14</v>
      </c>
      <c r="J3" s="37">
        <v>18</v>
      </c>
      <c r="K3" s="43">
        <v>28</v>
      </c>
      <c r="L3" s="44">
        <v>30</v>
      </c>
      <c r="M3" s="46"/>
      <c r="N3" s="46">
        <v>47</v>
      </c>
      <c r="O3" s="6">
        <v>48</v>
      </c>
      <c r="P3" s="45"/>
      <c r="Q3" s="6">
        <v>55</v>
      </c>
      <c r="R3" s="6">
        <v>56</v>
      </c>
      <c r="S3" s="6">
        <v>57</v>
      </c>
      <c r="T3" s="6">
        <v>60</v>
      </c>
      <c r="U3" s="6">
        <v>62</v>
      </c>
      <c r="V3" s="6">
        <v>64</v>
      </c>
      <c r="W3" s="6">
        <v>66</v>
      </c>
      <c r="X3" s="42"/>
      <c r="Y3" s="6">
        <v>71</v>
      </c>
      <c r="Z3" s="6">
        <v>72</v>
      </c>
      <c r="AA3" s="6">
        <v>73</v>
      </c>
      <c r="AB3" s="6">
        <v>74</v>
      </c>
      <c r="AC3" s="6">
        <v>77</v>
      </c>
      <c r="AD3" s="6">
        <v>79</v>
      </c>
      <c r="AE3" s="37">
        <v>81</v>
      </c>
      <c r="AF3" s="37">
        <v>82</v>
      </c>
      <c r="AG3" s="37">
        <v>83</v>
      </c>
      <c r="AH3" s="6">
        <v>84</v>
      </c>
      <c r="AI3" s="6">
        <v>85</v>
      </c>
      <c r="AJ3" s="6">
        <v>87</v>
      </c>
      <c r="AK3" s="6">
        <v>88</v>
      </c>
      <c r="AL3" s="6">
        <v>89</v>
      </c>
      <c r="AM3" s="6">
        <v>90</v>
      </c>
      <c r="AN3" s="52">
        <v>91</v>
      </c>
      <c r="AO3" s="133"/>
      <c r="AP3" s="90"/>
    </row>
    <row r="4" spans="1:44" s="7" customFormat="1" ht="51" x14ac:dyDescent="0.2">
      <c r="A4" s="21" t="s">
        <v>202</v>
      </c>
      <c r="B4" s="22" t="s">
        <v>1014</v>
      </c>
      <c r="C4" s="38" t="s">
        <v>4</v>
      </c>
      <c r="D4" s="38" t="s">
        <v>5</v>
      </c>
      <c r="E4" s="21" t="s">
        <v>7</v>
      </c>
      <c r="F4" s="21" t="s">
        <v>9</v>
      </c>
      <c r="G4" s="21" t="s">
        <v>10</v>
      </c>
      <c r="H4" s="21" t="s">
        <v>14</v>
      </c>
      <c r="I4" s="21" t="s">
        <v>15</v>
      </c>
      <c r="J4" s="21" t="s">
        <v>19</v>
      </c>
      <c r="K4" s="21" t="s">
        <v>29</v>
      </c>
      <c r="L4" s="21" t="s">
        <v>31</v>
      </c>
      <c r="M4" s="21" t="s">
        <v>165</v>
      </c>
      <c r="N4" s="21" t="s">
        <v>105</v>
      </c>
      <c r="O4" s="21" t="s">
        <v>48</v>
      </c>
      <c r="P4" s="21" t="s">
        <v>159</v>
      </c>
      <c r="Q4" s="21" t="s">
        <v>55</v>
      </c>
      <c r="R4" s="21" t="s">
        <v>56</v>
      </c>
      <c r="S4" s="21" t="s">
        <v>57</v>
      </c>
      <c r="T4" s="21" t="s">
        <v>60</v>
      </c>
      <c r="U4" s="21" t="s">
        <v>62</v>
      </c>
      <c r="V4" s="21" t="s">
        <v>64</v>
      </c>
      <c r="W4" s="21" t="s">
        <v>66</v>
      </c>
      <c r="X4" s="21" t="s">
        <v>163</v>
      </c>
      <c r="Y4" s="21" t="s">
        <v>71</v>
      </c>
      <c r="Z4" s="21" t="s">
        <v>72</v>
      </c>
      <c r="AA4" s="21" t="s">
        <v>73</v>
      </c>
      <c r="AB4" s="21" t="s">
        <v>74</v>
      </c>
      <c r="AC4" s="21" t="s">
        <v>77</v>
      </c>
      <c r="AD4" s="21" t="s">
        <v>79</v>
      </c>
      <c r="AE4" s="21" t="s">
        <v>81</v>
      </c>
      <c r="AF4" s="21" t="s">
        <v>82</v>
      </c>
      <c r="AG4" s="21" t="s">
        <v>83</v>
      </c>
      <c r="AH4" s="21" t="s">
        <v>84</v>
      </c>
      <c r="AI4" s="21" t="s">
        <v>85</v>
      </c>
      <c r="AJ4" s="21" t="s">
        <v>87</v>
      </c>
      <c r="AK4" s="21" t="s">
        <v>88</v>
      </c>
      <c r="AL4" s="21" t="s">
        <v>89</v>
      </c>
      <c r="AM4" s="21" t="s">
        <v>90</v>
      </c>
      <c r="AN4" s="38" t="s">
        <v>91</v>
      </c>
      <c r="AO4" s="134" t="s">
        <v>161</v>
      </c>
    </row>
    <row r="5" spans="1:44" s="7" customFormat="1" x14ac:dyDescent="0.2">
      <c r="A5" s="21"/>
      <c r="B5" s="25"/>
      <c r="C5" s="41" t="s">
        <v>120</v>
      </c>
      <c r="D5" s="23" t="s">
        <v>120</v>
      </c>
      <c r="E5" s="23" t="s">
        <v>120</v>
      </c>
      <c r="F5" s="23" t="s">
        <v>120</v>
      </c>
      <c r="G5" s="23" t="s">
        <v>120</v>
      </c>
      <c r="H5" s="23" t="s">
        <v>120</v>
      </c>
      <c r="I5" s="23" t="s">
        <v>120</v>
      </c>
      <c r="J5" s="23" t="s">
        <v>120</v>
      </c>
      <c r="K5" s="23" t="s">
        <v>1893</v>
      </c>
      <c r="L5" s="23" t="s">
        <v>1893</v>
      </c>
      <c r="M5" s="23" t="s">
        <v>1893</v>
      </c>
      <c r="N5" s="23" t="s">
        <v>1893</v>
      </c>
      <c r="O5" s="23" t="s">
        <v>1893</v>
      </c>
      <c r="P5" s="23" t="s">
        <v>1893</v>
      </c>
      <c r="Q5" s="23" t="s">
        <v>1893</v>
      </c>
      <c r="R5" s="23" t="s">
        <v>1893</v>
      </c>
      <c r="S5" s="23" t="s">
        <v>1893</v>
      </c>
      <c r="T5" s="23" t="s">
        <v>1893</v>
      </c>
      <c r="U5" s="23" t="s">
        <v>1893</v>
      </c>
      <c r="V5" s="23" t="s">
        <v>1893</v>
      </c>
      <c r="W5" s="23" t="s">
        <v>1893</v>
      </c>
      <c r="X5" s="23" t="s">
        <v>1893</v>
      </c>
      <c r="Y5" s="23" t="s">
        <v>1893</v>
      </c>
      <c r="Z5" s="23" t="s">
        <v>1893</v>
      </c>
      <c r="AA5" s="23" t="s">
        <v>1893</v>
      </c>
      <c r="AB5" s="23" t="s">
        <v>1893</v>
      </c>
      <c r="AC5" s="23" t="s">
        <v>1893</v>
      </c>
      <c r="AD5" s="23" t="s">
        <v>1893</v>
      </c>
      <c r="AE5" s="23" t="s">
        <v>1893</v>
      </c>
      <c r="AF5" s="23" t="s">
        <v>1893</v>
      </c>
      <c r="AG5" s="23" t="s">
        <v>1893</v>
      </c>
      <c r="AH5" s="23" t="s">
        <v>1893</v>
      </c>
      <c r="AI5" s="23" t="s">
        <v>1893</v>
      </c>
      <c r="AJ5" s="23" t="s">
        <v>1893</v>
      </c>
      <c r="AK5" s="23" t="s">
        <v>1893</v>
      </c>
      <c r="AL5" s="23" t="s">
        <v>1893</v>
      </c>
      <c r="AM5" s="23" t="s">
        <v>1893</v>
      </c>
      <c r="AN5" s="23" t="s">
        <v>1893</v>
      </c>
      <c r="AO5" s="134"/>
      <c r="AP5" s="90"/>
      <c r="AQ5" s="64" t="s">
        <v>177</v>
      </c>
      <c r="AR5" s="1"/>
    </row>
    <row r="6" spans="1:44" s="30" customFormat="1" x14ac:dyDescent="0.2">
      <c r="A6" s="27"/>
      <c r="B6" s="28" t="s">
        <v>164</v>
      </c>
      <c r="C6" s="31">
        <v>1</v>
      </c>
      <c r="D6" s="39">
        <v>9.8000000000000007</v>
      </c>
      <c r="E6" s="29">
        <v>2.2999999999999998</v>
      </c>
      <c r="F6" s="29">
        <v>43</v>
      </c>
      <c r="G6" s="29">
        <v>32</v>
      </c>
      <c r="H6" s="29">
        <v>43</v>
      </c>
      <c r="I6" s="29">
        <v>41</v>
      </c>
      <c r="J6" s="29">
        <v>120</v>
      </c>
      <c r="K6" s="29">
        <v>138</v>
      </c>
      <c r="L6" s="29">
        <v>129</v>
      </c>
      <c r="M6" s="39">
        <v>1600</v>
      </c>
      <c r="N6" s="29">
        <v>60</v>
      </c>
      <c r="O6" s="29">
        <v>5.5</v>
      </c>
      <c r="P6" s="29">
        <v>1</v>
      </c>
      <c r="Q6" s="29">
        <v>53</v>
      </c>
      <c r="R6" s="29">
        <v>144</v>
      </c>
      <c r="S6" s="29">
        <v>494.2</v>
      </c>
      <c r="T6" s="29">
        <v>2.7</v>
      </c>
      <c r="U6" s="29">
        <v>3991</v>
      </c>
      <c r="V6" s="29">
        <v>6.2</v>
      </c>
      <c r="W6" s="29">
        <v>1.0999999999999999E-2</v>
      </c>
      <c r="X6" s="29">
        <v>41</v>
      </c>
      <c r="Y6" s="29">
        <v>695</v>
      </c>
      <c r="Z6" s="29">
        <v>11</v>
      </c>
      <c r="AA6" s="29">
        <v>229</v>
      </c>
      <c r="AB6" s="29">
        <v>4.7</v>
      </c>
      <c r="AC6" s="29">
        <v>177</v>
      </c>
      <c r="AD6" s="29">
        <v>1.4</v>
      </c>
      <c r="AE6" s="29">
        <v>120</v>
      </c>
      <c r="AF6" s="29">
        <v>60</v>
      </c>
      <c r="AG6" s="29">
        <v>6</v>
      </c>
      <c r="AH6" s="29">
        <v>12.9</v>
      </c>
      <c r="AI6" s="29">
        <v>9.3000000000000007</v>
      </c>
      <c r="AJ6" s="29">
        <v>5.2</v>
      </c>
      <c r="AK6" s="29">
        <v>12.1</v>
      </c>
      <c r="AL6" s="29">
        <v>43</v>
      </c>
      <c r="AM6" s="29">
        <v>4.3</v>
      </c>
      <c r="AN6" s="68">
        <v>0.2</v>
      </c>
      <c r="AO6" s="138"/>
      <c r="AQ6" s="61" t="s">
        <v>178</v>
      </c>
      <c r="AR6" s="1"/>
    </row>
    <row r="7" spans="1:44" x14ac:dyDescent="0.2">
      <c r="A7" s="4">
        <f>'jeziora 2020'!B7</f>
        <v>7</v>
      </c>
      <c r="B7" s="16" t="str">
        <f>'jeziora 2020'!C7</f>
        <v>PL01S1102_0646</v>
      </c>
      <c r="C7" s="53">
        <f>'jeziora 2020'!I7</f>
        <v>0.05</v>
      </c>
      <c r="D7" s="53">
        <f>'jeziora 2020'!J7</f>
        <v>23.9</v>
      </c>
      <c r="E7" s="53">
        <f>'jeziora 2020'!L7</f>
        <v>0.89900000000000002</v>
      </c>
      <c r="F7" s="53">
        <f>'jeziora 2020'!N7</f>
        <v>18.2</v>
      </c>
      <c r="G7" s="53">
        <f>'jeziora 2020'!O7</f>
        <v>6.71</v>
      </c>
      <c r="H7" s="53">
        <f>'jeziora 2020'!S7</f>
        <v>9.66</v>
      </c>
      <c r="I7" s="53">
        <f>'jeziora 2020'!T7</f>
        <v>52</v>
      </c>
      <c r="J7" s="53">
        <f>'jeziora 2020'!Y7</f>
        <v>107</v>
      </c>
      <c r="K7" s="53">
        <f>'jeziora 2020'!AI7</f>
        <v>2.5</v>
      </c>
      <c r="L7" s="53">
        <f>'jeziora 2020'!AK7</f>
        <v>2.5</v>
      </c>
      <c r="M7" s="53">
        <f>'jeziora 2020'!BB7</f>
        <v>2834</v>
      </c>
      <c r="N7" s="53">
        <f>'jeziora 2020'!BJ7</f>
        <v>0.5</v>
      </c>
      <c r="O7" s="53">
        <f>'jeziora 2020'!BK7</f>
        <v>5.0000000000000001E-3</v>
      </c>
      <c r="P7" s="53">
        <f>'jeziora 2020'!BQ7</f>
        <v>0.2</v>
      </c>
      <c r="Q7" s="53">
        <f>'jeziora 2020'!BS7</f>
        <v>0.05</v>
      </c>
      <c r="R7" s="53">
        <f>'jeziora 2020'!BT7</f>
        <v>0.05</v>
      </c>
      <c r="S7" s="53">
        <f>'jeziora 2020'!BU7</f>
        <v>0.05</v>
      </c>
      <c r="T7" s="53">
        <f>'jeziora 2020'!BY7</f>
        <v>0.15</v>
      </c>
      <c r="U7" s="71">
        <f>'jeziora 2020'!CA7</f>
        <v>50</v>
      </c>
      <c r="V7" s="71">
        <f>'jeziora 2020'!CC7</f>
        <v>0.01</v>
      </c>
      <c r="W7" s="71">
        <f>'jeziora 2020'!CK7</f>
        <v>5.0000000000000001E-3</v>
      </c>
      <c r="X7" s="71">
        <f>'jeziora 2020'!CP7</f>
        <v>0.5</v>
      </c>
      <c r="Y7" s="71">
        <f>'jeziora 2020'!CQ7</f>
        <v>0.3</v>
      </c>
      <c r="Z7" s="71">
        <f>'jeziora 2020'!CR7</f>
        <v>5</v>
      </c>
      <c r="AA7" s="71">
        <f>'jeziora 2020'!CS7</f>
        <v>0.5</v>
      </c>
      <c r="AB7" s="71">
        <f>'jeziora 2020'!CT7</f>
        <v>0.5</v>
      </c>
      <c r="AC7" s="71">
        <f>'jeziora 2020'!CW7</f>
        <v>0.05</v>
      </c>
      <c r="AD7" s="71">
        <f>'jeziora 2020'!CZ7</f>
        <v>0.05</v>
      </c>
      <c r="AE7" s="71">
        <f>'jeziora 2020'!DB7</f>
        <v>0.05</v>
      </c>
      <c r="AF7" s="71">
        <f>'jeziora 2020'!DC7</f>
        <v>0.05</v>
      </c>
      <c r="AG7" s="71">
        <f>'jeziora 2020'!DD7</f>
        <v>0.05</v>
      </c>
      <c r="AH7" s="53">
        <f>'jeziora 2020'!DE7</f>
        <v>0.05</v>
      </c>
      <c r="AI7" s="53">
        <f>'jeziora 2020'!DF7</f>
        <v>0.05</v>
      </c>
      <c r="AJ7" s="71">
        <f>'jeziora 2020'!DH7</f>
        <v>0.5</v>
      </c>
      <c r="AK7" s="71">
        <f>'jeziora 2020'!DI7</f>
        <v>0.05</v>
      </c>
      <c r="AL7" s="71">
        <f>'jeziora 2020'!DJ7</f>
        <v>0.25</v>
      </c>
      <c r="AM7" s="71">
        <f>'jeziora 2020'!DK7</f>
        <v>0.25</v>
      </c>
      <c r="AN7" s="132">
        <f>'jeziora 2020'!DL7</f>
        <v>0.05</v>
      </c>
      <c r="AO7" s="136" t="s">
        <v>177</v>
      </c>
    </row>
    <row r="8" spans="1:44" x14ac:dyDescent="0.2">
      <c r="A8" s="4">
        <f>'jeziora 2020'!B8</f>
        <v>52</v>
      </c>
      <c r="B8" s="16" t="str">
        <f>'jeziora 2020'!C8</f>
        <v>PL01S0302_0197</v>
      </c>
      <c r="C8" s="53">
        <f>'jeziora 2020'!I8</f>
        <v>0.05</v>
      </c>
      <c r="D8" s="53">
        <f>'jeziora 2020'!J8</f>
        <v>5.7</v>
      </c>
      <c r="E8" s="53">
        <f>'jeziora 2020'!L8</f>
        <v>0.151</v>
      </c>
      <c r="F8" s="53">
        <f>'jeziora 2020'!N8</f>
        <v>8.0299999999999994</v>
      </c>
      <c r="G8" s="53">
        <f>'jeziora 2020'!O8</f>
        <v>7.03</v>
      </c>
      <c r="H8" s="53">
        <f>'jeziora 2020'!S8</f>
        <v>10.8</v>
      </c>
      <c r="I8" s="53">
        <f>'jeziora 2020'!T8</f>
        <v>10.5</v>
      </c>
      <c r="J8" s="53">
        <f>'jeziora 2020'!Y8</f>
        <v>37.700000000000003</v>
      </c>
      <c r="K8" s="53">
        <f>'jeziora 2020'!AI8</f>
        <v>2.5</v>
      </c>
      <c r="L8" s="53">
        <f>'jeziora 2020'!AK8</f>
        <v>2.5</v>
      </c>
      <c r="M8" s="53">
        <f>'jeziora 2020'!BB8</f>
        <v>277</v>
      </c>
      <c r="N8" s="53">
        <f>'jeziora 2020'!BJ8</f>
        <v>0.5</v>
      </c>
      <c r="O8" s="53">
        <f>'jeziora 2020'!BK8</f>
        <v>5.0000000000000001E-3</v>
      </c>
      <c r="P8" s="53">
        <f>'jeziora 2020'!BQ8</f>
        <v>0.2</v>
      </c>
      <c r="Q8" s="53">
        <f>'jeziora 2020'!BS8</f>
        <v>0.05</v>
      </c>
      <c r="R8" s="53">
        <f>'jeziora 2020'!BT8</f>
        <v>0.05</v>
      </c>
      <c r="S8" s="53">
        <f>'jeziora 2020'!BU8</f>
        <v>0.05</v>
      </c>
      <c r="T8" s="53">
        <f>'jeziora 2020'!BY8</f>
        <v>0.15</v>
      </c>
      <c r="U8" s="71">
        <f>'jeziora 2020'!CA8</f>
        <v>0</v>
      </c>
      <c r="V8" s="71">
        <f>'jeziora 2020'!CC8</f>
        <v>0</v>
      </c>
      <c r="W8" s="71">
        <f>'jeziora 2020'!CK8</f>
        <v>0</v>
      </c>
      <c r="X8" s="71">
        <f>'jeziora 2020'!CP8</f>
        <v>0</v>
      </c>
      <c r="Y8" s="71">
        <f>'jeziora 2020'!CQ8</f>
        <v>0</v>
      </c>
      <c r="Z8" s="71">
        <f>'jeziora 2020'!CR8</f>
        <v>0</v>
      </c>
      <c r="AA8" s="71">
        <f>'jeziora 2020'!CS8</f>
        <v>0</v>
      </c>
      <c r="AB8" s="71">
        <f>'jeziora 2020'!CT8</f>
        <v>0</v>
      </c>
      <c r="AC8" s="71">
        <f>'jeziora 2020'!CW8</f>
        <v>0</v>
      </c>
      <c r="AD8" s="71">
        <f>'jeziora 2020'!CZ8</f>
        <v>0</v>
      </c>
      <c r="AE8" s="71">
        <f>'jeziora 2020'!DB8</f>
        <v>0</v>
      </c>
      <c r="AF8" s="71">
        <f>'jeziora 2020'!DC8</f>
        <v>0</v>
      </c>
      <c r="AG8" s="71">
        <f>'jeziora 2020'!DD8</f>
        <v>0</v>
      </c>
      <c r="AH8" s="53">
        <f>'jeziora 2020'!DE8</f>
        <v>0.05</v>
      </c>
      <c r="AI8" s="53">
        <f>'jeziora 2020'!DF8</f>
        <v>0.05</v>
      </c>
      <c r="AJ8" s="71">
        <f>'jeziora 2020'!DH8</f>
        <v>0</v>
      </c>
      <c r="AK8" s="71">
        <f>'jeziora 2020'!DI8</f>
        <v>0</v>
      </c>
      <c r="AL8" s="71">
        <f>'jeziora 2020'!DJ8</f>
        <v>0</v>
      </c>
      <c r="AM8" s="71">
        <f>'jeziora 2020'!DK8</f>
        <v>0</v>
      </c>
      <c r="AN8" s="132">
        <f>'jeziora 2020'!DL8</f>
        <v>0</v>
      </c>
      <c r="AO8" s="137" t="s">
        <v>178</v>
      </c>
      <c r="AQ8" s="7"/>
    </row>
    <row r="9" spans="1:44" x14ac:dyDescent="0.2">
      <c r="A9" s="4">
        <f>'jeziora 2020'!B9</f>
        <v>53</v>
      </c>
      <c r="B9" s="16" t="str">
        <f>'jeziora 2020'!C9</f>
        <v>PL02S0102_3056</v>
      </c>
      <c r="C9" s="53">
        <f>'jeziora 2020'!I9</f>
        <v>0.05</v>
      </c>
      <c r="D9" s="53">
        <f>'jeziora 2020'!J9</f>
        <v>1.5</v>
      </c>
      <c r="E9" s="53">
        <f>'jeziora 2020'!L9</f>
        <v>1.17</v>
      </c>
      <c r="F9" s="53">
        <f>'jeziora 2020'!N9</f>
        <v>7.64</v>
      </c>
      <c r="G9" s="53">
        <f>'jeziora 2020'!O9</f>
        <v>17.600000000000001</v>
      </c>
      <c r="H9" s="53">
        <f>'jeziora 2020'!S9</f>
        <v>5.0999999999999996</v>
      </c>
      <c r="I9" s="53">
        <f>'jeziora 2020'!T9</f>
        <v>43.6</v>
      </c>
      <c r="J9" s="53">
        <f>'jeziora 2020'!Y9</f>
        <v>80.900000000000006</v>
      </c>
      <c r="K9" s="53">
        <f>'jeziora 2020'!AI9</f>
        <v>2.5</v>
      </c>
      <c r="L9" s="53">
        <f>'jeziora 2020'!AK9</f>
        <v>63</v>
      </c>
      <c r="M9" s="53">
        <f>'jeziora 2020'!BB9</f>
        <v>3380.5</v>
      </c>
      <c r="N9" s="53">
        <f>'jeziora 2020'!BJ9</f>
        <v>0.5</v>
      </c>
      <c r="O9" s="53">
        <f>'jeziora 2020'!BK9</f>
        <v>5.0000000000000001E-3</v>
      </c>
      <c r="P9" s="53">
        <f>'jeziora 2020'!BQ9</f>
        <v>0.2</v>
      </c>
      <c r="Q9" s="53">
        <f>'jeziora 2020'!BS9</f>
        <v>0.05</v>
      </c>
      <c r="R9" s="53">
        <f>'jeziora 2020'!BT9</f>
        <v>0.05</v>
      </c>
      <c r="S9" s="53">
        <f>'jeziora 2020'!BU9</f>
        <v>0.05</v>
      </c>
      <c r="T9" s="53">
        <f>'jeziora 2020'!BY9</f>
        <v>0.15</v>
      </c>
      <c r="U9" s="71">
        <f>'jeziora 2020'!CA9</f>
        <v>0</v>
      </c>
      <c r="V9" s="71">
        <f>'jeziora 2020'!CC9</f>
        <v>0</v>
      </c>
      <c r="W9" s="71">
        <f>'jeziora 2020'!CK9</f>
        <v>0</v>
      </c>
      <c r="X9" s="71">
        <f>'jeziora 2020'!CP9</f>
        <v>0</v>
      </c>
      <c r="Y9" s="71">
        <f>'jeziora 2020'!CQ9</f>
        <v>0</v>
      </c>
      <c r="Z9" s="71">
        <f>'jeziora 2020'!CR9</f>
        <v>0</v>
      </c>
      <c r="AA9" s="71">
        <f>'jeziora 2020'!CS9</f>
        <v>0</v>
      </c>
      <c r="AB9" s="71">
        <f>'jeziora 2020'!CT9</f>
        <v>0</v>
      </c>
      <c r="AC9" s="71">
        <f>'jeziora 2020'!CW9</f>
        <v>0</v>
      </c>
      <c r="AD9" s="71">
        <f>'jeziora 2020'!CZ9</f>
        <v>0</v>
      </c>
      <c r="AE9" s="71">
        <f>'jeziora 2020'!DB9</f>
        <v>0</v>
      </c>
      <c r="AF9" s="71">
        <f>'jeziora 2020'!DC9</f>
        <v>0</v>
      </c>
      <c r="AG9" s="71">
        <f>'jeziora 2020'!DD9</f>
        <v>0</v>
      </c>
      <c r="AH9" s="53">
        <f>'jeziora 2020'!DE9</f>
        <v>0.05</v>
      </c>
      <c r="AI9" s="53">
        <f>'jeziora 2020'!DF9</f>
        <v>0.05</v>
      </c>
      <c r="AJ9" s="71">
        <f>'jeziora 2020'!DH9</f>
        <v>0</v>
      </c>
      <c r="AK9" s="71">
        <f>'jeziora 2020'!DI9</f>
        <v>0</v>
      </c>
      <c r="AL9" s="71">
        <f>'jeziora 2020'!DJ9</f>
        <v>0</v>
      </c>
      <c r="AM9" s="71">
        <f>'jeziora 2020'!DK9</f>
        <v>0</v>
      </c>
      <c r="AN9" s="132">
        <f>'jeziora 2020'!DL9</f>
        <v>0</v>
      </c>
      <c r="AO9" s="136" t="s">
        <v>177</v>
      </c>
      <c r="AQ9" s="7"/>
    </row>
    <row r="10" spans="1:44" x14ac:dyDescent="0.2">
      <c r="A10" s="4">
        <f>'jeziora 2020'!B10</f>
        <v>54</v>
      </c>
      <c r="B10" s="16" t="str">
        <f>'jeziora 2020'!C10</f>
        <v>PL02S0102_2030</v>
      </c>
      <c r="C10" s="53">
        <f>'jeziora 2020'!I10</f>
        <v>0.05</v>
      </c>
      <c r="D10" s="53">
        <f>'jeziora 2020'!J10</f>
        <v>7.27</v>
      </c>
      <c r="E10" s="53">
        <f>'jeziora 2020'!L10</f>
        <v>2.5000000000000001E-2</v>
      </c>
      <c r="F10" s="53">
        <f>'jeziora 2020'!N10</f>
        <v>5.8</v>
      </c>
      <c r="G10" s="53">
        <f>'jeziora 2020'!O10</f>
        <v>10.1</v>
      </c>
      <c r="H10" s="53">
        <f>'jeziora 2020'!S10</f>
        <v>6.66</v>
      </c>
      <c r="I10" s="53">
        <f>'jeziora 2020'!T10</f>
        <v>15.8</v>
      </c>
      <c r="J10" s="53">
        <f>'jeziora 2020'!Y10</f>
        <v>40.200000000000003</v>
      </c>
      <c r="K10" s="53">
        <f>'jeziora 2020'!AI10</f>
        <v>2.5</v>
      </c>
      <c r="L10" s="53">
        <f>'jeziora 2020'!AK10</f>
        <v>2.5</v>
      </c>
      <c r="M10" s="53">
        <f>'jeziora 2020'!BB10</f>
        <v>427.5</v>
      </c>
      <c r="N10" s="53">
        <f>'jeziora 2020'!BJ10</f>
        <v>0.5</v>
      </c>
      <c r="O10" s="53">
        <f>'jeziora 2020'!BK10</f>
        <v>5.0000000000000001E-3</v>
      </c>
      <c r="P10" s="53">
        <f>'jeziora 2020'!BQ10</f>
        <v>0.2</v>
      </c>
      <c r="Q10" s="53">
        <f>'jeziora 2020'!BS10</f>
        <v>0.05</v>
      </c>
      <c r="R10" s="53">
        <f>'jeziora 2020'!BT10</f>
        <v>0.05</v>
      </c>
      <c r="S10" s="53">
        <f>'jeziora 2020'!BU10</f>
        <v>0.05</v>
      </c>
      <c r="T10" s="53">
        <f>'jeziora 2020'!BY10</f>
        <v>0.15</v>
      </c>
      <c r="U10" s="71">
        <f>'jeziora 2020'!CA10</f>
        <v>0</v>
      </c>
      <c r="V10" s="71">
        <f>'jeziora 2020'!CC10</f>
        <v>0</v>
      </c>
      <c r="W10" s="71">
        <f>'jeziora 2020'!CK10</f>
        <v>0</v>
      </c>
      <c r="X10" s="71">
        <f>'jeziora 2020'!CP10</f>
        <v>0</v>
      </c>
      <c r="Y10" s="71">
        <f>'jeziora 2020'!CQ10</f>
        <v>0</v>
      </c>
      <c r="Z10" s="71">
        <f>'jeziora 2020'!CR10</f>
        <v>0</v>
      </c>
      <c r="AA10" s="71">
        <f>'jeziora 2020'!CS10</f>
        <v>0</v>
      </c>
      <c r="AB10" s="71">
        <f>'jeziora 2020'!CT10</f>
        <v>0</v>
      </c>
      <c r="AC10" s="71">
        <f>'jeziora 2020'!CW10</f>
        <v>0</v>
      </c>
      <c r="AD10" s="71">
        <f>'jeziora 2020'!CZ10</f>
        <v>0</v>
      </c>
      <c r="AE10" s="71">
        <f>'jeziora 2020'!DB10</f>
        <v>0</v>
      </c>
      <c r="AF10" s="71">
        <f>'jeziora 2020'!DC10</f>
        <v>0</v>
      </c>
      <c r="AG10" s="71">
        <f>'jeziora 2020'!DD10</f>
        <v>0</v>
      </c>
      <c r="AH10" s="53">
        <f>'jeziora 2020'!DE10</f>
        <v>0.05</v>
      </c>
      <c r="AI10" s="53">
        <f>'jeziora 2020'!DF10</f>
        <v>0.05</v>
      </c>
      <c r="AJ10" s="71">
        <f>'jeziora 2020'!DH10</f>
        <v>0</v>
      </c>
      <c r="AK10" s="71">
        <f>'jeziora 2020'!DI10</f>
        <v>0</v>
      </c>
      <c r="AL10" s="71">
        <f>'jeziora 2020'!DJ10</f>
        <v>0</v>
      </c>
      <c r="AM10" s="71">
        <f>'jeziora 2020'!DK10</f>
        <v>0</v>
      </c>
      <c r="AN10" s="132">
        <f>'jeziora 2020'!DL10</f>
        <v>0</v>
      </c>
      <c r="AO10" s="137" t="s">
        <v>178</v>
      </c>
    </row>
    <row r="11" spans="1:44" x14ac:dyDescent="0.2">
      <c r="A11" s="4">
        <f>'jeziora 2020'!B11</f>
        <v>55</v>
      </c>
      <c r="B11" s="16" t="str">
        <f>'jeziora 2020'!C11</f>
        <v>PL02S0502_2171</v>
      </c>
      <c r="C11" s="53">
        <f>'jeziora 2020'!I11</f>
        <v>0.05</v>
      </c>
      <c r="D11" s="53">
        <f>'jeziora 2020'!J11</f>
        <v>6.02</v>
      </c>
      <c r="E11" s="53">
        <f>'jeziora 2020'!L11</f>
        <v>2.5000000000000001E-2</v>
      </c>
      <c r="F11" s="53">
        <f>'jeziora 2020'!N11</f>
        <v>3.25</v>
      </c>
      <c r="G11" s="53">
        <f>'jeziora 2020'!O11</f>
        <v>8.5</v>
      </c>
      <c r="H11" s="53">
        <f>'jeziora 2020'!S11</f>
        <v>2.79</v>
      </c>
      <c r="I11" s="53">
        <f>'jeziora 2020'!T11</f>
        <v>23.4</v>
      </c>
      <c r="J11" s="53">
        <f>'jeziora 2020'!Y11</f>
        <v>24.3</v>
      </c>
      <c r="K11" s="53">
        <f>'jeziora 2020'!AI11</f>
        <v>2.5</v>
      </c>
      <c r="L11" s="53">
        <f>'jeziora 2020'!AK11</f>
        <v>47</v>
      </c>
      <c r="M11" s="53">
        <f>'jeziora 2020'!BB11</f>
        <v>837</v>
      </c>
      <c r="N11" s="53">
        <f>'jeziora 2020'!BJ11</f>
        <v>0.5</v>
      </c>
      <c r="O11" s="53">
        <f>'jeziora 2020'!BK11</f>
        <v>5.0000000000000001E-3</v>
      </c>
      <c r="P11" s="53">
        <f>'jeziora 2020'!BQ11</f>
        <v>0.2</v>
      </c>
      <c r="Q11" s="53">
        <f>'jeziora 2020'!BS11</f>
        <v>0.05</v>
      </c>
      <c r="R11" s="53">
        <f>'jeziora 2020'!BT11</f>
        <v>0.05</v>
      </c>
      <c r="S11" s="53">
        <f>'jeziora 2020'!BU11</f>
        <v>0.05</v>
      </c>
      <c r="T11" s="53">
        <f>'jeziora 2020'!BY11</f>
        <v>0.15</v>
      </c>
      <c r="U11" s="71">
        <f>'jeziora 2020'!CA11</f>
        <v>50</v>
      </c>
      <c r="V11" s="71">
        <f>'jeziora 2020'!CC11</f>
        <v>0.01</v>
      </c>
      <c r="W11" s="71">
        <f>'jeziora 2020'!CK11</f>
        <v>0.06</v>
      </c>
      <c r="X11" s="71">
        <f>'jeziora 2020'!CP11</f>
        <v>0.5</v>
      </c>
      <c r="Y11" s="71">
        <f>'jeziora 2020'!CQ11</f>
        <v>0.3</v>
      </c>
      <c r="Z11" s="71">
        <f>'jeziora 2020'!CR11</f>
        <v>5</v>
      </c>
      <c r="AA11" s="71">
        <f>'jeziora 2020'!CS11</f>
        <v>0.5</v>
      </c>
      <c r="AB11" s="71">
        <f>'jeziora 2020'!CT11</f>
        <v>0.5</v>
      </c>
      <c r="AC11" s="71">
        <f>'jeziora 2020'!CW11</f>
        <v>0.05</v>
      </c>
      <c r="AD11" s="71">
        <f>'jeziora 2020'!CZ11</f>
        <v>0.05</v>
      </c>
      <c r="AE11" s="71">
        <f>'jeziora 2020'!DB11</f>
        <v>0.05</v>
      </c>
      <c r="AF11" s="71">
        <f>'jeziora 2020'!DC11</f>
        <v>0.05</v>
      </c>
      <c r="AG11" s="71">
        <f>'jeziora 2020'!DD11</f>
        <v>0.05</v>
      </c>
      <c r="AH11" s="53">
        <f>'jeziora 2020'!DE11</f>
        <v>0.05</v>
      </c>
      <c r="AI11" s="53">
        <f>'jeziora 2020'!DF11</f>
        <v>0.05</v>
      </c>
      <c r="AJ11" s="71">
        <f>'jeziora 2020'!DH11</f>
        <v>0.5</v>
      </c>
      <c r="AK11" s="71">
        <f>'jeziora 2020'!DI11</f>
        <v>0.05</v>
      </c>
      <c r="AL11" s="71">
        <f>'jeziora 2020'!DJ11</f>
        <v>0.25</v>
      </c>
      <c r="AM11" s="71">
        <f>'jeziora 2020'!DK11</f>
        <v>0.25</v>
      </c>
      <c r="AN11" s="132">
        <f>'jeziora 2020'!DL11</f>
        <v>0.05</v>
      </c>
      <c r="AO11" s="136" t="s">
        <v>177</v>
      </c>
    </row>
    <row r="12" spans="1:44" x14ac:dyDescent="0.2">
      <c r="A12" s="4">
        <f>'jeziora 2020'!B12</f>
        <v>56</v>
      </c>
      <c r="B12" s="16" t="str">
        <f>'jeziora 2020'!C12</f>
        <v>PL02S0502_2172</v>
      </c>
      <c r="C12" s="53">
        <f>'jeziora 2020'!I12</f>
        <v>0.05</v>
      </c>
      <c r="D12" s="53">
        <f>'jeziora 2020'!J12</f>
        <v>6.02</v>
      </c>
      <c r="E12" s="53">
        <f>'jeziora 2020'!L12</f>
        <v>1.4</v>
      </c>
      <c r="F12" s="53">
        <f>'jeziora 2020'!N12</f>
        <v>9.7200000000000006</v>
      </c>
      <c r="G12" s="53">
        <f>'jeziora 2020'!O12</f>
        <v>38.700000000000003</v>
      </c>
      <c r="H12" s="53">
        <f>'jeziora 2020'!S12</f>
        <v>10.3</v>
      </c>
      <c r="I12" s="53">
        <f>'jeziora 2020'!T12</f>
        <v>77.099999999999994</v>
      </c>
      <c r="J12" s="53">
        <f>'jeziora 2020'!Y12</f>
        <v>140</v>
      </c>
      <c r="K12" s="53">
        <f>'jeziora 2020'!AI12</f>
        <v>2.5</v>
      </c>
      <c r="L12" s="53">
        <f>'jeziora 2020'!AK12</f>
        <v>97</v>
      </c>
      <c r="M12" s="53">
        <f>'jeziora 2020'!BB12</f>
        <v>6246.5</v>
      </c>
      <c r="N12" s="53">
        <f>'jeziora 2020'!BJ12</f>
        <v>0.5</v>
      </c>
      <c r="O12" s="53">
        <f>'jeziora 2020'!BK12</f>
        <v>5.0000000000000001E-3</v>
      </c>
      <c r="P12" s="53">
        <f>'jeziora 2020'!BQ12</f>
        <v>0.2</v>
      </c>
      <c r="Q12" s="53">
        <f>'jeziora 2020'!BS12</f>
        <v>0.05</v>
      </c>
      <c r="R12" s="53">
        <f>'jeziora 2020'!BT12</f>
        <v>0.05</v>
      </c>
      <c r="S12" s="53">
        <f>'jeziora 2020'!BU12</f>
        <v>0.05</v>
      </c>
      <c r="T12" s="53">
        <f>'jeziora 2020'!BY12</f>
        <v>0.15</v>
      </c>
      <c r="U12" s="71">
        <f>'jeziora 2020'!CA12</f>
        <v>0</v>
      </c>
      <c r="V12" s="71">
        <f>'jeziora 2020'!CC12</f>
        <v>0</v>
      </c>
      <c r="W12" s="71">
        <f>'jeziora 2020'!CK12</f>
        <v>0</v>
      </c>
      <c r="X12" s="71">
        <f>'jeziora 2020'!CP12</f>
        <v>0</v>
      </c>
      <c r="Y12" s="71">
        <f>'jeziora 2020'!CQ12</f>
        <v>0</v>
      </c>
      <c r="Z12" s="71">
        <f>'jeziora 2020'!CR12</f>
        <v>0</v>
      </c>
      <c r="AA12" s="71">
        <f>'jeziora 2020'!CS12</f>
        <v>0</v>
      </c>
      <c r="AB12" s="71">
        <f>'jeziora 2020'!CT12</f>
        <v>0</v>
      </c>
      <c r="AC12" s="71">
        <f>'jeziora 2020'!CW12</f>
        <v>0</v>
      </c>
      <c r="AD12" s="71">
        <f>'jeziora 2020'!CZ12</f>
        <v>0</v>
      </c>
      <c r="AE12" s="71">
        <f>'jeziora 2020'!DB12</f>
        <v>0</v>
      </c>
      <c r="AF12" s="71">
        <f>'jeziora 2020'!DC12</f>
        <v>0</v>
      </c>
      <c r="AG12" s="71">
        <f>'jeziora 2020'!DD12</f>
        <v>0</v>
      </c>
      <c r="AH12" s="53">
        <f>'jeziora 2020'!DE12</f>
        <v>0.05</v>
      </c>
      <c r="AI12" s="53">
        <f>'jeziora 2020'!DF12</f>
        <v>0.05</v>
      </c>
      <c r="AJ12" s="71">
        <f>'jeziora 2020'!DH12</f>
        <v>0</v>
      </c>
      <c r="AK12" s="71">
        <f>'jeziora 2020'!DI12</f>
        <v>0</v>
      </c>
      <c r="AL12" s="71">
        <f>'jeziora 2020'!DJ12</f>
        <v>0</v>
      </c>
      <c r="AM12" s="71">
        <f>'jeziora 2020'!DK12</f>
        <v>0</v>
      </c>
      <c r="AN12" s="132">
        <f>'jeziora 2020'!DL12</f>
        <v>0</v>
      </c>
      <c r="AO12" s="136" t="s">
        <v>177</v>
      </c>
    </row>
    <row r="13" spans="1:44" x14ac:dyDescent="0.2">
      <c r="A13" s="4">
        <f>'jeziora 2020'!B13</f>
        <v>57</v>
      </c>
      <c r="B13" s="16" t="str">
        <f>'jeziora 2020'!C13</f>
        <v>PL02S0102_2077</v>
      </c>
      <c r="C13" s="53">
        <f>'jeziora 2020'!I13</f>
        <v>0.05</v>
      </c>
      <c r="D13" s="53">
        <f>'jeziora 2020'!J13</f>
        <v>8.7200000000000006</v>
      </c>
      <c r="E13" s="53">
        <f>'jeziora 2020'!L13</f>
        <v>2.64</v>
      </c>
      <c r="F13" s="53">
        <f>'jeziora 2020'!N13</f>
        <v>38.299999999999997</v>
      </c>
      <c r="G13" s="53">
        <f>'jeziora 2020'!O13</f>
        <v>21.9</v>
      </c>
      <c r="H13" s="53">
        <f>'jeziora 2020'!S13</f>
        <v>22</v>
      </c>
      <c r="I13" s="53">
        <f>'jeziora 2020'!T13</f>
        <v>127</v>
      </c>
      <c r="J13" s="53">
        <f>'jeziora 2020'!Y13</f>
        <v>173</v>
      </c>
      <c r="K13" s="53">
        <f>'jeziora 2020'!AI13</f>
        <v>2.5</v>
      </c>
      <c r="L13" s="53">
        <f>'jeziora 2020'!AK13</f>
        <v>2.5</v>
      </c>
      <c r="M13" s="53">
        <f>'jeziora 2020'!BB13</f>
        <v>2734</v>
      </c>
      <c r="N13" s="53">
        <f>'jeziora 2020'!BJ13</f>
        <v>0.5</v>
      </c>
      <c r="O13" s="53">
        <f>'jeziora 2020'!BK13</f>
        <v>5.0000000000000001E-3</v>
      </c>
      <c r="P13" s="53">
        <f>'jeziora 2020'!BQ13</f>
        <v>0.2</v>
      </c>
      <c r="Q13" s="53">
        <f>'jeziora 2020'!BS13</f>
        <v>0.05</v>
      </c>
      <c r="R13" s="53">
        <f>'jeziora 2020'!BT13</f>
        <v>0.05</v>
      </c>
      <c r="S13" s="53">
        <f>'jeziora 2020'!BU13</f>
        <v>0.05</v>
      </c>
      <c r="T13" s="53">
        <f>'jeziora 2020'!BY13</f>
        <v>0.15</v>
      </c>
      <c r="U13" s="71">
        <f>'jeziora 2020'!CA13</f>
        <v>0</v>
      </c>
      <c r="V13" s="71">
        <f>'jeziora 2020'!CC13</f>
        <v>0</v>
      </c>
      <c r="W13" s="71">
        <f>'jeziora 2020'!CK13</f>
        <v>0</v>
      </c>
      <c r="X13" s="71">
        <f>'jeziora 2020'!CP13</f>
        <v>0</v>
      </c>
      <c r="Y13" s="71">
        <f>'jeziora 2020'!CQ13</f>
        <v>0</v>
      </c>
      <c r="Z13" s="71">
        <f>'jeziora 2020'!CR13</f>
        <v>0</v>
      </c>
      <c r="AA13" s="71">
        <f>'jeziora 2020'!CS13</f>
        <v>0</v>
      </c>
      <c r="AB13" s="71">
        <f>'jeziora 2020'!CT13</f>
        <v>0</v>
      </c>
      <c r="AC13" s="71">
        <f>'jeziora 2020'!CW13</f>
        <v>0</v>
      </c>
      <c r="AD13" s="71">
        <f>'jeziora 2020'!CZ13</f>
        <v>0</v>
      </c>
      <c r="AE13" s="71">
        <f>'jeziora 2020'!DB13</f>
        <v>0</v>
      </c>
      <c r="AF13" s="71">
        <f>'jeziora 2020'!DC13</f>
        <v>0</v>
      </c>
      <c r="AG13" s="71">
        <f>'jeziora 2020'!DD13</f>
        <v>0</v>
      </c>
      <c r="AH13" s="53">
        <f>'jeziora 2020'!DE13</f>
        <v>0.05</v>
      </c>
      <c r="AI13" s="53">
        <f>'jeziora 2020'!DF13</f>
        <v>0.05</v>
      </c>
      <c r="AJ13" s="71">
        <f>'jeziora 2020'!DH13</f>
        <v>0</v>
      </c>
      <c r="AK13" s="71">
        <f>'jeziora 2020'!DI13</f>
        <v>0</v>
      </c>
      <c r="AL13" s="71">
        <f>'jeziora 2020'!DJ13</f>
        <v>0</v>
      </c>
      <c r="AM13" s="71">
        <f>'jeziora 2020'!DK13</f>
        <v>0</v>
      </c>
      <c r="AN13" s="132">
        <f>'jeziora 2020'!DL13</f>
        <v>0</v>
      </c>
      <c r="AO13" s="136" t="s">
        <v>177</v>
      </c>
    </row>
    <row r="14" spans="1:44" x14ac:dyDescent="0.2">
      <c r="A14" s="4">
        <f>'jeziora 2020'!B14</f>
        <v>58</v>
      </c>
      <c r="B14" s="16" t="str">
        <f>'jeziora 2020'!C14</f>
        <v>PL02S0102_0105</v>
      </c>
      <c r="C14" s="53">
        <f>'jeziora 2020'!I14</f>
        <v>0.05</v>
      </c>
      <c r="D14" s="53">
        <f>'jeziora 2020'!J14</f>
        <v>6.3</v>
      </c>
      <c r="E14" s="53">
        <f>'jeziora 2020'!L14</f>
        <v>2.0099999999999998</v>
      </c>
      <c r="F14" s="53">
        <f>'jeziora 2020'!N14</f>
        <v>23.4</v>
      </c>
      <c r="G14" s="53">
        <f>'jeziora 2020'!O14</f>
        <v>31.7</v>
      </c>
      <c r="H14" s="53">
        <f>'jeziora 2020'!S14</f>
        <v>20.9</v>
      </c>
      <c r="I14" s="53">
        <f>'jeziora 2020'!T14</f>
        <v>97.9</v>
      </c>
      <c r="J14" s="53">
        <f>'jeziora 2020'!Y14</f>
        <v>203</v>
      </c>
      <c r="K14" s="53">
        <f>'jeziora 2020'!AI14</f>
        <v>2.5</v>
      </c>
      <c r="L14" s="53">
        <f>'jeziora 2020'!AK14</f>
        <v>2.5</v>
      </c>
      <c r="M14" s="53">
        <f>'jeziora 2020'!BB14</f>
        <v>2369.5</v>
      </c>
      <c r="N14" s="53">
        <f>'jeziora 2020'!BJ14</f>
        <v>0.5</v>
      </c>
      <c r="O14" s="53">
        <f>'jeziora 2020'!BK14</f>
        <v>5.0000000000000001E-3</v>
      </c>
      <c r="P14" s="53">
        <f>'jeziora 2020'!BQ14</f>
        <v>0.2</v>
      </c>
      <c r="Q14" s="53">
        <f>'jeziora 2020'!BS14</f>
        <v>0.05</v>
      </c>
      <c r="R14" s="53">
        <f>'jeziora 2020'!BT14</f>
        <v>0.05</v>
      </c>
      <c r="S14" s="53">
        <f>'jeziora 2020'!BU14</f>
        <v>0.05</v>
      </c>
      <c r="T14" s="53">
        <f>'jeziora 2020'!BY14</f>
        <v>0.15</v>
      </c>
      <c r="U14" s="71">
        <f>'jeziora 2020'!CA14</f>
        <v>0</v>
      </c>
      <c r="V14" s="71">
        <f>'jeziora 2020'!CC14</f>
        <v>0</v>
      </c>
      <c r="W14" s="71">
        <f>'jeziora 2020'!CK14</f>
        <v>0</v>
      </c>
      <c r="X14" s="71">
        <f>'jeziora 2020'!CP14</f>
        <v>0</v>
      </c>
      <c r="Y14" s="71">
        <f>'jeziora 2020'!CQ14</f>
        <v>0</v>
      </c>
      <c r="Z14" s="71">
        <f>'jeziora 2020'!CR14</f>
        <v>0</v>
      </c>
      <c r="AA14" s="71">
        <f>'jeziora 2020'!CS14</f>
        <v>0</v>
      </c>
      <c r="AB14" s="71">
        <f>'jeziora 2020'!CT14</f>
        <v>0</v>
      </c>
      <c r="AC14" s="71">
        <f>'jeziora 2020'!CW14</f>
        <v>0</v>
      </c>
      <c r="AD14" s="71">
        <f>'jeziora 2020'!CZ14</f>
        <v>0</v>
      </c>
      <c r="AE14" s="71">
        <f>'jeziora 2020'!DB14</f>
        <v>0</v>
      </c>
      <c r="AF14" s="71">
        <f>'jeziora 2020'!DC14</f>
        <v>0</v>
      </c>
      <c r="AG14" s="71">
        <f>'jeziora 2020'!DD14</f>
        <v>0</v>
      </c>
      <c r="AH14" s="53">
        <f>'jeziora 2020'!DE14</f>
        <v>0.05</v>
      </c>
      <c r="AI14" s="53">
        <f>'jeziora 2020'!DF14</f>
        <v>0.05</v>
      </c>
      <c r="AJ14" s="71">
        <f>'jeziora 2020'!DH14</f>
        <v>0</v>
      </c>
      <c r="AK14" s="71">
        <f>'jeziora 2020'!DI14</f>
        <v>0</v>
      </c>
      <c r="AL14" s="71">
        <f>'jeziora 2020'!DJ14</f>
        <v>0</v>
      </c>
      <c r="AM14" s="71">
        <f>'jeziora 2020'!DK14</f>
        <v>0</v>
      </c>
      <c r="AN14" s="132">
        <f>'jeziora 2020'!DL14</f>
        <v>0</v>
      </c>
      <c r="AO14" s="136" t="s">
        <v>177</v>
      </c>
    </row>
    <row r="15" spans="1:44" x14ac:dyDescent="0.2">
      <c r="A15" s="4">
        <f>'jeziora 2020'!B15</f>
        <v>59</v>
      </c>
      <c r="B15" s="16" t="str">
        <f>'jeziora 2020'!C15</f>
        <v>PL01S0202_0065</v>
      </c>
      <c r="C15" s="53">
        <f>'jeziora 2020'!I15</f>
        <v>0.05</v>
      </c>
      <c r="D15" s="53">
        <f>'jeziora 2020'!J15</f>
        <v>7.54</v>
      </c>
      <c r="E15" s="53">
        <f>'jeziora 2020'!L15</f>
        <v>2.76</v>
      </c>
      <c r="F15" s="53">
        <f>'jeziora 2020'!N15</f>
        <v>23.2</v>
      </c>
      <c r="G15" s="53">
        <f>'jeziora 2020'!O15</f>
        <v>16.399999999999999</v>
      </c>
      <c r="H15" s="53">
        <f>'jeziora 2020'!S15</f>
        <v>15.8</v>
      </c>
      <c r="I15" s="53">
        <f>'jeziora 2020'!T15</f>
        <v>75.599999999999994</v>
      </c>
      <c r="J15" s="53">
        <f>'jeziora 2020'!Y15</f>
        <v>127</v>
      </c>
      <c r="K15" s="53">
        <f>'jeziora 2020'!AI15</f>
        <v>2.5</v>
      </c>
      <c r="L15" s="53">
        <f>'jeziora 2020'!AK15</f>
        <v>2.5</v>
      </c>
      <c r="M15" s="53">
        <f>'jeziora 2020'!BB15</f>
        <v>832.5</v>
      </c>
      <c r="N15" s="53">
        <f>'jeziora 2020'!BJ15</f>
        <v>0.5</v>
      </c>
      <c r="O15" s="53">
        <f>'jeziora 2020'!BK15</f>
        <v>5.0000000000000001E-3</v>
      </c>
      <c r="P15" s="53">
        <f>'jeziora 2020'!BQ15</f>
        <v>0.2</v>
      </c>
      <c r="Q15" s="53">
        <f>'jeziora 2020'!BS15</f>
        <v>0.05</v>
      </c>
      <c r="R15" s="53">
        <f>'jeziora 2020'!BT15</f>
        <v>0.05</v>
      </c>
      <c r="S15" s="53">
        <f>'jeziora 2020'!BU15</f>
        <v>0.05</v>
      </c>
      <c r="T15" s="53">
        <f>'jeziora 2020'!BY15</f>
        <v>0.15</v>
      </c>
      <c r="U15" s="71">
        <f>'jeziora 2020'!CA15</f>
        <v>0</v>
      </c>
      <c r="V15" s="71">
        <f>'jeziora 2020'!CC15</f>
        <v>0</v>
      </c>
      <c r="W15" s="71">
        <f>'jeziora 2020'!CK15</f>
        <v>0</v>
      </c>
      <c r="X15" s="71">
        <f>'jeziora 2020'!CP15</f>
        <v>0</v>
      </c>
      <c r="Y15" s="71">
        <f>'jeziora 2020'!CQ15</f>
        <v>0</v>
      </c>
      <c r="Z15" s="71">
        <f>'jeziora 2020'!CR15</f>
        <v>0</v>
      </c>
      <c r="AA15" s="71">
        <f>'jeziora 2020'!CS15</f>
        <v>0</v>
      </c>
      <c r="AB15" s="71">
        <f>'jeziora 2020'!CT15</f>
        <v>0</v>
      </c>
      <c r="AC15" s="71">
        <f>'jeziora 2020'!CW15</f>
        <v>0</v>
      </c>
      <c r="AD15" s="71">
        <f>'jeziora 2020'!CZ15</f>
        <v>0</v>
      </c>
      <c r="AE15" s="71">
        <f>'jeziora 2020'!DB15</f>
        <v>0</v>
      </c>
      <c r="AF15" s="71">
        <f>'jeziora 2020'!DC15</f>
        <v>0</v>
      </c>
      <c r="AG15" s="71">
        <f>'jeziora 2020'!DD15</f>
        <v>0</v>
      </c>
      <c r="AH15" s="53">
        <f>'jeziora 2020'!DE15</f>
        <v>0.05</v>
      </c>
      <c r="AI15" s="53">
        <f>'jeziora 2020'!DF15</f>
        <v>0.05</v>
      </c>
      <c r="AJ15" s="71">
        <f>'jeziora 2020'!DH15</f>
        <v>0</v>
      </c>
      <c r="AK15" s="71">
        <f>'jeziora 2020'!DI15</f>
        <v>0</v>
      </c>
      <c r="AL15" s="71">
        <f>'jeziora 2020'!DJ15</f>
        <v>0</v>
      </c>
      <c r="AM15" s="71">
        <f>'jeziora 2020'!DK15</f>
        <v>0</v>
      </c>
      <c r="AN15" s="132">
        <f>'jeziora 2020'!DL15</f>
        <v>0</v>
      </c>
      <c r="AO15" s="136" t="s">
        <v>177</v>
      </c>
    </row>
    <row r="16" spans="1:44" x14ac:dyDescent="0.2">
      <c r="A16" s="4">
        <f>'jeziora 2020'!B16</f>
        <v>60</v>
      </c>
      <c r="B16" s="16" t="str">
        <f>'jeziora 2020'!C16</f>
        <v>PL01S0202_3355</v>
      </c>
      <c r="C16" s="53">
        <f>'jeziora 2020'!I16</f>
        <v>0.05</v>
      </c>
      <c r="D16" s="53">
        <f>'jeziora 2020'!J16</f>
        <v>6.19</v>
      </c>
      <c r="E16" s="53">
        <f>'jeziora 2020'!L16</f>
        <v>0.97699999999999998</v>
      </c>
      <c r="F16" s="53">
        <f>'jeziora 2020'!N16</f>
        <v>6.22</v>
      </c>
      <c r="G16" s="53">
        <f>'jeziora 2020'!O16</f>
        <v>35</v>
      </c>
      <c r="H16" s="53">
        <f>'jeziora 2020'!S16</f>
        <v>7.88</v>
      </c>
      <c r="I16" s="53">
        <f>'jeziora 2020'!T16</f>
        <v>55.2</v>
      </c>
      <c r="J16" s="53">
        <f>'jeziora 2020'!Y16</f>
        <v>100</v>
      </c>
      <c r="K16" s="53">
        <f>'jeziora 2020'!AI16</f>
        <v>2.5</v>
      </c>
      <c r="L16" s="53">
        <f>'jeziora 2020'!AK16</f>
        <v>58</v>
      </c>
      <c r="M16" s="53">
        <f>'jeziora 2020'!BB16</f>
        <v>3874.5</v>
      </c>
      <c r="N16" s="53">
        <f>'jeziora 2020'!BJ16</f>
        <v>0.5</v>
      </c>
      <c r="O16" s="53">
        <f>'jeziora 2020'!BK16</f>
        <v>5.0000000000000001E-3</v>
      </c>
      <c r="P16" s="53">
        <f>'jeziora 2020'!BQ16</f>
        <v>0.2</v>
      </c>
      <c r="Q16" s="53">
        <f>'jeziora 2020'!BS16</f>
        <v>0.05</v>
      </c>
      <c r="R16" s="53">
        <f>'jeziora 2020'!BT16</f>
        <v>0.05</v>
      </c>
      <c r="S16" s="53">
        <f>'jeziora 2020'!BU16</f>
        <v>0.05</v>
      </c>
      <c r="T16" s="53">
        <f>'jeziora 2020'!BY16</f>
        <v>0.15</v>
      </c>
      <c r="U16" s="71">
        <f>'jeziora 2020'!CA16</f>
        <v>0</v>
      </c>
      <c r="V16" s="71">
        <f>'jeziora 2020'!CC16</f>
        <v>0</v>
      </c>
      <c r="W16" s="71">
        <f>'jeziora 2020'!CK16</f>
        <v>0</v>
      </c>
      <c r="X16" s="71">
        <f>'jeziora 2020'!CP16</f>
        <v>0</v>
      </c>
      <c r="Y16" s="71">
        <f>'jeziora 2020'!CQ16</f>
        <v>0</v>
      </c>
      <c r="Z16" s="71">
        <f>'jeziora 2020'!CR16</f>
        <v>0</v>
      </c>
      <c r="AA16" s="71">
        <f>'jeziora 2020'!CS16</f>
        <v>0</v>
      </c>
      <c r="AB16" s="71">
        <f>'jeziora 2020'!CT16</f>
        <v>0</v>
      </c>
      <c r="AC16" s="71">
        <f>'jeziora 2020'!CW16</f>
        <v>0</v>
      </c>
      <c r="AD16" s="71">
        <f>'jeziora 2020'!CZ16</f>
        <v>0</v>
      </c>
      <c r="AE16" s="71">
        <f>'jeziora 2020'!DB16</f>
        <v>0</v>
      </c>
      <c r="AF16" s="71">
        <f>'jeziora 2020'!DC16</f>
        <v>0</v>
      </c>
      <c r="AG16" s="71">
        <f>'jeziora 2020'!DD16</f>
        <v>0</v>
      </c>
      <c r="AH16" s="53">
        <f>'jeziora 2020'!DE16</f>
        <v>0.05</v>
      </c>
      <c r="AI16" s="53">
        <f>'jeziora 2020'!DF16</f>
        <v>0.05</v>
      </c>
      <c r="AJ16" s="71">
        <f>'jeziora 2020'!DH16</f>
        <v>0</v>
      </c>
      <c r="AK16" s="71">
        <f>'jeziora 2020'!DI16</f>
        <v>0</v>
      </c>
      <c r="AL16" s="71">
        <f>'jeziora 2020'!DJ16</f>
        <v>0</v>
      </c>
      <c r="AM16" s="71">
        <f>'jeziora 2020'!DK16</f>
        <v>0</v>
      </c>
      <c r="AN16" s="132">
        <f>'jeziora 2020'!DL16</f>
        <v>0</v>
      </c>
      <c r="AO16" s="136" t="s">
        <v>177</v>
      </c>
    </row>
    <row r="17" spans="1:41" x14ac:dyDescent="0.2">
      <c r="A17" s="4">
        <f>'jeziora 2020'!B17</f>
        <v>61</v>
      </c>
      <c r="B17" s="16" t="str">
        <f>'jeziora 2020'!C17</f>
        <v>PL02S0502_0218</v>
      </c>
      <c r="C17" s="53">
        <f>'jeziora 2020'!I17</f>
        <v>0.05</v>
      </c>
      <c r="D17" s="53">
        <f>'jeziora 2020'!J17</f>
        <v>1.5</v>
      </c>
      <c r="E17" s="53">
        <f>'jeziora 2020'!L17</f>
        <v>2.5000000000000001E-2</v>
      </c>
      <c r="F17" s="53">
        <f>'jeziora 2020'!N17</f>
        <v>3.76</v>
      </c>
      <c r="G17" s="53">
        <f>'jeziora 2020'!O17</f>
        <v>2.78</v>
      </c>
      <c r="H17" s="53">
        <f>'jeziora 2020'!S17</f>
        <v>1.76</v>
      </c>
      <c r="I17" s="53">
        <f>'jeziora 2020'!T17</f>
        <v>2.76</v>
      </c>
      <c r="J17" s="53">
        <f>'jeziora 2020'!Y17</f>
        <v>31.8</v>
      </c>
      <c r="K17" s="53">
        <f>'jeziora 2020'!AI17</f>
        <v>2.5</v>
      </c>
      <c r="L17" s="53">
        <f>'jeziora 2020'!AK17</f>
        <v>6</v>
      </c>
      <c r="M17" s="53">
        <f>'jeziora 2020'!BB17</f>
        <v>197.5</v>
      </c>
      <c r="N17" s="53">
        <f>'jeziora 2020'!BJ17</f>
        <v>0.5</v>
      </c>
      <c r="O17" s="53">
        <f>'jeziora 2020'!BK17</f>
        <v>5.0000000000000001E-3</v>
      </c>
      <c r="P17" s="53">
        <f>'jeziora 2020'!BQ17</f>
        <v>0.2</v>
      </c>
      <c r="Q17" s="53">
        <f>'jeziora 2020'!BS17</f>
        <v>0.05</v>
      </c>
      <c r="R17" s="53">
        <f>'jeziora 2020'!BT17</f>
        <v>0.05</v>
      </c>
      <c r="S17" s="53">
        <f>'jeziora 2020'!BU17</f>
        <v>0.05</v>
      </c>
      <c r="T17" s="53">
        <f>'jeziora 2020'!BY17</f>
        <v>0.15</v>
      </c>
      <c r="U17" s="71">
        <f>'jeziora 2020'!CA17</f>
        <v>0</v>
      </c>
      <c r="V17" s="71">
        <f>'jeziora 2020'!CC17</f>
        <v>0</v>
      </c>
      <c r="W17" s="71">
        <f>'jeziora 2020'!CK17</f>
        <v>0</v>
      </c>
      <c r="X17" s="71">
        <f>'jeziora 2020'!CP17</f>
        <v>0</v>
      </c>
      <c r="Y17" s="71">
        <f>'jeziora 2020'!CQ17</f>
        <v>0</v>
      </c>
      <c r="Z17" s="71">
        <f>'jeziora 2020'!CR17</f>
        <v>0</v>
      </c>
      <c r="AA17" s="71">
        <f>'jeziora 2020'!CS17</f>
        <v>0</v>
      </c>
      <c r="AB17" s="71">
        <f>'jeziora 2020'!CT17</f>
        <v>0</v>
      </c>
      <c r="AC17" s="71">
        <f>'jeziora 2020'!CW17</f>
        <v>0</v>
      </c>
      <c r="AD17" s="71">
        <f>'jeziora 2020'!CZ17</f>
        <v>0</v>
      </c>
      <c r="AE17" s="71">
        <f>'jeziora 2020'!DB17</f>
        <v>0</v>
      </c>
      <c r="AF17" s="71">
        <f>'jeziora 2020'!DC17</f>
        <v>0</v>
      </c>
      <c r="AG17" s="71">
        <f>'jeziora 2020'!DD17</f>
        <v>0</v>
      </c>
      <c r="AH17" s="53">
        <f>'jeziora 2020'!DE17</f>
        <v>0.05</v>
      </c>
      <c r="AI17" s="53">
        <f>'jeziora 2020'!DF17</f>
        <v>0.05</v>
      </c>
      <c r="AJ17" s="71">
        <f>'jeziora 2020'!DH17</f>
        <v>0</v>
      </c>
      <c r="AK17" s="71">
        <f>'jeziora 2020'!DI17</f>
        <v>0</v>
      </c>
      <c r="AL17" s="71">
        <f>'jeziora 2020'!DJ17</f>
        <v>0</v>
      </c>
      <c r="AM17" s="71">
        <f>'jeziora 2020'!DK17</f>
        <v>0</v>
      </c>
      <c r="AN17" s="132">
        <f>'jeziora 2020'!DL17</f>
        <v>0</v>
      </c>
      <c r="AO17" s="137" t="s">
        <v>178</v>
      </c>
    </row>
    <row r="18" spans="1:41" x14ac:dyDescent="0.2">
      <c r="A18" s="4">
        <f>'jeziora 2020'!B18</f>
        <v>62</v>
      </c>
      <c r="B18" s="16" t="str">
        <f>'jeziora 2020'!C18</f>
        <v>PL02S0502_2175</v>
      </c>
      <c r="C18" s="53">
        <f>'jeziora 2020'!I18</f>
        <v>0.05</v>
      </c>
      <c r="D18" s="53">
        <f>'jeziora 2020'!J18</f>
        <v>1.5</v>
      </c>
      <c r="E18" s="53">
        <f>'jeziora 2020'!L18</f>
        <v>0.16200000000000001</v>
      </c>
      <c r="F18" s="53">
        <f>'jeziora 2020'!N18</f>
        <v>2.5099999999999998</v>
      </c>
      <c r="G18" s="53">
        <f>'jeziora 2020'!O18</f>
        <v>2.02</v>
      </c>
      <c r="H18" s="53">
        <f>'jeziora 2020'!S18</f>
        <v>3.39</v>
      </c>
      <c r="I18" s="53">
        <f>'jeziora 2020'!T18</f>
        <v>1.65</v>
      </c>
      <c r="J18" s="53">
        <f>'jeziora 2020'!Y18</f>
        <v>38.6</v>
      </c>
      <c r="K18" s="53">
        <f>'jeziora 2020'!AI18</f>
        <v>2.5</v>
      </c>
      <c r="L18" s="53">
        <f>'jeziora 2020'!AK18</f>
        <v>5</v>
      </c>
      <c r="M18" s="53">
        <f>'jeziora 2020'!BB18</f>
        <v>332.5</v>
      </c>
      <c r="N18" s="53">
        <f>'jeziora 2020'!BJ18</f>
        <v>0.5</v>
      </c>
      <c r="O18" s="53">
        <f>'jeziora 2020'!BK18</f>
        <v>5.0000000000000001E-3</v>
      </c>
      <c r="P18" s="53">
        <f>'jeziora 2020'!BQ18</f>
        <v>0.2</v>
      </c>
      <c r="Q18" s="53">
        <f>'jeziora 2020'!BS18</f>
        <v>0.05</v>
      </c>
      <c r="R18" s="53">
        <f>'jeziora 2020'!BT18</f>
        <v>0.05</v>
      </c>
      <c r="S18" s="53">
        <f>'jeziora 2020'!BU18</f>
        <v>0.05</v>
      </c>
      <c r="T18" s="53">
        <f>'jeziora 2020'!BY18</f>
        <v>0.15</v>
      </c>
      <c r="U18" s="71">
        <f>'jeziora 2020'!CA18</f>
        <v>50</v>
      </c>
      <c r="V18" s="71">
        <f>'jeziora 2020'!CC18</f>
        <v>0.01</v>
      </c>
      <c r="W18" s="71">
        <f>'jeziora 2020'!CK18</f>
        <v>0.06</v>
      </c>
      <c r="X18" s="71">
        <f>'jeziora 2020'!CP18</f>
        <v>0.5</v>
      </c>
      <c r="Y18" s="71">
        <f>'jeziora 2020'!CQ18</f>
        <v>0.3</v>
      </c>
      <c r="Z18" s="71">
        <f>'jeziora 2020'!CR18</f>
        <v>5</v>
      </c>
      <c r="AA18" s="71">
        <f>'jeziora 2020'!CS18</f>
        <v>0.5</v>
      </c>
      <c r="AB18" s="71">
        <f>'jeziora 2020'!CT18</f>
        <v>0.5</v>
      </c>
      <c r="AC18" s="71">
        <f>'jeziora 2020'!CW18</f>
        <v>0.05</v>
      </c>
      <c r="AD18" s="71">
        <f>'jeziora 2020'!CZ18</f>
        <v>0.05</v>
      </c>
      <c r="AE18" s="71">
        <f>'jeziora 2020'!DB18</f>
        <v>0.05</v>
      </c>
      <c r="AF18" s="71">
        <f>'jeziora 2020'!DC18</f>
        <v>0.05</v>
      </c>
      <c r="AG18" s="71">
        <f>'jeziora 2020'!DD18</f>
        <v>0.05</v>
      </c>
      <c r="AH18" s="53">
        <f>'jeziora 2020'!DE18</f>
        <v>0.05</v>
      </c>
      <c r="AI18" s="53">
        <f>'jeziora 2020'!DF18</f>
        <v>0.05</v>
      </c>
      <c r="AJ18" s="71">
        <f>'jeziora 2020'!DH18</f>
        <v>0.5</v>
      </c>
      <c r="AK18" s="71">
        <f>'jeziora 2020'!DI18</f>
        <v>0.05</v>
      </c>
      <c r="AL18" s="71">
        <f>'jeziora 2020'!DJ18</f>
        <v>0.25</v>
      </c>
      <c r="AM18" s="71">
        <f>'jeziora 2020'!DK18</f>
        <v>0.25</v>
      </c>
      <c r="AN18" s="132">
        <f>'jeziora 2020'!DL18</f>
        <v>0.05</v>
      </c>
      <c r="AO18" s="136" t="s">
        <v>177</v>
      </c>
    </row>
    <row r="19" spans="1:41" x14ac:dyDescent="0.2">
      <c r="A19" s="4">
        <f>'jeziora 2020'!B19</f>
        <v>63</v>
      </c>
      <c r="B19" s="16" t="str">
        <f>'jeziora 2020'!C19</f>
        <v>PL02S0102_0133</v>
      </c>
      <c r="C19" s="53">
        <f>'jeziora 2020'!I19</f>
        <v>0.05</v>
      </c>
      <c r="D19" s="53">
        <f>'jeziora 2020'!J19</f>
        <v>1.5</v>
      </c>
      <c r="E19" s="53">
        <f>'jeziora 2020'!L19</f>
        <v>1.87</v>
      </c>
      <c r="F19" s="53">
        <f>'jeziora 2020'!N19</f>
        <v>11.6</v>
      </c>
      <c r="G19" s="53">
        <f>'jeziora 2020'!O19</f>
        <v>40.6</v>
      </c>
      <c r="H19" s="53">
        <f>'jeziora 2020'!S19</f>
        <v>11.2</v>
      </c>
      <c r="I19" s="53">
        <f>'jeziora 2020'!T19</f>
        <v>30.7</v>
      </c>
      <c r="J19" s="53">
        <f>'jeziora 2020'!Y19</f>
        <v>106</v>
      </c>
      <c r="K19" s="53">
        <f>'jeziora 2020'!AI19</f>
        <v>2.5</v>
      </c>
      <c r="L19" s="53">
        <f>'jeziora 2020'!AK19</f>
        <v>32</v>
      </c>
      <c r="M19" s="53">
        <f>'jeziora 2020'!BB19</f>
        <v>2895.5</v>
      </c>
      <c r="N19" s="53">
        <f>'jeziora 2020'!BJ19</f>
        <v>0.5</v>
      </c>
      <c r="O19" s="53">
        <f>'jeziora 2020'!BK19</f>
        <v>5.0000000000000001E-3</v>
      </c>
      <c r="P19" s="53">
        <f>'jeziora 2020'!BQ19</f>
        <v>0.2</v>
      </c>
      <c r="Q19" s="53">
        <f>'jeziora 2020'!BS19</f>
        <v>0.05</v>
      </c>
      <c r="R19" s="53">
        <f>'jeziora 2020'!BT19</f>
        <v>0.05</v>
      </c>
      <c r="S19" s="53">
        <f>'jeziora 2020'!BU19</f>
        <v>0.05</v>
      </c>
      <c r="T19" s="53">
        <f>'jeziora 2020'!BY19</f>
        <v>0.15</v>
      </c>
      <c r="U19" s="71">
        <f>'jeziora 2020'!CA19</f>
        <v>0</v>
      </c>
      <c r="V19" s="71">
        <f>'jeziora 2020'!CC19</f>
        <v>0</v>
      </c>
      <c r="W19" s="71">
        <f>'jeziora 2020'!CK19</f>
        <v>0</v>
      </c>
      <c r="X19" s="71">
        <f>'jeziora 2020'!CP19</f>
        <v>0</v>
      </c>
      <c r="Y19" s="71">
        <f>'jeziora 2020'!CQ19</f>
        <v>0</v>
      </c>
      <c r="Z19" s="71">
        <f>'jeziora 2020'!CR19</f>
        <v>0</v>
      </c>
      <c r="AA19" s="71">
        <f>'jeziora 2020'!CS19</f>
        <v>0</v>
      </c>
      <c r="AB19" s="71">
        <f>'jeziora 2020'!CT19</f>
        <v>0</v>
      </c>
      <c r="AC19" s="71">
        <f>'jeziora 2020'!CW19</f>
        <v>0</v>
      </c>
      <c r="AD19" s="71">
        <f>'jeziora 2020'!CZ19</f>
        <v>0</v>
      </c>
      <c r="AE19" s="71">
        <f>'jeziora 2020'!DB19</f>
        <v>0</v>
      </c>
      <c r="AF19" s="71">
        <f>'jeziora 2020'!DC19</f>
        <v>0</v>
      </c>
      <c r="AG19" s="71">
        <f>'jeziora 2020'!DD19</f>
        <v>0</v>
      </c>
      <c r="AH19" s="53">
        <f>'jeziora 2020'!DE19</f>
        <v>0.05</v>
      </c>
      <c r="AI19" s="53">
        <f>'jeziora 2020'!DF19</f>
        <v>0.05</v>
      </c>
      <c r="AJ19" s="71">
        <f>'jeziora 2020'!DH19</f>
        <v>0</v>
      </c>
      <c r="AK19" s="71">
        <f>'jeziora 2020'!DI19</f>
        <v>0</v>
      </c>
      <c r="AL19" s="71">
        <f>'jeziora 2020'!DJ19</f>
        <v>0</v>
      </c>
      <c r="AM19" s="71">
        <f>'jeziora 2020'!DK19</f>
        <v>0</v>
      </c>
      <c r="AN19" s="132">
        <f>'jeziora 2020'!DL19</f>
        <v>0</v>
      </c>
      <c r="AO19" s="136" t="s">
        <v>177</v>
      </c>
    </row>
    <row r="20" spans="1:41" x14ac:dyDescent="0.2">
      <c r="A20" s="4">
        <f>'jeziora 2020'!B20</f>
        <v>64</v>
      </c>
      <c r="B20" s="16" t="str">
        <f>'jeziora 2020'!C20</f>
        <v>PL01S0602_3189</v>
      </c>
      <c r="C20" s="53">
        <f>'jeziora 2020'!I20</f>
        <v>0.05</v>
      </c>
      <c r="D20" s="53">
        <f>'jeziora 2020'!J20</f>
        <v>1.5</v>
      </c>
      <c r="E20" s="53">
        <f>'jeziora 2020'!L20</f>
        <v>0.52100000000000002</v>
      </c>
      <c r="F20" s="53">
        <f>'jeziora 2020'!N20</f>
        <v>14.4</v>
      </c>
      <c r="G20" s="53">
        <f>'jeziora 2020'!O20</f>
        <v>11.1</v>
      </c>
      <c r="H20" s="53">
        <f>'jeziora 2020'!S20</f>
        <v>9.6300000000000008</v>
      </c>
      <c r="I20" s="53">
        <f>'jeziora 2020'!T20</f>
        <v>44.3</v>
      </c>
      <c r="J20" s="53">
        <f>'jeziora 2020'!Y20</f>
        <v>78.2</v>
      </c>
      <c r="K20" s="53">
        <f>'jeziora 2020'!AI20</f>
        <v>2.5</v>
      </c>
      <c r="L20" s="53">
        <f>'jeziora 2020'!AK20</f>
        <v>54</v>
      </c>
      <c r="M20" s="53">
        <f>'jeziora 2020'!BB20</f>
        <v>4925.5</v>
      </c>
      <c r="N20" s="53">
        <f>'jeziora 2020'!BJ20</f>
        <v>0.5</v>
      </c>
      <c r="O20" s="53">
        <f>'jeziora 2020'!BK20</f>
        <v>5.0000000000000001E-3</v>
      </c>
      <c r="P20" s="53">
        <f>'jeziora 2020'!BQ20</f>
        <v>0.2</v>
      </c>
      <c r="Q20" s="53">
        <f>'jeziora 2020'!BS20</f>
        <v>0.05</v>
      </c>
      <c r="R20" s="53">
        <f>'jeziora 2020'!BT20</f>
        <v>0.05</v>
      </c>
      <c r="S20" s="53">
        <f>'jeziora 2020'!BU20</f>
        <v>0.05</v>
      </c>
      <c r="T20" s="53">
        <f>'jeziora 2020'!BY20</f>
        <v>0.15</v>
      </c>
      <c r="U20" s="71">
        <f>'jeziora 2020'!CA20</f>
        <v>0</v>
      </c>
      <c r="V20" s="71">
        <f>'jeziora 2020'!CC20</f>
        <v>0</v>
      </c>
      <c r="W20" s="71">
        <f>'jeziora 2020'!CK20</f>
        <v>0</v>
      </c>
      <c r="X20" s="71">
        <f>'jeziora 2020'!CP20</f>
        <v>0</v>
      </c>
      <c r="Y20" s="71">
        <f>'jeziora 2020'!CQ20</f>
        <v>0</v>
      </c>
      <c r="Z20" s="71">
        <f>'jeziora 2020'!CR20</f>
        <v>0</v>
      </c>
      <c r="AA20" s="71">
        <f>'jeziora 2020'!CS20</f>
        <v>0</v>
      </c>
      <c r="AB20" s="71">
        <f>'jeziora 2020'!CT20</f>
        <v>0</v>
      </c>
      <c r="AC20" s="71">
        <f>'jeziora 2020'!CW20</f>
        <v>0</v>
      </c>
      <c r="AD20" s="71">
        <f>'jeziora 2020'!CZ20</f>
        <v>0</v>
      </c>
      <c r="AE20" s="71">
        <f>'jeziora 2020'!DB20</f>
        <v>0</v>
      </c>
      <c r="AF20" s="71">
        <f>'jeziora 2020'!DC20</f>
        <v>0</v>
      </c>
      <c r="AG20" s="71">
        <f>'jeziora 2020'!DD20</f>
        <v>0</v>
      </c>
      <c r="AH20" s="53">
        <f>'jeziora 2020'!DE20</f>
        <v>0.05</v>
      </c>
      <c r="AI20" s="53">
        <f>'jeziora 2020'!DF20</f>
        <v>0.05</v>
      </c>
      <c r="AJ20" s="71">
        <f>'jeziora 2020'!DH20</f>
        <v>0</v>
      </c>
      <c r="AK20" s="71">
        <f>'jeziora 2020'!DI20</f>
        <v>0</v>
      </c>
      <c r="AL20" s="71">
        <f>'jeziora 2020'!DJ20</f>
        <v>0</v>
      </c>
      <c r="AM20" s="71">
        <f>'jeziora 2020'!DK20</f>
        <v>0</v>
      </c>
      <c r="AN20" s="132">
        <f>'jeziora 2020'!DL20</f>
        <v>0</v>
      </c>
      <c r="AO20" s="136" t="s">
        <v>177</v>
      </c>
    </row>
    <row r="21" spans="1:41" x14ac:dyDescent="0.2">
      <c r="A21" s="4">
        <f>'jeziora 2020'!B21</f>
        <v>65</v>
      </c>
      <c r="B21" s="16" t="str">
        <f>'jeziora 2020'!C21</f>
        <v>PL02S0102_3338</v>
      </c>
      <c r="C21" s="53">
        <f>'jeziora 2020'!I21</f>
        <v>0.05</v>
      </c>
      <c r="D21" s="53">
        <f>'jeziora 2020'!J21</f>
        <v>11.2</v>
      </c>
      <c r="E21" s="53">
        <f>'jeziora 2020'!L21</f>
        <v>0.20699999999999999</v>
      </c>
      <c r="F21" s="53">
        <f>'jeziora 2020'!N21</f>
        <v>30.2</v>
      </c>
      <c r="G21" s="53">
        <f>'jeziora 2020'!O21</f>
        <v>21.6</v>
      </c>
      <c r="H21" s="53">
        <f>'jeziora 2020'!S21</f>
        <v>24.5</v>
      </c>
      <c r="I21" s="53">
        <f>'jeziora 2020'!T21</f>
        <v>81</v>
      </c>
      <c r="J21" s="53">
        <f>'jeziora 2020'!Y21</f>
        <v>162</v>
      </c>
      <c r="K21" s="53">
        <f>'jeziora 2020'!AI21</f>
        <v>2.5</v>
      </c>
      <c r="L21" s="53">
        <f>'jeziora 2020'!AK21</f>
        <v>44</v>
      </c>
      <c r="M21" s="53">
        <f>'jeziora 2020'!BB21</f>
        <v>3735.5</v>
      </c>
      <c r="N21" s="53">
        <f>'jeziora 2020'!BJ21</f>
        <v>0.5</v>
      </c>
      <c r="O21" s="53">
        <f>'jeziora 2020'!BK21</f>
        <v>5.0000000000000001E-3</v>
      </c>
      <c r="P21" s="53">
        <f>'jeziora 2020'!BQ21</f>
        <v>0.2</v>
      </c>
      <c r="Q21" s="53">
        <f>'jeziora 2020'!BS21</f>
        <v>0.05</v>
      </c>
      <c r="R21" s="53">
        <f>'jeziora 2020'!BT21</f>
        <v>0.05</v>
      </c>
      <c r="S21" s="53">
        <f>'jeziora 2020'!BU21</f>
        <v>0.05</v>
      </c>
      <c r="T21" s="53">
        <f>'jeziora 2020'!BY21</f>
        <v>0.15</v>
      </c>
      <c r="U21" s="71">
        <f>'jeziora 2020'!CA21</f>
        <v>50</v>
      </c>
      <c r="V21" s="71">
        <f>'jeziora 2020'!CC21</f>
        <v>0.01</v>
      </c>
      <c r="W21" s="71">
        <f>'jeziora 2020'!CK21</f>
        <v>5.0000000000000001E-3</v>
      </c>
      <c r="X21" s="71">
        <f>'jeziora 2020'!CP21</f>
        <v>0.5</v>
      </c>
      <c r="Y21" s="71">
        <f>'jeziora 2020'!CQ21</f>
        <v>0.3</v>
      </c>
      <c r="Z21" s="71">
        <f>'jeziora 2020'!CR21</f>
        <v>5</v>
      </c>
      <c r="AA21" s="71">
        <f>'jeziora 2020'!CS21</f>
        <v>0.5</v>
      </c>
      <c r="AB21" s="71">
        <f>'jeziora 2020'!CT21</f>
        <v>0.5</v>
      </c>
      <c r="AC21" s="71">
        <f>'jeziora 2020'!CW21</f>
        <v>0.05</v>
      </c>
      <c r="AD21" s="71">
        <f>'jeziora 2020'!CZ21</f>
        <v>0.05</v>
      </c>
      <c r="AE21" s="71">
        <f>'jeziora 2020'!DB21</f>
        <v>0.05</v>
      </c>
      <c r="AF21" s="71">
        <f>'jeziora 2020'!DC21</f>
        <v>0.05</v>
      </c>
      <c r="AG21" s="71">
        <f>'jeziora 2020'!DD21</f>
        <v>0.05</v>
      </c>
      <c r="AH21" s="53">
        <f>'jeziora 2020'!DE21</f>
        <v>0.05</v>
      </c>
      <c r="AI21" s="53">
        <f>'jeziora 2020'!DF21</f>
        <v>0.05</v>
      </c>
      <c r="AJ21" s="71">
        <f>'jeziora 2020'!DH21</f>
        <v>0.5</v>
      </c>
      <c r="AK21" s="71">
        <f>'jeziora 2020'!DI21</f>
        <v>0.05</v>
      </c>
      <c r="AL21" s="71">
        <f>'jeziora 2020'!DJ21</f>
        <v>0.25</v>
      </c>
      <c r="AM21" s="71">
        <f>'jeziora 2020'!DK21</f>
        <v>0.25</v>
      </c>
      <c r="AN21" s="132">
        <f>'jeziora 2020'!DL21</f>
        <v>0.05</v>
      </c>
      <c r="AO21" s="136" t="s">
        <v>177</v>
      </c>
    </row>
    <row r="22" spans="1:41" x14ac:dyDescent="0.2">
      <c r="A22" s="4">
        <f>'jeziora 2020'!B22</f>
        <v>66</v>
      </c>
      <c r="B22" s="16" t="str">
        <f>'jeziora 2020'!C22</f>
        <v>PL02S0602_0421</v>
      </c>
      <c r="C22" s="53">
        <f>'jeziora 2020'!I22</f>
        <v>0.05</v>
      </c>
      <c r="D22" s="53">
        <f>'jeziora 2020'!J22</f>
        <v>1.5</v>
      </c>
      <c r="E22" s="53">
        <f>'jeziora 2020'!L22</f>
        <v>1.36</v>
      </c>
      <c r="F22" s="53">
        <f>'jeziora 2020'!N22</f>
        <v>5.14</v>
      </c>
      <c r="G22" s="53">
        <f>'jeziora 2020'!O22</f>
        <v>123</v>
      </c>
      <c r="H22" s="53">
        <f>'jeziora 2020'!S22</f>
        <v>5.92</v>
      </c>
      <c r="I22" s="53">
        <f>'jeziora 2020'!T22</f>
        <v>28.3</v>
      </c>
      <c r="J22" s="53">
        <f>'jeziora 2020'!Y22</f>
        <v>56.8</v>
      </c>
      <c r="K22" s="53">
        <f>'jeziora 2020'!AI22</f>
        <v>2.5</v>
      </c>
      <c r="L22" s="53">
        <f>'jeziora 2020'!AK22</f>
        <v>28</v>
      </c>
      <c r="M22" s="53">
        <f>'jeziora 2020'!BB22</f>
        <v>1809.5</v>
      </c>
      <c r="N22" s="53">
        <f>'jeziora 2020'!BJ22</f>
        <v>0.5</v>
      </c>
      <c r="O22" s="53">
        <f>'jeziora 2020'!BK22</f>
        <v>5.0000000000000001E-3</v>
      </c>
      <c r="P22" s="53">
        <f>'jeziora 2020'!BQ22</f>
        <v>0.2</v>
      </c>
      <c r="Q22" s="53">
        <f>'jeziora 2020'!BS22</f>
        <v>0.05</v>
      </c>
      <c r="R22" s="53">
        <f>'jeziora 2020'!BT22</f>
        <v>0.05</v>
      </c>
      <c r="S22" s="53">
        <f>'jeziora 2020'!BU22</f>
        <v>0.05</v>
      </c>
      <c r="T22" s="53">
        <f>'jeziora 2020'!BY22</f>
        <v>0.15</v>
      </c>
      <c r="U22" s="71">
        <f>'jeziora 2020'!CA22</f>
        <v>0</v>
      </c>
      <c r="V22" s="71">
        <f>'jeziora 2020'!CC22</f>
        <v>0</v>
      </c>
      <c r="W22" s="71">
        <f>'jeziora 2020'!CK22</f>
        <v>0</v>
      </c>
      <c r="X22" s="71">
        <f>'jeziora 2020'!CP22</f>
        <v>0</v>
      </c>
      <c r="Y22" s="71">
        <f>'jeziora 2020'!CQ22</f>
        <v>0</v>
      </c>
      <c r="Z22" s="71">
        <f>'jeziora 2020'!CR22</f>
        <v>0</v>
      </c>
      <c r="AA22" s="71">
        <f>'jeziora 2020'!CS22</f>
        <v>0</v>
      </c>
      <c r="AB22" s="71">
        <f>'jeziora 2020'!CT22</f>
        <v>0</v>
      </c>
      <c r="AC22" s="71">
        <f>'jeziora 2020'!CW22</f>
        <v>0</v>
      </c>
      <c r="AD22" s="71">
        <f>'jeziora 2020'!CZ22</f>
        <v>0</v>
      </c>
      <c r="AE22" s="71">
        <f>'jeziora 2020'!DB22</f>
        <v>0</v>
      </c>
      <c r="AF22" s="71">
        <f>'jeziora 2020'!DC22</f>
        <v>0</v>
      </c>
      <c r="AG22" s="71">
        <f>'jeziora 2020'!DD22</f>
        <v>0</v>
      </c>
      <c r="AH22" s="53">
        <f>'jeziora 2020'!DE22</f>
        <v>0.05</v>
      </c>
      <c r="AI22" s="53">
        <f>'jeziora 2020'!DF22</f>
        <v>0.05</v>
      </c>
      <c r="AJ22" s="71">
        <f>'jeziora 2020'!DH22</f>
        <v>0</v>
      </c>
      <c r="AK22" s="71">
        <f>'jeziora 2020'!DI22</f>
        <v>0</v>
      </c>
      <c r="AL22" s="71">
        <f>'jeziora 2020'!DJ22</f>
        <v>0</v>
      </c>
      <c r="AM22" s="71">
        <f>'jeziora 2020'!DK22</f>
        <v>0</v>
      </c>
      <c r="AN22" s="132">
        <f>'jeziora 2020'!DL22</f>
        <v>0</v>
      </c>
      <c r="AO22" s="136" t="s">
        <v>177</v>
      </c>
    </row>
    <row r="23" spans="1:41" x14ac:dyDescent="0.2">
      <c r="A23" s="4">
        <f>'jeziora 2020'!B23</f>
        <v>67</v>
      </c>
      <c r="B23" s="16" t="str">
        <f>'jeziora 2020'!C23</f>
        <v>PL02S0502_2182</v>
      </c>
      <c r="C23" s="53">
        <f>'jeziora 2020'!I23</f>
        <v>0.05</v>
      </c>
      <c r="D23" s="53">
        <f>'jeziora 2020'!J23</f>
        <v>5.5</v>
      </c>
      <c r="E23" s="53">
        <f>'jeziora 2020'!L23</f>
        <v>1.07</v>
      </c>
      <c r="F23" s="53">
        <f>'jeziora 2020'!N23</f>
        <v>7.16</v>
      </c>
      <c r="G23" s="53">
        <f>'jeziora 2020'!O23</f>
        <v>37.6</v>
      </c>
      <c r="H23" s="53">
        <f>'jeziora 2020'!S23</f>
        <v>9.6999999999999993</v>
      </c>
      <c r="I23" s="53">
        <f>'jeziora 2020'!T23</f>
        <v>61.6</v>
      </c>
      <c r="J23" s="53">
        <f>'jeziora 2020'!Y23</f>
        <v>90.7</v>
      </c>
      <c r="K23" s="53">
        <f>'jeziora 2020'!AI23</f>
        <v>2.5</v>
      </c>
      <c r="L23" s="53">
        <f>'jeziora 2020'!AK23</f>
        <v>181</v>
      </c>
      <c r="M23" s="53">
        <f>'jeziora 2020'!BB23</f>
        <v>2976.5</v>
      </c>
      <c r="N23" s="53">
        <f>'jeziora 2020'!BJ23</f>
        <v>0.5</v>
      </c>
      <c r="O23" s="53">
        <f>'jeziora 2020'!BK23</f>
        <v>5.0000000000000001E-3</v>
      </c>
      <c r="P23" s="53">
        <f>'jeziora 2020'!BQ23</f>
        <v>0.2</v>
      </c>
      <c r="Q23" s="53">
        <f>'jeziora 2020'!BS23</f>
        <v>0.05</v>
      </c>
      <c r="R23" s="53">
        <f>'jeziora 2020'!BT23</f>
        <v>0.05</v>
      </c>
      <c r="S23" s="53">
        <f>'jeziora 2020'!BU23</f>
        <v>0.05</v>
      </c>
      <c r="T23" s="53">
        <f>'jeziora 2020'!BY23</f>
        <v>0.15</v>
      </c>
      <c r="U23" s="71">
        <f>'jeziora 2020'!CA23</f>
        <v>0</v>
      </c>
      <c r="V23" s="71">
        <f>'jeziora 2020'!CC23</f>
        <v>0</v>
      </c>
      <c r="W23" s="71">
        <f>'jeziora 2020'!CK23</f>
        <v>0</v>
      </c>
      <c r="X23" s="71">
        <f>'jeziora 2020'!CP23</f>
        <v>0</v>
      </c>
      <c r="Y23" s="71">
        <f>'jeziora 2020'!CQ23</f>
        <v>0</v>
      </c>
      <c r="Z23" s="71">
        <f>'jeziora 2020'!CR23</f>
        <v>0</v>
      </c>
      <c r="AA23" s="71">
        <f>'jeziora 2020'!CS23</f>
        <v>0</v>
      </c>
      <c r="AB23" s="71">
        <f>'jeziora 2020'!CT23</f>
        <v>0</v>
      </c>
      <c r="AC23" s="71">
        <f>'jeziora 2020'!CW23</f>
        <v>0</v>
      </c>
      <c r="AD23" s="71">
        <f>'jeziora 2020'!CZ23</f>
        <v>0</v>
      </c>
      <c r="AE23" s="71">
        <f>'jeziora 2020'!DB23</f>
        <v>0</v>
      </c>
      <c r="AF23" s="71">
        <f>'jeziora 2020'!DC23</f>
        <v>0</v>
      </c>
      <c r="AG23" s="71">
        <f>'jeziora 2020'!DD23</f>
        <v>0</v>
      </c>
      <c r="AH23" s="53">
        <f>'jeziora 2020'!DE23</f>
        <v>0.05</v>
      </c>
      <c r="AI23" s="53">
        <f>'jeziora 2020'!DF23</f>
        <v>0.05</v>
      </c>
      <c r="AJ23" s="71">
        <f>'jeziora 2020'!DH23</f>
        <v>0</v>
      </c>
      <c r="AK23" s="71">
        <f>'jeziora 2020'!DI23</f>
        <v>0</v>
      </c>
      <c r="AL23" s="71">
        <f>'jeziora 2020'!DJ23</f>
        <v>0</v>
      </c>
      <c r="AM23" s="71">
        <f>'jeziora 2020'!DK23</f>
        <v>0</v>
      </c>
      <c r="AN23" s="132">
        <f>'jeziora 2020'!DL23</f>
        <v>0</v>
      </c>
      <c r="AO23" s="136" t="s">
        <v>177</v>
      </c>
    </row>
    <row r="24" spans="1:41" x14ac:dyDescent="0.2">
      <c r="A24" s="4">
        <f>'jeziora 2020'!B24</f>
        <v>68</v>
      </c>
      <c r="B24" s="16" t="str">
        <f>'jeziora 2020'!C24</f>
        <v>PL01S0202_0107</v>
      </c>
      <c r="C24" s="53">
        <f>'jeziora 2020'!I24</f>
        <v>0.05</v>
      </c>
      <c r="D24" s="53">
        <f>'jeziora 2020'!J24</f>
        <v>1.5</v>
      </c>
      <c r="E24" s="53">
        <f>'jeziora 2020'!L24</f>
        <v>1.32</v>
      </c>
      <c r="F24" s="53">
        <f>'jeziora 2020'!N24</f>
        <v>18.399999999999999</v>
      </c>
      <c r="G24" s="53">
        <f>'jeziora 2020'!O24</f>
        <v>17.2</v>
      </c>
      <c r="H24" s="53">
        <f>'jeziora 2020'!S24</f>
        <v>14.5</v>
      </c>
      <c r="I24" s="53">
        <f>'jeziora 2020'!T24</f>
        <v>65.900000000000006</v>
      </c>
      <c r="J24" s="53">
        <f>'jeziora 2020'!Y24</f>
        <v>168</v>
      </c>
      <c r="K24" s="53">
        <f>'jeziora 2020'!AI24</f>
        <v>2.5</v>
      </c>
      <c r="L24" s="53">
        <f>'jeziora 2020'!AK24</f>
        <v>2.5</v>
      </c>
      <c r="M24" s="53">
        <f>'jeziora 2020'!BB24</f>
        <v>2869.5</v>
      </c>
      <c r="N24" s="53">
        <f>'jeziora 2020'!BJ24</f>
        <v>0.5</v>
      </c>
      <c r="O24" s="53">
        <f>'jeziora 2020'!BK24</f>
        <v>5.0000000000000001E-3</v>
      </c>
      <c r="P24" s="53">
        <f>'jeziora 2020'!BQ24</f>
        <v>0.2</v>
      </c>
      <c r="Q24" s="53">
        <f>'jeziora 2020'!BS24</f>
        <v>0.05</v>
      </c>
      <c r="R24" s="53">
        <f>'jeziora 2020'!BT24</f>
        <v>0.05</v>
      </c>
      <c r="S24" s="53">
        <f>'jeziora 2020'!BU24</f>
        <v>0.05</v>
      </c>
      <c r="T24" s="53">
        <f>'jeziora 2020'!BY24</f>
        <v>0.15</v>
      </c>
      <c r="U24" s="71">
        <f>'jeziora 2020'!CA24</f>
        <v>0</v>
      </c>
      <c r="V24" s="71">
        <f>'jeziora 2020'!CC24</f>
        <v>0</v>
      </c>
      <c r="W24" s="71">
        <f>'jeziora 2020'!CK24</f>
        <v>0</v>
      </c>
      <c r="X24" s="71">
        <f>'jeziora 2020'!CP24</f>
        <v>0</v>
      </c>
      <c r="Y24" s="71">
        <f>'jeziora 2020'!CQ24</f>
        <v>0</v>
      </c>
      <c r="Z24" s="71">
        <f>'jeziora 2020'!CR24</f>
        <v>0</v>
      </c>
      <c r="AA24" s="71">
        <f>'jeziora 2020'!CS24</f>
        <v>0</v>
      </c>
      <c r="AB24" s="71">
        <f>'jeziora 2020'!CT24</f>
        <v>0</v>
      </c>
      <c r="AC24" s="71">
        <f>'jeziora 2020'!CW24</f>
        <v>0</v>
      </c>
      <c r="AD24" s="71">
        <f>'jeziora 2020'!CZ24</f>
        <v>0</v>
      </c>
      <c r="AE24" s="71">
        <f>'jeziora 2020'!DB24</f>
        <v>0</v>
      </c>
      <c r="AF24" s="71">
        <f>'jeziora 2020'!DC24</f>
        <v>0</v>
      </c>
      <c r="AG24" s="71">
        <f>'jeziora 2020'!DD24</f>
        <v>0</v>
      </c>
      <c r="AH24" s="53">
        <f>'jeziora 2020'!DE24</f>
        <v>0.05</v>
      </c>
      <c r="AI24" s="53">
        <f>'jeziora 2020'!DF24</f>
        <v>0.05</v>
      </c>
      <c r="AJ24" s="71">
        <f>'jeziora 2020'!DH24</f>
        <v>0</v>
      </c>
      <c r="AK24" s="71">
        <f>'jeziora 2020'!DI24</f>
        <v>0</v>
      </c>
      <c r="AL24" s="71">
        <f>'jeziora 2020'!DJ24</f>
        <v>0</v>
      </c>
      <c r="AM24" s="71">
        <f>'jeziora 2020'!DK24</f>
        <v>0</v>
      </c>
      <c r="AN24" s="132">
        <f>'jeziora 2020'!DL24</f>
        <v>0</v>
      </c>
      <c r="AO24" s="136" t="s">
        <v>177</v>
      </c>
    </row>
    <row r="25" spans="1:41" x14ac:dyDescent="0.2">
      <c r="A25" s="4">
        <f>'jeziora 2020'!B25</f>
        <v>69</v>
      </c>
      <c r="B25" s="16" t="str">
        <f>'jeziora 2020'!C25</f>
        <v>PL02S0502_2184</v>
      </c>
      <c r="C25" s="53">
        <f>'jeziora 2020'!I25</f>
        <v>0.05</v>
      </c>
      <c r="D25" s="53">
        <f>'jeziora 2020'!J25</f>
        <v>1.5</v>
      </c>
      <c r="E25" s="53">
        <f>'jeziora 2020'!L25</f>
        <v>0.63700000000000001</v>
      </c>
      <c r="F25" s="53">
        <f>'jeziora 2020'!N25</f>
        <v>4.53</v>
      </c>
      <c r="G25" s="53">
        <f>'jeziora 2020'!O25</f>
        <v>0.2</v>
      </c>
      <c r="H25" s="53">
        <f>'jeziora 2020'!S25</f>
        <v>5.42</v>
      </c>
      <c r="I25" s="53">
        <f>'jeziora 2020'!T25</f>
        <v>23.1</v>
      </c>
      <c r="J25" s="53">
        <f>'jeziora 2020'!Y25</f>
        <v>52.8</v>
      </c>
      <c r="K25" s="53">
        <f>'jeziora 2020'!AI25</f>
        <v>2.5</v>
      </c>
      <c r="L25" s="53">
        <f>'jeziora 2020'!AK25</f>
        <v>2.5</v>
      </c>
      <c r="M25" s="53">
        <f>'jeziora 2020'!BB25</f>
        <v>726</v>
      </c>
      <c r="N25" s="53">
        <f>'jeziora 2020'!BJ25</f>
        <v>0.5</v>
      </c>
      <c r="O25" s="53">
        <f>'jeziora 2020'!BK25</f>
        <v>5.0000000000000001E-3</v>
      </c>
      <c r="P25" s="53">
        <f>'jeziora 2020'!BQ25</f>
        <v>0.2</v>
      </c>
      <c r="Q25" s="53">
        <f>'jeziora 2020'!BS25</f>
        <v>0.05</v>
      </c>
      <c r="R25" s="53">
        <f>'jeziora 2020'!BT25</f>
        <v>0.05</v>
      </c>
      <c r="S25" s="53">
        <f>'jeziora 2020'!BU25</f>
        <v>0.05</v>
      </c>
      <c r="T25" s="53">
        <f>'jeziora 2020'!BY25</f>
        <v>0.15</v>
      </c>
      <c r="U25" s="71">
        <f>'jeziora 2020'!CA25</f>
        <v>0</v>
      </c>
      <c r="V25" s="71">
        <f>'jeziora 2020'!CC25</f>
        <v>0</v>
      </c>
      <c r="W25" s="71">
        <f>'jeziora 2020'!CK25</f>
        <v>0</v>
      </c>
      <c r="X25" s="71">
        <f>'jeziora 2020'!CP25</f>
        <v>0</v>
      </c>
      <c r="Y25" s="71">
        <f>'jeziora 2020'!CQ25</f>
        <v>0</v>
      </c>
      <c r="Z25" s="71">
        <f>'jeziora 2020'!CR25</f>
        <v>0</v>
      </c>
      <c r="AA25" s="71">
        <f>'jeziora 2020'!CS25</f>
        <v>0</v>
      </c>
      <c r="AB25" s="71">
        <f>'jeziora 2020'!CT25</f>
        <v>0</v>
      </c>
      <c r="AC25" s="71">
        <f>'jeziora 2020'!CW25</f>
        <v>0</v>
      </c>
      <c r="AD25" s="71">
        <f>'jeziora 2020'!CZ25</f>
        <v>0</v>
      </c>
      <c r="AE25" s="71">
        <f>'jeziora 2020'!DB25</f>
        <v>0</v>
      </c>
      <c r="AF25" s="71">
        <f>'jeziora 2020'!DC25</f>
        <v>0</v>
      </c>
      <c r="AG25" s="71">
        <f>'jeziora 2020'!DD25</f>
        <v>0</v>
      </c>
      <c r="AH25" s="53">
        <f>'jeziora 2020'!DE25</f>
        <v>0.05</v>
      </c>
      <c r="AI25" s="53">
        <f>'jeziora 2020'!DF25</f>
        <v>0.05</v>
      </c>
      <c r="AJ25" s="71">
        <f>'jeziora 2020'!DH25</f>
        <v>0</v>
      </c>
      <c r="AK25" s="71">
        <f>'jeziora 2020'!DI25</f>
        <v>0</v>
      </c>
      <c r="AL25" s="71">
        <f>'jeziora 2020'!DJ25</f>
        <v>0</v>
      </c>
      <c r="AM25" s="71">
        <f>'jeziora 2020'!DK25</f>
        <v>0</v>
      </c>
      <c r="AN25" s="132">
        <f>'jeziora 2020'!DL25</f>
        <v>0</v>
      </c>
      <c r="AO25" s="137" t="s">
        <v>178</v>
      </c>
    </row>
    <row r="26" spans="1:41" x14ac:dyDescent="0.2">
      <c r="A26" s="4">
        <f>'jeziora 2020'!B26</f>
        <v>70</v>
      </c>
      <c r="B26" s="16" t="str">
        <f>'jeziora 2020'!C26</f>
        <v>PL01S0302_0157</v>
      </c>
      <c r="C26" s="53">
        <f>'jeziora 2020'!I26</f>
        <v>0.05</v>
      </c>
      <c r="D26" s="53">
        <f>'jeziora 2020'!J26</f>
        <v>1.5</v>
      </c>
      <c r="E26" s="53">
        <f>'jeziora 2020'!L26</f>
        <v>9.6000000000000002E-2</v>
      </c>
      <c r="F26" s="53">
        <f>'jeziora 2020'!N26</f>
        <v>12.2</v>
      </c>
      <c r="G26" s="53">
        <f>'jeziora 2020'!O26</f>
        <v>5.64</v>
      </c>
      <c r="H26" s="53">
        <f>'jeziora 2020'!S26</f>
        <v>9.18</v>
      </c>
      <c r="I26" s="53">
        <f>'jeziora 2020'!T26</f>
        <v>10.3</v>
      </c>
      <c r="J26" s="53">
        <f>'jeziora 2020'!Y26</f>
        <v>32.700000000000003</v>
      </c>
      <c r="K26" s="53">
        <f>'jeziora 2020'!AI26</f>
        <v>2.5</v>
      </c>
      <c r="L26" s="53">
        <f>'jeziora 2020'!AK26</f>
        <v>2.5</v>
      </c>
      <c r="M26" s="53">
        <f>'jeziora 2020'!BB26</f>
        <v>258.5</v>
      </c>
      <c r="N26" s="53">
        <f>'jeziora 2020'!BJ26</f>
        <v>0.5</v>
      </c>
      <c r="O26" s="53">
        <f>'jeziora 2020'!BK26</f>
        <v>5.0000000000000001E-3</v>
      </c>
      <c r="P26" s="53">
        <f>'jeziora 2020'!BQ26</f>
        <v>0.2</v>
      </c>
      <c r="Q26" s="53">
        <f>'jeziora 2020'!BS26</f>
        <v>0.05</v>
      </c>
      <c r="R26" s="53">
        <f>'jeziora 2020'!BT26</f>
        <v>0.05</v>
      </c>
      <c r="S26" s="53">
        <f>'jeziora 2020'!BU26</f>
        <v>0.05</v>
      </c>
      <c r="T26" s="53">
        <f>'jeziora 2020'!BY26</f>
        <v>0.15</v>
      </c>
      <c r="U26" s="71">
        <f>'jeziora 2020'!CA26</f>
        <v>0</v>
      </c>
      <c r="V26" s="71">
        <f>'jeziora 2020'!CC26</f>
        <v>0</v>
      </c>
      <c r="W26" s="71">
        <f>'jeziora 2020'!CK26</f>
        <v>0</v>
      </c>
      <c r="X26" s="71">
        <f>'jeziora 2020'!CP26</f>
        <v>0</v>
      </c>
      <c r="Y26" s="71">
        <f>'jeziora 2020'!CQ26</f>
        <v>0</v>
      </c>
      <c r="Z26" s="71">
        <f>'jeziora 2020'!CR26</f>
        <v>0</v>
      </c>
      <c r="AA26" s="71">
        <f>'jeziora 2020'!CS26</f>
        <v>0</v>
      </c>
      <c r="AB26" s="71">
        <f>'jeziora 2020'!CT26</f>
        <v>0</v>
      </c>
      <c r="AC26" s="71">
        <f>'jeziora 2020'!CW26</f>
        <v>0</v>
      </c>
      <c r="AD26" s="71">
        <f>'jeziora 2020'!CZ26</f>
        <v>0</v>
      </c>
      <c r="AE26" s="71">
        <f>'jeziora 2020'!DB26</f>
        <v>0</v>
      </c>
      <c r="AF26" s="71">
        <f>'jeziora 2020'!DC26</f>
        <v>0</v>
      </c>
      <c r="AG26" s="71">
        <f>'jeziora 2020'!DD26</f>
        <v>0</v>
      </c>
      <c r="AH26" s="53">
        <f>'jeziora 2020'!DE26</f>
        <v>0.05</v>
      </c>
      <c r="AI26" s="53">
        <f>'jeziora 2020'!DF26</f>
        <v>0.05</v>
      </c>
      <c r="AJ26" s="71">
        <f>'jeziora 2020'!DH26</f>
        <v>0</v>
      </c>
      <c r="AK26" s="71">
        <f>'jeziora 2020'!DI26</f>
        <v>0</v>
      </c>
      <c r="AL26" s="71">
        <f>'jeziora 2020'!DJ26</f>
        <v>0</v>
      </c>
      <c r="AM26" s="71">
        <f>'jeziora 2020'!DK26</f>
        <v>0</v>
      </c>
      <c r="AN26" s="132">
        <f>'jeziora 2020'!DL26</f>
        <v>0</v>
      </c>
      <c r="AO26" s="137" t="s">
        <v>178</v>
      </c>
    </row>
    <row r="27" spans="1:41" x14ac:dyDescent="0.2">
      <c r="A27" s="4">
        <f>'jeziora 2020'!B27</f>
        <v>71</v>
      </c>
      <c r="B27" s="16" t="str">
        <f>'jeziora 2020'!C27</f>
        <v>PL02S0102_3521</v>
      </c>
      <c r="C27" s="53">
        <f>'jeziora 2020'!I27</f>
        <v>0.05</v>
      </c>
      <c r="D27" s="53">
        <f>'jeziora 2020'!J27</f>
        <v>1.5</v>
      </c>
      <c r="E27" s="53">
        <f>'jeziora 2020'!L27</f>
        <v>2.25</v>
      </c>
      <c r="F27" s="53">
        <f>'jeziora 2020'!N27</f>
        <v>6.91</v>
      </c>
      <c r="G27" s="53">
        <f>'jeziora 2020'!O27</f>
        <v>43.7</v>
      </c>
      <c r="H27" s="53">
        <f>'jeziora 2020'!S27</f>
        <v>6.3</v>
      </c>
      <c r="I27" s="53">
        <f>'jeziora 2020'!T27</f>
        <v>28.4</v>
      </c>
      <c r="J27" s="53">
        <f>'jeziora 2020'!Y27</f>
        <v>54</v>
      </c>
      <c r="K27" s="53">
        <f>'jeziora 2020'!AI27</f>
        <v>2.5</v>
      </c>
      <c r="L27" s="53">
        <f>'jeziora 2020'!AK27</f>
        <v>32</v>
      </c>
      <c r="M27" s="53">
        <f>'jeziora 2020'!BB27</f>
        <v>2209.5</v>
      </c>
      <c r="N27" s="53">
        <f>'jeziora 2020'!BJ27</f>
        <v>0.5</v>
      </c>
      <c r="O27" s="53">
        <f>'jeziora 2020'!BK27</f>
        <v>5.0000000000000001E-3</v>
      </c>
      <c r="P27" s="53">
        <f>'jeziora 2020'!BQ27</f>
        <v>0.2</v>
      </c>
      <c r="Q27" s="53">
        <f>'jeziora 2020'!BS27</f>
        <v>0.05</v>
      </c>
      <c r="R27" s="53">
        <f>'jeziora 2020'!BT27</f>
        <v>0.05</v>
      </c>
      <c r="S27" s="53">
        <f>'jeziora 2020'!BU27</f>
        <v>0.05</v>
      </c>
      <c r="T27" s="53">
        <f>'jeziora 2020'!BY27</f>
        <v>0.15</v>
      </c>
      <c r="U27" s="71">
        <f>'jeziora 2020'!CA27</f>
        <v>0</v>
      </c>
      <c r="V27" s="71">
        <f>'jeziora 2020'!CC27</f>
        <v>0</v>
      </c>
      <c r="W27" s="71">
        <f>'jeziora 2020'!CK27</f>
        <v>0</v>
      </c>
      <c r="X27" s="71">
        <f>'jeziora 2020'!CP27</f>
        <v>0</v>
      </c>
      <c r="Y27" s="71">
        <f>'jeziora 2020'!CQ27</f>
        <v>0</v>
      </c>
      <c r="Z27" s="71">
        <f>'jeziora 2020'!CR27</f>
        <v>0</v>
      </c>
      <c r="AA27" s="71">
        <f>'jeziora 2020'!CS27</f>
        <v>0</v>
      </c>
      <c r="AB27" s="71">
        <f>'jeziora 2020'!CT27</f>
        <v>0</v>
      </c>
      <c r="AC27" s="71">
        <f>'jeziora 2020'!CW27</f>
        <v>0</v>
      </c>
      <c r="AD27" s="71">
        <f>'jeziora 2020'!CZ27</f>
        <v>0</v>
      </c>
      <c r="AE27" s="71">
        <f>'jeziora 2020'!DB27</f>
        <v>0</v>
      </c>
      <c r="AF27" s="71">
        <f>'jeziora 2020'!DC27</f>
        <v>0</v>
      </c>
      <c r="AG27" s="71">
        <f>'jeziora 2020'!DD27</f>
        <v>0</v>
      </c>
      <c r="AH27" s="53">
        <f>'jeziora 2020'!DE27</f>
        <v>0.05</v>
      </c>
      <c r="AI27" s="53">
        <f>'jeziora 2020'!DF27</f>
        <v>0.05</v>
      </c>
      <c r="AJ27" s="71">
        <f>'jeziora 2020'!DH27</f>
        <v>0</v>
      </c>
      <c r="AK27" s="71">
        <f>'jeziora 2020'!DI27</f>
        <v>0</v>
      </c>
      <c r="AL27" s="71">
        <f>'jeziora 2020'!DJ27</f>
        <v>0</v>
      </c>
      <c r="AM27" s="71">
        <f>'jeziora 2020'!DK27</f>
        <v>0</v>
      </c>
      <c r="AN27" s="132">
        <f>'jeziora 2020'!DL27</f>
        <v>0</v>
      </c>
      <c r="AO27" s="136" t="s">
        <v>177</v>
      </c>
    </row>
    <row r="28" spans="1:41" x14ac:dyDescent="0.2">
      <c r="A28" s="4">
        <f>'jeziora 2020'!B28</f>
        <v>72</v>
      </c>
      <c r="B28" s="16" t="str">
        <f>'jeziora 2020'!C28</f>
        <v>PL07S0802_0001</v>
      </c>
      <c r="C28" s="53">
        <f>'jeziora 2020'!I28</f>
        <v>0.05</v>
      </c>
      <c r="D28" s="53">
        <f>'jeziora 2020'!J28</f>
        <v>5.62</v>
      </c>
      <c r="E28" s="53">
        <f>'jeziora 2020'!L28</f>
        <v>0.44700000000000001</v>
      </c>
      <c r="F28" s="53">
        <f>'jeziora 2020'!N28</f>
        <v>6.5</v>
      </c>
      <c r="G28" s="53">
        <f>'jeziora 2020'!O28</f>
        <v>63.8</v>
      </c>
      <c r="H28" s="53">
        <f>'jeziora 2020'!S28</f>
        <v>4.32</v>
      </c>
      <c r="I28" s="53">
        <f>'jeziora 2020'!T28</f>
        <v>31.3</v>
      </c>
      <c r="J28" s="53">
        <f>'jeziora 2020'!Y28</f>
        <v>84.6</v>
      </c>
      <c r="K28" s="53">
        <f>'jeziora 2020'!AI28</f>
        <v>2.5</v>
      </c>
      <c r="L28" s="53">
        <f>'jeziora 2020'!AK28</f>
        <v>31</v>
      </c>
      <c r="M28" s="53">
        <f>'jeziora 2020'!BB28</f>
        <v>1441.5</v>
      </c>
      <c r="N28" s="53">
        <f>'jeziora 2020'!BJ28</f>
        <v>0.5</v>
      </c>
      <c r="O28" s="53">
        <f>'jeziora 2020'!BK28</f>
        <v>5.0000000000000001E-3</v>
      </c>
      <c r="P28" s="53">
        <f>'jeziora 2020'!BQ28</f>
        <v>0.2</v>
      </c>
      <c r="Q28" s="53">
        <f>'jeziora 2020'!BS28</f>
        <v>0.05</v>
      </c>
      <c r="R28" s="53">
        <f>'jeziora 2020'!BT28</f>
        <v>0.05</v>
      </c>
      <c r="S28" s="53">
        <f>'jeziora 2020'!BU28</f>
        <v>0.05</v>
      </c>
      <c r="T28" s="53">
        <f>'jeziora 2020'!BY28</f>
        <v>0.15</v>
      </c>
      <c r="U28" s="71">
        <f>'jeziora 2020'!CA28</f>
        <v>50</v>
      </c>
      <c r="V28" s="71">
        <f>'jeziora 2020'!CC28</f>
        <v>0.01</v>
      </c>
      <c r="W28" s="71">
        <f>'jeziora 2020'!CK28</f>
        <v>0.09</v>
      </c>
      <c r="X28" s="71">
        <f>'jeziora 2020'!CP28</f>
        <v>0.5</v>
      </c>
      <c r="Y28" s="71">
        <f>'jeziora 2020'!CQ28</f>
        <v>0.3</v>
      </c>
      <c r="Z28" s="71">
        <f>'jeziora 2020'!CR28</f>
        <v>5</v>
      </c>
      <c r="AA28" s="71">
        <f>'jeziora 2020'!CS28</f>
        <v>0.5</v>
      </c>
      <c r="AB28" s="71">
        <f>'jeziora 2020'!CT28</f>
        <v>0.5</v>
      </c>
      <c r="AC28" s="71">
        <f>'jeziora 2020'!CW28</f>
        <v>0.05</v>
      </c>
      <c r="AD28" s="71">
        <f>'jeziora 2020'!CZ28</f>
        <v>0.05</v>
      </c>
      <c r="AE28" s="71">
        <f>'jeziora 2020'!DB28</f>
        <v>0.05</v>
      </c>
      <c r="AF28" s="71">
        <f>'jeziora 2020'!DC28</f>
        <v>0.05</v>
      </c>
      <c r="AG28" s="71">
        <f>'jeziora 2020'!DD28</f>
        <v>0.05</v>
      </c>
      <c r="AH28" s="53">
        <f>'jeziora 2020'!DE28</f>
        <v>0.05</v>
      </c>
      <c r="AI28" s="53">
        <f>'jeziora 2020'!DF28</f>
        <v>0.05</v>
      </c>
      <c r="AJ28" s="71">
        <f>'jeziora 2020'!DH28</f>
        <v>0.5</v>
      </c>
      <c r="AK28" s="71">
        <f>'jeziora 2020'!DI28</f>
        <v>0.05</v>
      </c>
      <c r="AL28" s="71">
        <f>'jeziora 2020'!DJ28</f>
        <v>0.25</v>
      </c>
      <c r="AM28" s="71">
        <f>'jeziora 2020'!DK28</f>
        <v>0.25</v>
      </c>
      <c r="AN28" s="132">
        <f>'jeziora 2020'!DL28</f>
        <v>0.05</v>
      </c>
      <c r="AO28" s="136" t="s">
        <v>177</v>
      </c>
    </row>
    <row r="29" spans="1:41" x14ac:dyDescent="0.2">
      <c r="A29" s="4">
        <f>'jeziora 2020'!B29</f>
        <v>73</v>
      </c>
      <c r="B29" s="16" t="str">
        <f>'jeziora 2020'!C29</f>
        <v>PL02S0602_3174</v>
      </c>
      <c r="C29" s="53">
        <f>'jeziora 2020'!I29</f>
        <v>0.05</v>
      </c>
      <c r="D29" s="53">
        <f>'jeziora 2020'!J29</f>
        <v>8.39</v>
      </c>
      <c r="E29" s="53">
        <f>'jeziora 2020'!L29</f>
        <v>0.55900000000000005</v>
      </c>
      <c r="F29" s="53">
        <f>'jeziora 2020'!N29</f>
        <v>39.200000000000003</v>
      </c>
      <c r="G29" s="53">
        <f>'jeziora 2020'!O29</f>
        <v>24.9</v>
      </c>
      <c r="H29" s="53">
        <f>'jeziora 2020'!S29</f>
        <v>25.3</v>
      </c>
      <c r="I29" s="53">
        <f>'jeziora 2020'!T29</f>
        <v>34.200000000000003</v>
      </c>
      <c r="J29" s="53">
        <f>'jeziora 2020'!Y29</f>
        <v>131</v>
      </c>
      <c r="K29" s="53">
        <f>'jeziora 2020'!AI29</f>
        <v>2.5</v>
      </c>
      <c r="L29" s="53">
        <f>'jeziora 2020'!AK29</f>
        <v>22</v>
      </c>
      <c r="M29" s="53">
        <f>'jeziora 2020'!BB29</f>
        <v>1627.5</v>
      </c>
      <c r="N29" s="53">
        <f>'jeziora 2020'!BJ29</f>
        <v>0.5</v>
      </c>
      <c r="O29" s="53">
        <f>'jeziora 2020'!BK29</f>
        <v>5.0000000000000001E-3</v>
      </c>
      <c r="P29" s="53">
        <f>'jeziora 2020'!BQ29</f>
        <v>0.2</v>
      </c>
      <c r="Q29" s="53">
        <f>'jeziora 2020'!BS29</f>
        <v>0.05</v>
      </c>
      <c r="R29" s="53">
        <f>'jeziora 2020'!BT29</f>
        <v>0.05</v>
      </c>
      <c r="S29" s="53">
        <f>'jeziora 2020'!BU29</f>
        <v>0.05</v>
      </c>
      <c r="T29" s="53">
        <f>'jeziora 2020'!BY29</f>
        <v>0.15</v>
      </c>
      <c r="U29" s="71">
        <f>'jeziora 2020'!CA29</f>
        <v>0</v>
      </c>
      <c r="V29" s="71">
        <f>'jeziora 2020'!CC29</f>
        <v>0</v>
      </c>
      <c r="W29" s="71">
        <f>'jeziora 2020'!CK29</f>
        <v>0</v>
      </c>
      <c r="X29" s="71">
        <f>'jeziora 2020'!CP29</f>
        <v>0</v>
      </c>
      <c r="Y29" s="71">
        <f>'jeziora 2020'!CQ29</f>
        <v>0</v>
      </c>
      <c r="Z29" s="71">
        <f>'jeziora 2020'!CR29</f>
        <v>0</v>
      </c>
      <c r="AA29" s="71">
        <f>'jeziora 2020'!CS29</f>
        <v>0</v>
      </c>
      <c r="AB29" s="71">
        <f>'jeziora 2020'!CT29</f>
        <v>0</v>
      </c>
      <c r="AC29" s="71">
        <f>'jeziora 2020'!CW29</f>
        <v>0</v>
      </c>
      <c r="AD29" s="71">
        <f>'jeziora 2020'!CZ29</f>
        <v>0</v>
      </c>
      <c r="AE29" s="71">
        <f>'jeziora 2020'!DB29</f>
        <v>0</v>
      </c>
      <c r="AF29" s="71">
        <f>'jeziora 2020'!DC29</f>
        <v>0</v>
      </c>
      <c r="AG29" s="71">
        <f>'jeziora 2020'!DD29</f>
        <v>0</v>
      </c>
      <c r="AH29" s="53">
        <f>'jeziora 2020'!DE29</f>
        <v>0.05</v>
      </c>
      <c r="AI29" s="53">
        <f>'jeziora 2020'!DF29</f>
        <v>0.05</v>
      </c>
      <c r="AJ29" s="71">
        <f>'jeziora 2020'!DH29</f>
        <v>0</v>
      </c>
      <c r="AK29" s="71">
        <f>'jeziora 2020'!DI29</f>
        <v>0</v>
      </c>
      <c r="AL29" s="71">
        <f>'jeziora 2020'!DJ29</f>
        <v>0</v>
      </c>
      <c r="AM29" s="71">
        <f>'jeziora 2020'!DK29</f>
        <v>0</v>
      </c>
      <c r="AN29" s="132">
        <f>'jeziora 2020'!DL29</f>
        <v>0</v>
      </c>
      <c r="AO29" s="136" t="s">
        <v>177</v>
      </c>
    </row>
    <row r="30" spans="1:41" x14ac:dyDescent="0.2">
      <c r="A30" s="4">
        <f>'jeziora 2020'!B30</f>
        <v>74</v>
      </c>
      <c r="B30" s="16" t="str">
        <f>'jeziora 2020'!C30</f>
        <v>PL02S0502_3165</v>
      </c>
      <c r="C30" s="53">
        <f>'jeziora 2020'!I30</f>
        <v>0.05</v>
      </c>
      <c r="D30" s="53">
        <f>'jeziora 2020'!J30</f>
        <v>5.04</v>
      </c>
      <c r="E30" s="53">
        <f>'jeziora 2020'!L30</f>
        <v>1.27</v>
      </c>
      <c r="F30" s="53">
        <f>'jeziora 2020'!N30</f>
        <v>10.3</v>
      </c>
      <c r="G30" s="53">
        <f>'jeziora 2020'!O30</f>
        <v>27.3</v>
      </c>
      <c r="H30" s="53">
        <f>'jeziora 2020'!S30</f>
        <v>10.6</v>
      </c>
      <c r="I30" s="53">
        <f>'jeziora 2020'!T30</f>
        <v>56</v>
      </c>
      <c r="J30" s="53">
        <f>'jeziora 2020'!Y30</f>
        <v>96</v>
      </c>
      <c r="K30" s="53">
        <f>'jeziora 2020'!AI30</f>
        <v>2.5</v>
      </c>
      <c r="L30" s="53">
        <f>'jeziora 2020'!AK30</f>
        <v>55</v>
      </c>
      <c r="M30" s="53">
        <f>'jeziora 2020'!BB30</f>
        <v>3082.5</v>
      </c>
      <c r="N30" s="53">
        <f>'jeziora 2020'!BJ30</f>
        <v>0.5</v>
      </c>
      <c r="O30" s="53">
        <f>'jeziora 2020'!BK30</f>
        <v>5.0000000000000001E-3</v>
      </c>
      <c r="P30" s="53">
        <f>'jeziora 2020'!BQ30</f>
        <v>0.2</v>
      </c>
      <c r="Q30" s="53">
        <f>'jeziora 2020'!BS30</f>
        <v>0.05</v>
      </c>
      <c r="R30" s="53">
        <f>'jeziora 2020'!BT30</f>
        <v>0.05</v>
      </c>
      <c r="S30" s="53">
        <f>'jeziora 2020'!BU30</f>
        <v>0.05</v>
      </c>
      <c r="T30" s="53">
        <f>'jeziora 2020'!BY30</f>
        <v>0.15</v>
      </c>
      <c r="U30" s="71">
        <f>'jeziora 2020'!CA30</f>
        <v>0</v>
      </c>
      <c r="V30" s="71">
        <f>'jeziora 2020'!CC30</f>
        <v>0</v>
      </c>
      <c r="W30" s="71">
        <f>'jeziora 2020'!CK30</f>
        <v>0</v>
      </c>
      <c r="X30" s="71">
        <f>'jeziora 2020'!CP30</f>
        <v>0</v>
      </c>
      <c r="Y30" s="71">
        <f>'jeziora 2020'!CQ30</f>
        <v>0</v>
      </c>
      <c r="Z30" s="71">
        <f>'jeziora 2020'!CR30</f>
        <v>0</v>
      </c>
      <c r="AA30" s="71">
        <f>'jeziora 2020'!CS30</f>
        <v>0</v>
      </c>
      <c r="AB30" s="71">
        <f>'jeziora 2020'!CT30</f>
        <v>0</v>
      </c>
      <c r="AC30" s="71">
        <f>'jeziora 2020'!CW30</f>
        <v>0</v>
      </c>
      <c r="AD30" s="71">
        <f>'jeziora 2020'!CZ30</f>
        <v>0</v>
      </c>
      <c r="AE30" s="71">
        <f>'jeziora 2020'!DB30</f>
        <v>0</v>
      </c>
      <c r="AF30" s="71">
        <f>'jeziora 2020'!DC30</f>
        <v>0</v>
      </c>
      <c r="AG30" s="71">
        <f>'jeziora 2020'!DD30</f>
        <v>0</v>
      </c>
      <c r="AH30" s="53">
        <f>'jeziora 2020'!DE30</f>
        <v>0.05</v>
      </c>
      <c r="AI30" s="53">
        <f>'jeziora 2020'!DF30</f>
        <v>0.05</v>
      </c>
      <c r="AJ30" s="71">
        <f>'jeziora 2020'!DH30</f>
        <v>0</v>
      </c>
      <c r="AK30" s="71">
        <f>'jeziora 2020'!DI30</f>
        <v>0</v>
      </c>
      <c r="AL30" s="71">
        <f>'jeziora 2020'!DJ30</f>
        <v>0</v>
      </c>
      <c r="AM30" s="71">
        <f>'jeziora 2020'!DK30</f>
        <v>0</v>
      </c>
      <c r="AN30" s="132">
        <f>'jeziora 2020'!DL30</f>
        <v>0</v>
      </c>
      <c r="AO30" s="136" t="s">
        <v>177</v>
      </c>
    </row>
    <row r="31" spans="1:41" x14ac:dyDescent="0.2">
      <c r="A31" s="4">
        <f>'jeziora 2020'!B31</f>
        <v>75</v>
      </c>
      <c r="B31" s="16" t="str">
        <f>'jeziora 2020'!C31</f>
        <v>PL02S0502_2186</v>
      </c>
      <c r="C31" s="53">
        <f>'jeziora 2020'!I31</f>
        <v>0.05</v>
      </c>
      <c r="D31" s="53">
        <f>'jeziora 2020'!J31</f>
        <v>8.7100000000000009</v>
      </c>
      <c r="E31" s="53">
        <f>'jeziora 2020'!L31</f>
        <v>2.5000000000000001E-2</v>
      </c>
      <c r="F31" s="53">
        <f>'jeziora 2020'!N31</f>
        <v>7.46</v>
      </c>
      <c r="G31" s="53">
        <f>'jeziora 2020'!O31</f>
        <v>18.5</v>
      </c>
      <c r="H31" s="53">
        <f>'jeziora 2020'!S31</f>
        <v>5.97</v>
      </c>
      <c r="I31" s="53">
        <f>'jeziora 2020'!T31</f>
        <v>62.3</v>
      </c>
      <c r="J31" s="53">
        <f>'jeziora 2020'!Y31</f>
        <v>71.5</v>
      </c>
      <c r="K31" s="53">
        <f>'jeziora 2020'!AI31</f>
        <v>2.5</v>
      </c>
      <c r="L31" s="53">
        <f>'jeziora 2020'!AK31</f>
        <v>27</v>
      </c>
      <c r="M31" s="53">
        <f>'jeziora 2020'!BB31</f>
        <v>693</v>
      </c>
      <c r="N31" s="53">
        <f>'jeziora 2020'!BJ31</f>
        <v>0.5</v>
      </c>
      <c r="O31" s="53">
        <f>'jeziora 2020'!BK31</f>
        <v>5.0000000000000001E-3</v>
      </c>
      <c r="P31" s="53">
        <f>'jeziora 2020'!BQ31</f>
        <v>0.2</v>
      </c>
      <c r="Q31" s="53">
        <f>'jeziora 2020'!BS31</f>
        <v>0.05</v>
      </c>
      <c r="R31" s="53">
        <f>'jeziora 2020'!BT31</f>
        <v>0.05</v>
      </c>
      <c r="S31" s="53">
        <f>'jeziora 2020'!BU31</f>
        <v>0.05</v>
      </c>
      <c r="T31" s="53">
        <f>'jeziora 2020'!BY31</f>
        <v>0.15</v>
      </c>
      <c r="U31" s="71">
        <f>'jeziora 2020'!CA31</f>
        <v>50</v>
      </c>
      <c r="V31" s="71">
        <f>'jeziora 2020'!CC31</f>
        <v>0.01</v>
      </c>
      <c r="W31" s="71">
        <f>'jeziora 2020'!CK31</f>
        <v>0.1</v>
      </c>
      <c r="X31" s="71">
        <f>'jeziora 2020'!CP31</f>
        <v>0.5</v>
      </c>
      <c r="Y31" s="71">
        <f>'jeziora 2020'!CQ31</f>
        <v>0.3</v>
      </c>
      <c r="Z31" s="71">
        <f>'jeziora 2020'!CR31</f>
        <v>5</v>
      </c>
      <c r="AA31" s="71">
        <f>'jeziora 2020'!CS31</f>
        <v>0.5</v>
      </c>
      <c r="AB31" s="71">
        <f>'jeziora 2020'!CT31</f>
        <v>0.5</v>
      </c>
      <c r="AC31" s="71">
        <f>'jeziora 2020'!CW31</f>
        <v>0.05</v>
      </c>
      <c r="AD31" s="71">
        <f>'jeziora 2020'!CZ31</f>
        <v>0.05</v>
      </c>
      <c r="AE31" s="71">
        <f>'jeziora 2020'!DB31</f>
        <v>0.05</v>
      </c>
      <c r="AF31" s="71">
        <f>'jeziora 2020'!DC31</f>
        <v>0.05</v>
      </c>
      <c r="AG31" s="71">
        <f>'jeziora 2020'!DD31</f>
        <v>0.05</v>
      </c>
      <c r="AH31" s="53">
        <f>'jeziora 2020'!DE31</f>
        <v>0.05</v>
      </c>
      <c r="AI31" s="53">
        <f>'jeziora 2020'!DF31</f>
        <v>0.05</v>
      </c>
      <c r="AJ31" s="71">
        <f>'jeziora 2020'!DH31</f>
        <v>0.5</v>
      </c>
      <c r="AK31" s="71">
        <f>'jeziora 2020'!DI31</f>
        <v>0.05</v>
      </c>
      <c r="AL31" s="71">
        <f>'jeziora 2020'!DJ31</f>
        <v>0.25</v>
      </c>
      <c r="AM31" s="71">
        <f>'jeziora 2020'!DK31</f>
        <v>0.25</v>
      </c>
      <c r="AN31" s="132">
        <f>'jeziora 2020'!DL31</f>
        <v>0.05</v>
      </c>
      <c r="AO31" s="136" t="s">
        <v>177</v>
      </c>
    </row>
    <row r="32" spans="1:41" x14ac:dyDescent="0.2">
      <c r="A32" s="4">
        <f>'jeziora 2020'!B32</f>
        <v>76</v>
      </c>
      <c r="B32" s="16" t="str">
        <f>'jeziora 2020'!C32</f>
        <v>PL02S0102_0122</v>
      </c>
      <c r="C32" s="53">
        <f>'jeziora 2020'!I32</f>
        <v>0.05</v>
      </c>
      <c r="D32" s="53">
        <f>'jeziora 2020'!J32</f>
        <v>8.51</v>
      </c>
      <c r="E32" s="53">
        <f>'jeziora 2020'!L32</f>
        <v>3.35</v>
      </c>
      <c r="F32" s="53">
        <f>'jeziora 2020'!N32</f>
        <v>8.4</v>
      </c>
      <c r="G32" s="53">
        <f>'jeziora 2020'!O32</f>
        <v>21.6</v>
      </c>
      <c r="H32" s="53">
        <f>'jeziora 2020'!S32</f>
        <v>8.0399999999999991</v>
      </c>
      <c r="I32" s="53">
        <f>'jeziora 2020'!T32</f>
        <v>112</v>
      </c>
      <c r="J32" s="53">
        <f>'jeziora 2020'!Y32</f>
        <v>170</v>
      </c>
      <c r="K32" s="53">
        <f>'jeziora 2020'!AI32</f>
        <v>2.5</v>
      </c>
      <c r="L32" s="53">
        <f>'jeziora 2020'!AK32</f>
        <v>2.5</v>
      </c>
      <c r="M32" s="53">
        <f>'jeziora 2020'!BB32</f>
        <v>307314</v>
      </c>
      <c r="N32" s="53">
        <f>'jeziora 2020'!BJ32</f>
        <v>0.5</v>
      </c>
      <c r="O32" s="53">
        <f>'jeziora 2020'!BK32</f>
        <v>5.0000000000000001E-3</v>
      </c>
      <c r="P32" s="53">
        <f>'jeziora 2020'!BQ32</f>
        <v>0.2</v>
      </c>
      <c r="Q32" s="53">
        <f>'jeziora 2020'!BS32</f>
        <v>0.05</v>
      </c>
      <c r="R32" s="53">
        <f>'jeziora 2020'!BT32</f>
        <v>0.05</v>
      </c>
      <c r="S32" s="53">
        <f>'jeziora 2020'!BU32</f>
        <v>0.05</v>
      </c>
      <c r="T32" s="53">
        <f>'jeziora 2020'!BY32</f>
        <v>0.15</v>
      </c>
      <c r="U32" s="71">
        <f>'jeziora 2020'!CA32</f>
        <v>0</v>
      </c>
      <c r="V32" s="71">
        <f>'jeziora 2020'!CC32</f>
        <v>0</v>
      </c>
      <c r="W32" s="71">
        <f>'jeziora 2020'!CK32</f>
        <v>0</v>
      </c>
      <c r="X32" s="71">
        <f>'jeziora 2020'!CP32</f>
        <v>0</v>
      </c>
      <c r="Y32" s="71">
        <f>'jeziora 2020'!CQ32</f>
        <v>0</v>
      </c>
      <c r="Z32" s="71">
        <f>'jeziora 2020'!CR32</f>
        <v>0</v>
      </c>
      <c r="AA32" s="71">
        <f>'jeziora 2020'!CS32</f>
        <v>0</v>
      </c>
      <c r="AB32" s="71">
        <f>'jeziora 2020'!CT32</f>
        <v>0</v>
      </c>
      <c r="AC32" s="71">
        <f>'jeziora 2020'!CW32</f>
        <v>0</v>
      </c>
      <c r="AD32" s="71">
        <f>'jeziora 2020'!CZ32</f>
        <v>0</v>
      </c>
      <c r="AE32" s="71">
        <f>'jeziora 2020'!DB32</f>
        <v>0</v>
      </c>
      <c r="AF32" s="71">
        <f>'jeziora 2020'!DC32</f>
        <v>0</v>
      </c>
      <c r="AG32" s="71">
        <f>'jeziora 2020'!DD32</f>
        <v>0</v>
      </c>
      <c r="AH32" s="53">
        <f>'jeziora 2020'!DE32</f>
        <v>0.05</v>
      </c>
      <c r="AI32" s="53">
        <f>'jeziora 2020'!DF32</f>
        <v>0.05</v>
      </c>
      <c r="AJ32" s="71">
        <f>'jeziora 2020'!DH32</f>
        <v>0</v>
      </c>
      <c r="AK32" s="71">
        <f>'jeziora 2020'!DI32</f>
        <v>0</v>
      </c>
      <c r="AL32" s="71">
        <f>'jeziora 2020'!DJ32</f>
        <v>0</v>
      </c>
      <c r="AM32" s="71">
        <f>'jeziora 2020'!DK32</f>
        <v>0</v>
      </c>
      <c r="AN32" s="132">
        <f>'jeziora 2020'!DL32</f>
        <v>0</v>
      </c>
      <c r="AO32" s="136" t="s">
        <v>177</v>
      </c>
    </row>
    <row r="33" spans="1:41" x14ac:dyDescent="0.2">
      <c r="A33" s="4">
        <f>'jeziora 2020'!B33</f>
        <v>77</v>
      </c>
      <c r="B33" s="16" t="str">
        <f>'jeziora 2020'!C33</f>
        <v>PL02S0102_2038</v>
      </c>
      <c r="C33" s="53">
        <f>'jeziora 2020'!I33</f>
        <v>0.05</v>
      </c>
      <c r="D33" s="53">
        <f>'jeziora 2020'!J33</f>
        <v>14.6</v>
      </c>
      <c r="E33" s="53">
        <f>'jeziora 2020'!L33</f>
        <v>2.5000000000000001E-2</v>
      </c>
      <c r="F33" s="53">
        <f>'jeziora 2020'!N33</f>
        <v>12</v>
      </c>
      <c r="G33" s="53">
        <f>'jeziora 2020'!O33</f>
        <v>4.29</v>
      </c>
      <c r="H33" s="53">
        <f>'jeziora 2020'!S33</f>
        <v>13.2</v>
      </c>
      <c r="I33" s="53">
        <f>'jeziora 2020'!T33</f>
        <v>48.2</v>
      </c>
      <c r="J33" s="53">
        <f>'jeziora 2020'!Y33</f>
        <v>95.9</v>
      </c>
      <c r="K33" s="53">
        <f>'jeziora 2020'!AI33</f>
        <v>2.5</v>
      </c>
      <c r="L33" s="53">
        <f>'jeziora 2020'!AK33</f>
        <v>34</v>
      </c>
      <c r="M33" s="53">
        <f>'jeziora 2020'!BB33</f>
        <v>2780.5</v>
      </c>
      <c r="N33" s="53">
        <f>'jeziora 2020'!BJ33</f>
        <v>0.5</v>
      </c>
      <c r="O33" s="53">
        <f>'jeziora 2020'!BK33</f>
        <v>5.0000000000000001E-3</v>
      </c>
      <c r="P33" s="53">
        <f>'jeziora 2020'!BQ33</f>
        <v>0.2</v>
      </c>
      <c r="Q33" s="53">
        <f>'jeziora 2020'!BS33</f>
        <v>0.05</v>
      </c>
      <c r="R33" s="53">
        <f>'jeziora 2020'!BT33</f>
        <v>0.05</v>
      </c>
      <c r="S33" s="53">
        <f>'jeziora 2020'!BU33</f>
        <v>0.05</v>
      </c>
      <c r="T33" s="53">
        <f>'jeziora 2020'!BY33</f>
        <v>0.15</v>
      </c>
      <c r="U33" s="71">
        <f>'jeziora 2020'!CA33</f>
        <v>0</v>
      </c>
      <c r="V33" s="71">
        <f>'jeziora 2020'!CC33</f>
        <v>0</v>
      </c>
      <c r="W33" s="71">
        <f>'jeziora 2020'!CK33</f>
        <v>0</v>
      </c>
      <c r="X33" s="71">
        <f>'jeziora 2020'!CP33</f>
        <v>0</v>
      </c>
      <c r="Y33" s="71">
        <f>'jeziora 2020'!CQ33</f>
        <v>0</v>
      </c>
      <c r="Z33" s="71">
        <f>'jeziora 2020'!CR33</f>
        <v>0</v>
      </c>
      <c r="AA33" s="71">
        <f>'jeziora 2020'!CS33</f>
        <v>0</v>
      </c>
      <c r="AB33" s="71">
        <f>'jeziora 2020'!CT33</f>
        <v>0</v>
      </c>
      <c r="AC33" s="71">
        <f>'jeziora 2020'!CW33</f>
        <v>0</v>
      </c>
      <c r="AD33" s="71">
        <f>'jeziora 2020'!CZ33</f>
        <v>0</v>
      </c>
      <c r="AE33" s="71">
        <f>'jeziora 2020'!DB33</f>
        <v>0</v>
      </c>
      <c r="AF33" s="71">
        <f>'jeziora 2020'!DC33</f>
        <v>0</v>
      </c>
      <c r="AG33" s="71">
        <f>'jeziora 2020'!DD33</f>
        <v>0</v>
      </c>
      <c r="AH33" s="53">
        <f>'jeziora 2020'!DE33</f>
        <v>0.05</v>
      </c>
      <c r="AI33" s="53">
        <f>'jeziora 2020'!DF33</f>
        <v>0.05</v>
      </c>
      <c r="AJ33" s="71">
        <f>'jeziora 2020'!DH33</f>
        <v>0</v>
      </c>
      <c r="AK33" s="71">
        <f>'jeziora 2020'!DI33</f>
        <v>0</v>
      </c>
      <c r="AL33" s="71">
        <f>'jeziora 2020'!DJ33</f>
        <v>0</v>
      </c>
      <c r="AM33" s="71">
        <f>'jeziora 2020'!DK33</f>
        <v>0</v>
      </c>
      <c r="AN33" s="132">
        <f>'jeziora 2020'!DL33</f>
        <v>0</v>
      </c>
      <c r="AO33" s="136" t="s">
        <v>177</v>
      </c>
    </row>
    <row r="34" spans="1:41" x14ac:dyDescent="0.2">
      <c r="A34" s="4">
        <f>'jeziora 2020'!B34</f>
        <v>78</v>
      </c>
      <c r="B34" s="16" t="str">
        <f>'jeziora 2020'!C34</f>
        <v>PL01S0802_0638</v>
      </c>
      <c r="C34" s="53">
        <f>'jeziora 2020'!I34</f>
        <v>0.05</v>
      </c>
      <c r="D34" s="53">
        <f>'jeziora 2020'!J34</f>
        <v>5.56</v>
      </c>
      <c r="E34" s="53">
        <f>'jeziora 2020'!L34</f>
        <v>0.124</v>
      </c>
      <c r="F34" s="53">
        <f>'jeziora 2020'!N34</f>
        <v>15</v>
      </c>
      <c r="G34" s="53">
        <f>'jeziora 2020'!O34</f>
        <v>33.6</v>
      </c>
      <c r="H34" s="53">
        <f>'jeziora 2020'!S34</f>
        <v>9.76</v>
      </c>
      <c r="I34" s="53">
        <f>'jeziora 2020'!T34</f>
        <v>25.5</v>
      </c>
      <c r="J34" s="53">
        <f>'jeziora 2020'!Y34</f>
        <v>66.5</v>
      </c>
      <c r="K34" s="53">
        <f>'jeziora 2020'!AI34</f>
        <v>2.5</v>
      </c>
      <c r="L34" s="53">
        <f>'jeziora 2020'!AK34</f>
        <v>2.5</v>
      </c>
      <c r="M34" s="53">
        <f>'jeziora 2020'!BB34</f>
        <v>782</v>
      </c>
      <c r="N34" s="53">
        <f>'jeziora 2020'!BJ34</f>
        <v>0.5</v>
      </c>
      <c r="O34" s="53">
        <f>'jeziora 2020'!BK34</f>
        <v>5.0000000000000001E-3</v>
      </c>
      <c r="P34" s="53">
        <f>'jeziora 2020'!BQ34</f>
        <v>0.2</v>
      </c>
      <c r="Q34" s="53">
        <f>'jeziora 2020'!BS34</f>
        <v>0.05</v>
      </c>
      <c r="R34" s="53">
        <f>'jeziora 2020'!BT34</f>
        <v>0.05</v>
      </c>
      <c r="S34" s="53">
        <f>'jeziora 2020'!BU34</f>
        <v>0.05</v>
      </c>
      <c r="T34" s="53">
        <f>'jeziora 2020'!BY34</f>
        <v>0.15</v>
      </c>
      <c r="U34" s="71">
        <f>'jeziora 2020'!CA34</f>
        <v>0</v>
      </c>
      <c r="V34" s="71">
        <f>'jeziora 2020'!CC34</f>
        <v>0</v>
      </c>
      <c r="W34" s="71">
        <f>'jeziora 2020'!CK34</f>
        <v>0</v>
      </c>
      <c r="X34" s="71">
        <f>'jeziora 2020'!CP34</f>
        <v>0</v>
      </c>
      <c r="Y34" s="71">
        <f>'jeziora 2020'!CQ34</f>
        <v>0</v>
      </c>
      <c r="Z34" s="71">
        <f>'jeziora 2020'!CR34</f>
        <v>0</v>
      </c>
      <c r="AA34" s="71">
        <f>'jeziora 2020'!CS34</f>
        <v>0</v>
      </c>
      <c r="AB34" s="71">
        <f>'jeziora 2020'!CT34</f>
        <v>0</v>
      </c>
      <c r="AC34" s="71">
        <f>'jeziora 2020'!CW34</f>
        <v>0</v>
      </c>
      <c r="AD34" s="71">
        <f>'jeziora 2020'!CZ34</f>
        <v>0</v>
      </c>
      <c r="AE34" s="71">
        <f>'jeziora 2020'!DB34</f>
        <v>0</v>
      </c>
      <c r="AF34" s="71">
        <f>'jeziora 2020'!DC34</f>
        <v>0</v>
      </c>
      <c r="AG34" s="71">
        <f>'jeziora 2020'!DD34</f>
        <v>0</v>
      </c>
      <c r="AH34" s="53">
        <f>'jeziora 2020'!DE34</f>
        <v>0.05</v>
      </c>
      <c r="AI34" s="53">
        <f>'jeziora 2020'!DF34</f>
        <v>0.05</v>
      </c>
      <c r="AJ34" s="71">
        <f>'jeziora 2020'!DH34</f>
        <v>0</v>
      </c>
      <c r="AK34" s="71">
        <f>'jeziora 2020'!DI34</f>
        <v>0</v>
      </c>
      <c r="AL34" s="71">
        <f>'jeziora 2020'!DJ34</f>
        <v>0</v>
      </c>
      <c r="AM34" s="71">
        <f>'jeziora 2020'!DK34</f>
        <v>0</v>
      </c>
      <c r="AN34" s="132">
        <f>'jeziora 2020'!DL34</f>
        <v>0</v>
      </c>
      <c r="AO34" s="136" t="s">
        <v>177</v>
      </c>
    </row>
    <row r="35" spans="1:41" x14ac:dyDescent="0.2">
      <c r="A35" s="4">
        <f>'jeziora 2020'!B35</f>
        <v>79</v>
      </c>
      <c r="B35" s="16" t="str">
        <f>'jeziora 2020'!C35</f>
        <v>PL02S0102_0123</v>
      </c>
      <c r="C35" s="53">
        <f>'jeziora 2020'!I35</f>
        <v>0.05</v>
      </c>
      <c r="D35" s="53">
        <f>'jeziora 2020'!J35</f>
        <v>7.56</v>
      </c>
      <c r="E35" s="53">
        <f>'jeziora 2020'!L35</f>
        <v>0.68799999999999994</v>
      </c>
      <c r="F35" s="53">
        <f>'jeziora 2020'!N35</f>
        <v>12.8</v>
      </c>
      <c r="G35" s="53">
        <f>'jeziora 2020'!O35</f>
        <v>18.899999999999999</v>
      </c>
      <c r="H35" s="53">
        <f>'jeziora 2020'!S35</f>
        <v>8.3000000000000007</v>
      </c>
      <c r="I35" s="53">
        <f>'jeziora 2020'!T35</f>
        <v>26.9</v>
      </c>
      <c r="J35" s="53">
        <f>'jeziora 2020'!Y35</f>
        <v>77</v>
      </c>
      <c r="K35" s="53">
        <f>'jeziora 2020'!AI35</f>
        <v>2.5</v>
      </c>
      <c r="L35" s="53">
        <f>'jeziora 2020'!AK35</f>
        <v>2.5</v>
      </c>
      <c r="M35" s="53">
        <f>'jeziora 2020'!BB35</f>
        <v>1846</v>
      </c>
      <c r="N35" s="53">
        <f>'jeziora 2020'!BJ35</f>
        <v>0.5</v>
      </c>
      <c r="O35" s="53">
        <f>'jeziora 2020'!BK35</f>
        <v>5.0000000000000001E-3</v>
      </c>
      <c r="P35" s="53">
        <f>'jeziora 2020'!BQ35</f>
        <v>0.2</v>
      </c>
      <c r="Q35" s="53">
        <f>'jeziora 2020'!BS35</f>
        <v>0.05</v>
      </c>
      <c r="R35" s="53">
        <f>'jeziora 2020'!BT35</f>
        <v>0.05</v>
      </c>
      <c r="S35" s="53">
        <f>'jeziora 2020'!BU35</f>
        <v>0.05</v>
      </c>
      <c r="T35" s="53">
        <f>'jeziora 2020'!BY35</f>
        <v>0.15</v>
      </c>
      <c r="U35" s="71">
        <f>'jeziora 2020'!CA35</f>
        <v>0</v>
      </c>
      <c r="V35" s="71">
        <f>'jeziora 2020'!CC35</f>
        <v>0</v>
      </c>
      <c r="W35" s="71">
        <f>'jeziora 2020'!CK35</f>
        <v>0</v>
      </c>
      <c r="X35" s="71">
        <f>'jeziora 2020'!CP35</f>
        <v>0</v>
      </c>
      <c r="Y35" s="71">
        <f>'jeziora 2020'!CQ35</f>
        <v>0</v>
      </c>
      <c r="Z35" s="71">
        <f>'jeziora 2020'!CR35</f>
        <v>0</v>
      </c>
      <c r="AA35" s="71">
        <f>'jeziora 2020'!CS35</f>
        <v>0</v>
      </c>
      <c r="AB35" s="71">
        <f>'jeziora 2020'!CT35</f>
        <v>0</v>
      </c>
      <c r="AC35" s="71">
        <f>'jeziora 2020'!CW35</f>
        <v>0</v>
      </c>
      <c r="AD35" s="71">
        <f>'jeziora 2020'!CZ35</f>
        <v>0</v>
      </c>
      <c r="AE35" s="71">
        <f>'jeziora 2020'!DB35</f>
        <v>0</v>
      </c>
      <c r="AF35" s="71">
        <f>'jeziora 2020'!DC35</f>
        <v>0</v>
      </c>
      <c r="AG35" s="71">
        <f>'jeziora 2020'!DD35</f>
        <v>0</v>
      </c>
      <c r="AH35" s="53">
        <f>'jeziora 2020'!DE35</f>
        <v>0.05</v>
      </c>
      <c r="AI35" s="53">
        <f>'jeziora 2020'!DF35</f>
        <v>0.05</v>
      </c>
      <c r="AJ35" s="71">
        <f>'jeziora 2020'!DH35</f>
        <v>0</v>
      </c>
      <c r="AK35" s="71">
        <f>'jeziora 2020'!DI35</f>
        <v>0</v>
      </c>
      <c r="AL35" s="71">
        <f>'jeziora 2020'!DJ35</f>
        <v>0</v>
      </c>
      <c r="AM35" s="71">
        <f>'jeziora 2020'!DK35</f>
        <v>0</v>
      </c>
      <c r="AN35" s="132">
        <f>'jeziora 2020'!DL35</f>
        <v>0</v>
      </c>
      <c r="AO35" s="136" t="s">
        <v>177</v>
      </c>
    </row>
    <row r="36" spans="1:41" x14ac:dyDescent="0.2">
      <c r="A36" s="4">
        <f>'jeziora 2020'!B36</f>
        <v>80</v>
      </c>
      <c r="B36" s="16" t="str">
        <f>'jeziora 2020'!C36</f>
        <v>PL01S0202_0124</v>
      </c>
      <c r="C36" s="53">
        <f>'jeziora 2020'!I36</f>
        <v>0.05</v>
      </c>
      <c r="D36" s="53">
        <f>'jeziora 2020'!J36</f>
        <v>1.5</v>
      </c>
      <c r="E36" s="53">
        <f>'jeziora 2020'!L36</f>
        <v>2.5000000000000001E-2</v>
      </c>
      <c r="F36" s="53">
        <f>'jeziora 2020'!N36</f>
        <v>7.52</v>
      </c>
      <c r="G36" s="53">
        <f>'jeziora 2020'!O36</f>
        <v>0.2</v>
      </c>
      <c r="H36" s="53">
        <f>'jeziora 2020'!S36</f>
        <v>3.88</v>
      </c>
      <c r="I36" s="53">
        <f>'jeziora 2020'!T36</f>
        <v>28.1</v>
      </c>
      <c r="J36" s="53">
        <f>'jeziora 2020'!Y36</f>
        <v>43.7</v>
      </c>
      <c r="K36" s="53">
        <f>'jeziora 2020'!AI36</f>
        <v>2.5</v>
      </c>
      <c r="L36" s="53">
        <f>'jeziora 2020'!AK36</f>
        <v>2.5</v>
      </c>
      <c r="M36" s="53">
        <f>'jeziora 2020'!BB36</f>
        <v>1906</v>
      </c>
      <c r="N36" s="53">
        <f>'jeziora 2020'!BJ36</f>
        <v>0.5</v>
      </c>
      <c r="O36" s="53">
        <f>'jeziora 2020'!BK36</f>
        <v>5.0000000000000001E-3</v>
      </c>
      <c r="P36" s="53">
        <f>'jeziora 2020'!BQ36</f>
        <v>0.2</v>
      </c>
      <c r="Q36" s="53">
        <f>'jeziora 2020'!BS36</f>
        <v>0.05</v>
      </c>
      <c r="R36" s="53">
        <f>'jeziora 2020'!BT36</f>
        <v>0.05</v>
      </c>
      <c r="S36" s="53">
        <f>'jeziora 2020'!BU36</f>
        <v>0.05</v>
      </c>
      <c r="T36" s="53">
        <f>'jeziora 2020'!BY36</f>
        <v>0.15</v>
      </c>
      <c r="U36" s="71">
        <f>'jeziora 2020'!CA36</f>
        <v>50</v>
      </c>
      <c r="V36" s="71">
        <f>'jeziora 2020'!CC36</f>
        <v>0.01</v>
      </c>
      <c r="W36" s="71">
        <f>'jeziora 2020'!CK36</f>
        <v>5.0000000000000001E-3</v>
      </c>
      <c r="X36" s="71">
        <f>'jeziora 2020'!CP36</f>
        <v>0.5</v>
      </c>
      <c r="Y36" s="71">
        <f>'jeziora 2020'!CQ36</f>
        <v>0.3</v>
      </c>
      <c r="Z36" s="71">
        <f>'jeziora 2020'!CR36</f>
        <v>5</v>
      </c>
      <c r="AA36" s="71">
        <f>'jeziora 2020'!CS36</f>
        <v>0.5</v>
      </c>
      <c r="AB36" s="71">
        <f>'jeziora 2020'!CT36</f>
        <v>0.5</v>
      </c>
      <c r="AC36" s="71">
        <f>'jeziora 2020'!CW36</f>
        <v>0.05</v>
      </c>
      <c r="AD36" s="71">
        <f>'jeziora 2020'!CZ36</f>
        <v>0.05</v>
      </c>
      <c r="AE36" s="71">
        <f>'jeziora 2020'!DB36</f>
        <v>0.05</v>
      </c>
      <c r="AF36" s="71">
        <f>'jeziora 2020'!DC36</f>
        <v>0.05</v>
      </c>
      <c r="AG36" s="71">
        <f>'jeziora 2020'!DD36</f>
        <v>0.05</v>
      </c>
      <c r="AH36" s="53">
        <f>'jeziora 2020'!DE36</f>
        <v>0.05</v>
      </c>
      <c r="AI36" s="53">
        <f>'jeziora 2020'!DF36</f>
        <v>0.05</v>
      </c>
      <c r="AJ36" s="71">
        <f>'jeziora 2020'!DH36</f>
        <v>0.5</v>
      </c>
      <c r="AK36" s="71">
        <f>'jeziora 2020'!DI36</f>
        <v>0.05</v>
      </c>
      <c r="AL36" s="71">
        <f>'jeziora 2020'!DJ36</f>
        <v>0.25</v>
      </c>
      <c r="AM36" s="71">
        <f>'jeziora 2020'!DK36</f>
        <v>0.25</v>
      </c>
      <c r="AN36" s="132">
        <f>'jeziora 2020'!DL36</f>
        <v>0.05</v>
      </c>
      <c r="AO36" s="136" t="s">
        <v>177</v>
      </c>
    </row>
    <row r="37" spans="1:41" x14ac:dyDescent="0.2">
      <c r="A37" s="4">
        <f>'jeziora 2020'!B37</f>
        <v>81</v>
      </c>
      <c r="B37" s="16" t="str">
        <f>'jeziora 2020'!C37</f>
        <v>PL01S0302_0139</v>
      </c>
      <c r="C37" s="53">
        <f>'jeziora 2020'!I37</f>
        <v>0.05</v>
      </c>
      <c r="D37" s="53">
        <f>'jeziora 2020'!J37</f>
        <v>5.32</v>
      </c>
      <c r="E37" s="53">
        <f>'jeziora 2020'!L37</f>
        <v>0.35099999999999998</v>
      </c>
      <c r="F37" s="53">
        <f>'jeziora 2020'!N37</f>
        <v>15.2</v>
      </c>
      <c r="G37" s="53">
        <f>'jeziora 2020'!O37</f>
        <v>10.6</v>
      </c>
      <c r="H37" s="53">
        <f>'jeziora 2020'!S37</f>
        <v>22.7</v>
      </c>
      <c r="I37" s="53">
        <f>'jeziora 2020'!T37</f>
        <v>23</v>
      </c>
      <c r="J37" s="53">
        <f>'jeziora 2020'!Y37</f>
        <v>63.9</v>
      </c>
      <c r="K37" s="53">
        <f>'jeziora 2020'!AI37</f>
        <v>2.5</v>
      </c>
      <c r="L37" s="53">
        <f>'jeziora 2020'!AK37</f>
        <v>2.5</v>
      </c>
      <c r="M37" s="53">
        <f>'jeziora 2020'!BB37</f>
        <v>446</v>
      </c>
      <c r="N37" s="53">
        <f>'jeziora 2020'!BJ37</f>
        <v>0.5</v>
      </c>
      <c r="O37" s="53">
        <f>'jeziora 2020'!BK37</f>
        <v>5.0000000000000001E-3</v>
      </c>
      <c r="P37" s="53">
        <f>'jeziora 2020'!BQ37</f>
        <v>0.2</v>
      </c>
      <c r="Q37" s="53">
        <f>'jeziora 2020'!BS37</f>
        <v>0.05</v>
      </c>
      <c r="R37" s="53">
        <f>'jeziora 2020'!BT37</f>
        <v>0.05</v>
      </c>
      <c r="S37" s="53">
        <f>'jeziora 2020'!BU37</f>
        <v>0.05</v>
      </c>
      <c r="T37" s="53">
        <f>'jeziora 2020'!BY37</f>
        <v>0.15</v>
      </c>
      <c r="U37" s="71">
        <f>'jeziora 2020'!CA37</f>
        <v>0</v>
      </c>
      <c r="V37" s="71">
        <f>'jeziora 2020'!CC37</f>
        <v>0</v>
      </c>
      <c r="W37" s="71">
        <f>'jeziora 2020'!CK37</f>
        <v>0</v>
      </c>
      <c r="X37" s="71">
        <f>'jeziora 2020'!CP37</f>
        <v>0</v>
      </c>
      <c r="Y37" s="71">
        <f>'jeziora 2020'!CQ37</f>
        <v>0</v>
      </c>
      <c r="Z37" s="71">
        <f>'jeziora 2020'!CR37</f>
        <v>0</v>
      </c>
      <c r="AA37" s="71">
        <f>'jeziora 2020'!CS37</f>
        <v>0</v>
      </c>
      <c r="AB37" s="71">
        <f>'jeziora 2020'!CT37</f>
        <v>0</v>
      </c>
      <c r="AC37" s="71">
        <f>'jeziora 2020'!CW37</f>
        <v>0</v>
      </c>
      <c r="AD37" s="71">
        <f>'jeziora 2020'!CZ37</f>
        <v>0</v>
      </c>
      <c r="AE37" s="71">
        <f>'jeziora 2020'!DB37</f>
        <v>0</v>
      </c>
      <c r="AF37" s="71">
        <f>'jeziora 2020'!DC37</f>
        <v>0</v>
      </c>
      <c r="AG37" s="71">
        <f>'jeziora 2020'!DD37</f>
        <v>0</v>
      </c>
      <c r="AH37" s="53">
        <f>'jeziora 2020'!DE37</f>
        <v>0.05</v>
      </c>
      <c r="AI37" s="53">
        <f>'jeziora 2020'!DF37</f>
        <v>0.05</v>
      </c>
      <c r="AJ37" s="71">
        <f>'jeziora 2020'!DH37</f>
        <v>0</v>
      </c>
      <c r="AK37" s="71">
        <f>'jeziora 2020'!DI37</f>
        <v>0</v>
      </c>
      <c r="AL37" s="71">
        <f>'jeziora 2020'!DJ37</f>
        <v>0</v>
      </c>
      <c r="AM37" s="71">
        <f>'jeziora 2020'!DK37</f>
        <v>0</v>
      </c>
      <c r="AN37" s="132">
        <f>'jeziora 2020'!DL37</f>
        <v>0</v>
      </c>
      <c r="AO37" s="137" t="s">
        <v>178</v>
      </c>
    </row>
    <row r="38" spans="1:41" x14ac:dyDescent="0.2">
      <c r="A38" s="4">
        <f>'jeziora 2020'!B38</f>
        <v>82</v>
      </c>
      <c r="B38" s="16" t="str">
        <f>'jeziora 2020'!C38</f>
        <v>PL01S0302_3908</v>
      </c>
      <c r="C38" s="53">
        <f>'jeziora 2020'!I38</f>
        <v>0.05</v>
      </c>
      <c r="D38" s="53">
        <f>'jeziora 2020'!J38</f>
        <v>1.5</v>
      </c>
      <c r="E38" s="53">
        <f>'jeziora 2020'!L38</f>
        <v>6.6100000000000006E-2</v>
      </c>
      <c r="F38" s="53">
        <f>'jeziora 2020'!N38</f>
        <v>8.11</v>
      </c>
      <c r="G38" s="53">
        <f>'jeziora 2020'!O38</f>
        <v>4.72</v>
      </c>
      <c r="H38" s="53">
        <f>'jeziora 2020'!S38</f>
        <v>6.99</v>
      </c>
      <c r="I38" s="53">
        <f>'jeziora 2020'!T38</f>
        <v>7.73</v>
      </c>
      <c r="J38" s="53">
        <f>'jeziora 2020'!Y38</f>
        <v>24.7</v>
      </c>
      <c r="K38" s="53">
        <f>'jeziora 2020'!AI38</f>
        <v>2.5</v>
      </c>
      <c r="L38" s="53">
        <f>'jeziora 2020'!AK38</f>
        <v>2.5</v>
      </c>
      <c r="M38" s="53">
        <f>'jeziora 2020'!BB38</f>
        <v>387</v>
      </c>
      <c r="N38" s="53">
        <f>'jeziora 2020'!BJ38</f>
        <v>0.5</v>
      </c>
      <c r="O38" s="53">
        <f>'jeziora 2020'!BK38</f>
        <v>5.0000000000000001E-3</v>
      </c>
      <c r="P38" s="53">
        <f>'jeziora 2020'!BQ38</f>
        <v>0.2</v>
      </c>
      <c r="Q38" s="53">
        <f>'jeziora 2020'!BS38</f>
        <v>0.05</v>
      </c>
      <c r="R38" s="53">
        <f>'jeziora 2020'!BT38</f>
        <v>0.05</v>
      </c>
      <c r="S38" s="53">
        <f>'jeziora 2020'!BU38</f>
        <v>0.05</v>
      </c>
      <c r="T38" s="53">
        <f>'jeziora 2020'!BY38</f>
        <v>0.15</v>
      </c>
      <c r="U38" s="71">
        <f>'jeziora 2020'!CA38</f>
        <v>0</v>
      </c>
      <c r="V38" s="71">
        <f>'jeziora 2020'!CC38</f>
        <v>0</v>
      </c>
      <c r="W38" s="71">
        <f>'jeziora 2020'!CK38</f>
        <v>0</v>
      </c>
      <c r="X38" s="71">
        <f>'jeziora 2020'!CP38</f>
        <v>0</v>
      </c>
      <c r="Y38" s="71">
        <f>'jeziora 2020'!CQ38</f>
        <v>0</v>
      </c>
      <c r="Z38" s="71">
        <f>'jeziora 2020'!CR38</f>
        <v>0</v>
      </c>
      <c r="AA38" s="71">
        <f>'jeziora 2020'!CS38</f>
        <v>0</v>
      </c>
      <c r="AB38" s="71">
        <f>'jeziora 2020'!CT38</f>
        <v>0</v>
      </c>
      <c r="AC38" s="71">
        <f>'jeziora 2020'!CW38</f>
        <v>0</v>
      </c>
      <c r="AD38" s="71">
        <f>'jeziora 2020'!CZ38</f>
        <v>0</v>
      </c>
      <c r="AE38" s="71">
        <f>'jeziora 2020'!DB38</f>
        <v>0</v>
      </c>
      <c r="AF38" s="71">
        <f>'jeziora 2020'!DC38</f>
        <v>0</v>
      </c>
      <c r="AG38" s="71">
        <f>'jeziora 2020'!DD38</f>
        <v>0</v>
      </c>
      <c r="AH38" s="53">
        <f>'jeziora 2020'!DE38</f>
        <v>0.05</v>
      </c>
      <c r="AI38" s="53">
        <f>'jeziora 2020'!DF38</f>
        <v>0.05</v>
      </c>
      <c r="AJ38" s="71">
        <f>'jeziora 2020'!DH38</f>
        <v>0</v>
      </c>
      <c r="AK38" s="71">
        <f>'jeziora 2020'!DI38</f>
        <v>0</v>
      </c>
      <c r="AL38" s="71">
        <f>'jeziora 2020'!DJ38</f>
        <v>0</v>
      </c>
      <c r="AM38" s="71">
        <f>'jeziora 2020'!DK38</f>
        <v>0</v>
      </c>
      <c r="AN38" s="132">
        <f>'jeziora 2020'!DL38</f>
        <v>0</v>
      </c>
      <c r="AO38" s="137" t="s">
        <v>178</v>
      </c>
    </row>
    <row r="39" spans="1:41" x14ac:dyDescent="0.2">
      <c r="A39" s="4">
        <f>'jeziora 2020'!B39</f>
        <v>83</v>
      </c>
      <c r="B39" s="16" t="str">
        <f>'jeziora 2020'!C39</f>
        <v>PL02S0102_0106</v>
      </c>
      <c r="C39" s="53">
        <f>'jeziora 2020'!I39</f>
        <v>0.05</v>
      </c>
      <c r="D39" s="53">
        <f>'jeziora 2020'!J39</f>
        <v>6.54</v>
      </c>
      <c r="E39" s="53">
        <f>'jeziora 2020'!L39</f>
        <v>2.5000000000000001E-2</v>
      </c>
      <c r="F39" s="53">
        <f>'jeziora 2020'!N39</f>
        <v>16.399999999999999</v>
      </c>
      <c r="G39" s="53">
        <f>'jeziora 2020'!O39</f>
        <v>7.57</v>
      </c>
      <c r="H39" s="53">
        <f>'jeziora 2020'!S39</f>
        <v>13.4</v>
      </c>
      <c r="I39" s="53">
        <f>'jeziora 2020'!T39</f>
        <v>31.2</v>
      </c>
      <c r="J39" s="53">
        <f>'jeziora 2020'!Y39</f>
        <v>47.1</v>
      </c>
      <c r="K39" s="53">
        <f>'jeziora 2020'!AI39</f>
        <v>2.5</v>
      </c>
      <c r="L39" s="53">
        <f>'jeziora 2020'!AK39</f>
        <v>30</v>
      </c>
      <c r="M39" s="53">
        <f>'jeziora 2020'!BB39</f>
        <v>1087.5</v>
      </c>
      <c r="N39" s="53">
        <f>'jeziora 2020'!BJ39</f>
        <v>0.5</v>
      </c>
      <c r="O39" s="53">
        <f>'jeziora 2020'!BK39</f>
        <v>5.0000000000000001E-3</v>
      </c>
      <c r="P39" s="53">
        <f>'jeziora 2020'!BQ39</f>
        <v>0.2</v>
      </c>
      <c r="Q39" s="53">
        <f>'jeziora 2020'!BS39</f>
        <v>0.05</v>
      </c>
      <c r="R39" s="53">
        <f>'jeziora 2020'!BT39</f>
        <v>0.05</v>
      </c>
      <c r="S39" s="53">
        <f>'jeziora 2020'!BU39</f>
        <v>0.05</v>
      </c>
      <c r="T39" s="53">
        <f>'jeziora 2020'!BY39</f>
        <v>0.15</v>
      </c>
      <c r="U39" s="71">
        <f>'jeziora 2020'!CA39</f>
        <v>0</v>
      </c>
      <c r="V39" s="71">
        <f>'jeziora 2020'!CC39</f>
        <v>0</v>
      </c>
      <c r="W39" s="71">
        <f>'jeziora 2020'!CK39</f>
        <v>0</v>
      </c>
      <c r="X39" s="71">
        <f>'jeziora 2020'!CP39</f>
        <v>0</v>
      </c>
      <c r="Y39" s="71">
        <f>'jeziora 2020'!CQ39</f>
        <v>0</v>
      </c>
      <c r="Z39" s="71">
        <f>'jeziora 2020'!CR39</f>
        <v>0</v>
      </c>
      <c r="AA39" s="71">
        <f>'jeziora 2020'!CS39</f>
        <v>0</v>
      </c>
      <c r="AB39" s="71">
        <f>'jeziora 2020'!CT39</f>
        <v>0</v>
      </c>
      <c r="AC39" s="71">
        <f>'jeziora 2020'!CW39</f>
        <v>0</v>
      </c>
      <c r="AD39" s="71">
        <f>'jeziora 2020'!CZ39</f>
        <v>0</v>
      </c>
      <c r="AE39" s="71">
        <f>'jeziora 2020'!DB39</f>
        <v>0</v>
      </c>
      <c r="AF39" s="71">
        <f>'jeziora 2020'!DC39</f>
        <v>0</v>
      </c>
      <c r="AG39" s="71">
        <f>'jeziora 2020'!DD39</f>
        <v>0</v>
      </c>
      <c r="AH39" s="53">
        <f>'jeziora 2020'!DE39</f>
        <v>0.05</v>
      </c>
      <c r="AI39" s="53">
        <f>'jeziora 2020'!DF39</f>
        <v>0.05</v>
      </c>
      <c r="AJ39" s="71">
        <f>'jeziora 2020'!DH39</f>
        <v>0</v>
      </c>
      <c r="AK39" s="71">
        <f>'jeziora 2020'!DI39</f>
        <v>0</v>
      </c>
      <c r="AL39" s="71">
        <f>'jeziora 2020'!DJ39</f>
        <v>0</v>
      </c>
      <c r="AM39" s="71">
        <f>'jeziora 2020'!DK39</f>
        <v>0</v>
      </c>
      <c r="AN39" s="132">
        <f>'jeziora 2020'!DL39</f>
        <v>0</v>
      </c>
      <c r="AO39" s="137" t="s">
        <v>178</v>
      </c>
    </row>
    <row r="40" spans="1:41" x14ac:dyDescent="0.2">
      <c r="A40" s="4">
        <f>'jeziora 2020'!B40</f>
        <v>84</v>
      </c>
      <c r="B40" s="16" t="str">
        <f>'jeziora 2020'!C40</f>
        <v>PL01S0202_3612</v>
      </c>
      <c r="C40" s="53">
        <f>'jeziora 2020'!I40</f>
        <v>0.05</v>
      </c>
      <c r="D40" s="53">
        <f>'jeziora 2020'!J40</f>
        <v>47.2</v>
      </c>
      <c r="E40" s="53">
        <f>'jeziora 2020'!L40</f>
        <v>2</v>
      </c>
      <c r="F40" s="53">
        <f>'jeziora 2020'!N40</f>
        <v>24.1</v>
      </c>
      <c r="G40" s="53">
        <f>'jeziora 2020'!O40</f>
        <v>56.8</v>
      </c>
      <c r="H40" s="53">
        <f>'jeziora 2020'!S40</f>
        <v>9.7899999999999991</v>
      </c>
      <c r="I40" s="53">
        <f>'jeziora 2020'!T40</f>
        <v>25.6</v>
      </c>
      <c r="J40" s="53">
        <f>'jeziora 2020'!Y40</f>
        <v>148</v>
      </c>
      <c r="K40" s="53">
        <f>'jeziora 2020'!AI40</f>
        <v>2.5</v>
      </c>
      <c r="L40" s="53">
        <f>'jeziora 2020'!AK40</f>
        <v>41</v>
      </c>
      <c r="M40" s="53">
        <f>'jeziora 2020'!BB40</f>
        <v>3341.5</v>
      </c>
      <c r="N40" s="53">
        <f>'jeziora 2020'!BJ40</f>
        <v>0.5</v>
      </c>
      <c r="O40" s="53">
        <f>'jeziora 2020'!BK40</f>
        <v>5.0000000000000001E-3</v>
      </c>
      <c r="P40" s="53">
        <f>'jeziora 2020'!BQ40</f>
        <v>0.2</v>
      </c>
      <c r="Q40" s="53">
        <f>'jeziora 2020'!BS40</f>
        <v>0.05</v>
      </c>
      <c r="R40" s="53">
        <f>'jeziora 2020'!BT40</f>
        <v>0.05</v>
      </c>
      <c r="S40" s="53">
        <f>'jeziora 2020'!BU40</f>
        <v>0.05</v>
      </c>
      <c r="T40" s="53">
        <f>'jeziora 2020'!BY40</f>
        <v>0.15</v>
      </c>
      <c r="U40" s="71">
        <f>'jeziora 2020'!CA40</f>
        <v>0</v>
      </c>
      <c r="V40" s="71">
        <f>'jeziora 2020'!CC40</f>
        <v>0</v>
      </c>
      <c r="W40" s="71">
        <f>'jeziora 2020'!CK40</f>
        <v>0</v>
      </c>
      <c r="X40" s="71">
        <f>'jeziora 2020'!CP40</f>
        <v>0</v>
      </c>
      <c r="Y40" s="71">
        <f>'jeziora 2020'!CQ40</f>
        <v>0</v>
      </c>
      <c r="Z40" s="71">
        <f>'jeziora 2020'!CR40</f>
        <v>0</v>
      </c>
      <c r="AA40" s="71">
        <f>'jeziora 2020'!CS40</f>
        <v>0</v>
      </c>
      <c r="AB40" s="71">
        <f>'jeziora 2020'!CT40</f>
        <v>0</v>
      </c>
      <c r="AC40" s="71">
        <f>'jeziora 2020'!CW40</f>
        <v>0</v>
      </c>
      <c r="AD40" s="71">
        <f>'jeziora 2020'!CZ40</f>
        <v>0</v>
      </c>
      <c r="AE40" s="71">
        <f>'jeziora 2020'!DB40</f>
        <v>0</v>
      </c>
      <c r="AF40" s="71">
        <f>'jeziora 2020'!DC40</f>
        <v>0</v>
      </c>
      <c r="AG40" s="71">
        <f>'jeziora 2020'!DD40</f>
        <v>0</v>
      </c>
      <c r="AH40" s="53">
        <f>'jeziora 2020'!DE40</f>
        <v>0.05</v>
      </c>
      <c r="AI40" s="53">
        <f>'jeziora 2020'!DF40</f>
        <v>0.05</v>
      </c>
      <c r="AJ40" s="71">
        <f>'jeziora 2020'!DH40</f>
        <v>0</v>
      </c>
      <c r="AK40" s="71">
        <f>'jeziora 2020'!DI40</f>
        <v>0</v>
      </c>
      <c r="AL40" s="71">
        <f>'jeziora 2020'!DJ40</f>
        <v>0</v>
      </c>
      <c r="AM40" s="71">
        <f>'jeziora 2020'!DK40</f>
        <v>0</v>
      </c>
      <c r="AN40" s="132">
        <f>'jeziora 2020'!DL40</f>
        <v>0</v>
      </c>
      <c r="AO40" s="136" t="s">
        <v>177</v>
      </c>
    </row>
    <row r="41" spans="1:41" x14ac:dyDescent="0.2">
      <c r="A41" s="4">
        <f>'jeziora 2020'!B41</f>
        <v>85</v>
      </c>
      <c r="B41" s="16" t="str">
        <f>'jeziora 2020'!C41</f>
        <v>PL08S0302_0009</v>
      </c>
      <c r="C41" s="53">
        <f>'jeziora 2020'!I41</f>
        <v>0.05</v>
      </c>
      <c r="D41" s="53">
        <f>'jeziora 2020'!J41</f>
        <v>6.44</v>
      </c>
      <c r="E41" s="53">
        <f>'jeziora 2020'!L41</f>
        <v>2.5000000000000001E-2</v>
      </c>
      <c r="F41" s="53">
        <f>'jeziora 2020'!N41</f>
        <v>19.100000000000001</v>
      </c>
      <c r="G41" s="53">
        <f>'jeziora 2020'!O41</f>
        <v>97.3</v>
      </c>
      <c r="H41" s="53">
        <f>'jeziora 2020'!S41</f>
        <v>14</v>
      </c>
      <c r="I41" s="53">
        <f>'jeziora 2020'!T41</f>
        <v>25</v>
      </c>
      <c r="J41" s="53">
        <f>'jeziora 2020'!Y41</f>
        <v>112</v>
      </c>
      <c r="K41" s="53">
        <f>'jeziora 2020'!AI41</f>
        <v>2.5</v>
      </c>
      <c r="L41" s="53">
        <f>'jeziora 2020'!AK41</f>
        <v>25</v>
      </c>
      <c r="M41" s="53">
        <f>'jeziora 2020'!BB41</f>
        <v>2103.5</v>
      </c>
      <c r="N41" s="53">
        <f>'jeziora 2020'!BJ41</f>
        <v>0.5</v>
      </c>
      <c r="O41" s="53">
        <f>'jeziora 2020'!BK41</f>
        <v>5.0000000000000001E-3</v>
      </c>
      <c r="P41" s="53">
        <f>'jeziora 2020'!BQ41</f>
        <v>0.2</v>
      </c>
      <c r="Q41" s="53">
        <f>'jeziora 2020'!BS41</f>
        <v>0.05</v>
      </c>
      <c r="R41" s="53">
        <f>'jeziora 2020'!BT41</f>
        <v>0.05</v>
      </c>
      <c r="S41" s="53">
        <f>'jeziora 2020'!BU41</f>
        <v>0.05</v>
      </c>
      <c r="T41" s="53">
        <f>'jeziora 2020'!BY41</f>
        <v>0.15</v>
      </c>
      <c r="U41" s="71">
        <f>'jeziora 2020'!CA41</f>
        <v>0</v>
      </c>
      <c r="V41" s="71">
        <f>'jeziora 2020'!CC41</f>
        <v>0</v>
      </c>
      <c r="W41" s="71">
        <f>'jeziora 2020'!CK41</f>
        <v>0</v>
      </c>
      <c r="X41" s="71">
        <f>'jeziora 2020'!CP41</f>
        <v>0</v>
      </c>
      <c r="Y41" s="71">
        <f>'jeziora 2020'!CQ41</f>
        <v>0</v>
      </c>
      <c r="Z41" s="71">
        <f>'jeziora 2020'!CR41</f>
        <v>0</v>
      </c>
      <c r="AA41" s="71">
        <f>'jeziora 2020'!CS41</f>
        <v>0</v>
      </c>
      <c r="AB41" s="71">
        <f>'jeziora 2020'!CT41</f>
        <v>0</v>
      </c>
      <c r="AC41" s="71">
        <f>'jeziora 2020'!CW41</f>
        <v>0</v>
      </c>
      <c r="AD41" s="71">
        <f>'jeziora 2020'!CZ41</f>
        <v>0</v>
      </c>
      <c r="AE41" s="71">
        <f>'jeziora 2020'!DB41</f>
        <v>0</v>
      </c>
      <c r="AF41" s="71">
        <f>'jeziora 2020'!DC41</f>
        <v>0</v>
      </c>
      <c r="AG41" s="71">
        <f>'jeziora 2020'!DD41</f>
        <v>0</v>
      </c>
      <c r="AH41" s="53">
        <f>'jeziora 2020'!DE41</f>
        <v>0.05</v>
      </c>
      <c r="AI41" s="53">
        <f>'jeziora 2020'!DF41</f>
        <v>0.05</v>
      </c>
      <c r="AJ41" s="71">
        <f>'jeziora 2020'!DH41</f>
        <v>0</v>
      </c>
      <c r="AK41" s="71">
        <f>'jeziora 2020'!DI41</f>
        <v>0</v>
      </c>
      <c r="AL41" s="71">
        <f>'jeziora 2020'!DJ41</f>
        <v>0</v>
      </c>
      <c r="AM41" s="71">
        <f>'jeziora 2020'!DK41</f>
        <v>0</v>
      </c>
      <c r="AN41" s="132">
        <f>'jeziora 2020'!DL41</f>
        <v>0</v>
      </c>
      <c r="AO41" s="136" t="s">
        <v>177</v>
      </c>
    </row>
    <row r="42" spans="1:41" x14ac:dyDescent="0.2">
      <c r="A42" s="4">
        <f>'jeziora 2020'!B42</f>
        <v>86</v>
      </c>
      <c r="B42" s="16" t="str">
        <f>'jeziora 2020'!C42</f>
        <v>PL02S0502_3428</v>
      </c>
      <c r="C42" s="53">
        <f>'jeziora 2020'!I42</f>
        <v>0.05</v>
      </c>
      <c r="D42" s="53">
        <f>'jeziora 2020'!J42</f>
        <v>5.66</v>
      </c>
      <c r="E42" s="53">
        <f>'jeziora 2020'!L42</f>
        <v>0.621</v>
      </c>
      <c r="F42" s="53">
        <f>'jeziora 2020'!N42</f>
        <v>10.9</v>
      </c>
      <c r="G42" s="53">
        <f>'jeziora 2020'!O42</f>
        <v>12.7</v>
      </c>
      <c r="H42" s="53">
        <f>'jeziora 2020'!S42</f>
        <v>8.41</v>
      </c>
      <c r="I42" s="53">
        <f>'jeziora 2020'!T42</f>
        <v>27.3</v>
      </c>
      <c r="J42" s="53">
        <f>'jeziora 2020'!Y42</f>
        <v>82.5</v>
      </c>
      <c r="K42" s="53">
        <f>'jeziora 2020'!AI42</f>
        <v>2.5</v>
      </c>
      <c r="L42" s="53">
        <f>'jeziora 2020'!AK42</f>
        <v>81</v>
      </c>
      <c r="M42" s="53">
        <f>'jeziora 2020'!BB42</f>
        <v>4134.5</v>
      </c>
      <c r="N42" s="53">
        <f>'jeziora 2020'!BJ42</f>
        <v>0.5</v>
      </c>
      <c r="O42" s="53">
        <f>'jeziora 2020'!BK42</f>
        <v>5.0000000000000001E-3</v>
      </c>
      <c r="P42" s="53">
        <f>'jeziora 2020'!BQ42</f>
        <v>0.2</v>
      </c>
      <c r="Q42" s="53">
        <f>'jeziora 2020'!BS42</f>
        <v>0.05</v>
      </c>
      <c r="R42" s="53">
        <f>'jeziora 2020'!BT42</f>
        <v>0.05</v>
      </c>
      <c r="S42" s="53">
        <f>'jeziora 2020'!BU42</f>
        <v>0.05</v>
      </c>
      <c r="T42" s="53">
        <f>'jeziora 2020'!BY42</f>
        <v>0.15</v>
      </c>
      <c r="U42" s="71">
        <f>'jeziora 2020'!CA42</f>
        <v>0</v>
      </c>
      <c r="V42" s="71">
        <f>'jeziora 2020'!CC42</f>
        <v>0</v>
      </c>
      <c r="W42" s="71">
        <f>'jeziora 2020'!CK42</f>
        <v>0</v>
      </c>
      <c r="X42" s="71">
        <f>'jeziora 2020'!CP42</f>
        <v>0</v>
      </c>
      <c r="Y42" s="71">
        <f>'jeziora 2020'!CQ42</f>
        <v>0</v>
      </c>
      <c r="Z42" s="71">
        <f>'jeziora 2020'!CR42</f>
        <v>0</v>
      </c>
      <c r="AA42" s="71">
        <f>'jeziora 2020'!CS42</f>
        <v>0</v>
      </c>
      <c r="AB42" s="71">
        <f>'jeziora 2020'!CT42</f>
        <v>0</v>
      </c>
      <c r="AC42" s="71">
        <f>'jeziora 2020'!CW42</f>
        <v>0</v>
      </c>
      <c r="AD42" s="71">
        <f>'jeziora 2020'!CZ42</f>
        <v>0</v>
      </c>
      <c r="AE42" s="71">
        <f>'jeziora 2020'!DB42</f>
        <v>0</v>
      </c>
      <c r="AF42" s="71">
        <f>'jeziora 2020'!DC42</f>
        <v>0</v>
      </c>
      <c r="AG42" s="71">
        <f>'jeziora 2020'!DD42</f>
        <v>0</v>
      </c>
      <c r="AH42" s="53">
        <f>'jeziora 2020'!DE42</f>
        <v>0.05</v>
      </c>
      <c r="AI42" s="53">
        <f>'jeziora 2020'!DF42</f>
        <v>0.05</v>
      </c>
      <c r="AJ42" s="71">
        <f>'jeziora 2020'!DH42</f>
        <v>0</v>
      </c>
      <c r="AK42" s="71">
        <f>'jeziora 2020'!DI42</f>
        <v>0</v>
      </c>
      <c r="AL42" s="71">
        <f>'jeziora 2020'!DJ42</f>
        <v>0</v>
      </c>
      <c r="AM42" s="71">
        <f>'jeziora 2020'!DK42</f>
        <v>0</v>
      </c>
      <c r="AN42" s="132">
        <f>'jeziora 2020'!DL42</f>
        <v>0</v>
      </c>
      <c r="AO42" s="136" t="s">
        <v>177</v>
      </c>
    </row>
    <row r="43" spans="1:41" x14ac:dyDescent="0.2">
      <c r="A43" s="4">
        <f>'jeziora 2020'!B43</f>
        <v>87</v>
      </c>
      <c r="B43" s="16" t="str">
        <f>'jeziora 2020'!C43</f>
        <v>PL07S0802_0005</v>
      </c>
      <c r="C43" s="53">
        <f>'jeziora 2020'!I43</f>
        <v>0.15</v>
      </c>
      <c r="D43" s="53">
        <f>'jeziora 2020'!J43</f>
        <v>4.8099999999999996</v>
      </c>
      <c r="E43" s="53">
        <f>'jeziora 2020'!L43</f>
        <v>2.5000000000000001E-2</v>
      </c>
      <c r="F43" s="53">
        <f>'jeziora 2020'!N43</f>
        <v>23.4</v>
      </c>
      <c r="G43" s="53">
        <f>'jeziora 2020'!O43</f>
        <v>11.4</v>
      </c>
      <c r="H43" s="53">
        <f>'jeziora 2020'!S43</f>
        <v>17.399999999999999</v>
      </c>
      <c r="I43" s="53">
        <f>'jeziora 2020'!T43</f>
        <v>10.8</v>
      </c>
      <c r="J43" s="53">
        <f>'jeziora 2020'!Y43</f>
        <v>43.1</v>
      </c>
      <c r="K43" s="53">
        <f>'jeziora 2020'!AI43</f>
        <v>2.5</v>
      </c>
      <c r="L43" s="53">
        <f>'jeziora 2020'!AK43</f>
        <v>2.5</v>
      </c>
      <c r="M43" s="53">
        <f>'jeziora 2020'!BB43</f>
        <v>1343</v>
      </c>
      <c r="N43" s="53">
        <f>'jeziora 2020'!BJ43</f>
        <v>0.5</v>
      </c>
      <c r="O43" s="53">
        <f>'jeziora 2020'!BK43</f>
        <v>5.0000000000000001E-3</v>
      </c>
      <c r="P43" s="53">
        <f>'jeziora 2020'!BQ43</f>
        <v>0.2</v>
      </c>
      <c r="Q43" s="53">
        <f>'jeziora 2020'!BS43</f>
        <v>0.05</v>
      </c>
      <c r="R43" s="53">
        <f>'jeziora 2020'!BT43</f>
        <v>0.05</v>
      </c>
      <c r="S43" s="53">
        <f>'jeziora 2020'!BU43</f>
        <v>0.05</v>
      </c>
      <c r="T43" s="53">
        <f>'jeziora 2020'!BY43</f>
        <v>0.15</v>
      </c>
      <c r="U43" s="71">
        <f>'jeziora 2020'!CA43</f>
        <v>50</v>
      </c>
      <c r="V43" s="71">
        <f>'jeziora 2020'!CC43</f>
        <v>0.01</v>
      </c>
      <c r="W43" s="71">
        <f>'jeziora 2020'!CK43</f>
        <v>5.0000000000000001E-3</v>
      </c>
      <c r="X43" s="71">
        <f>'jeziora 2020'!CP43</f>
        <v>0.5</v>
      </c>
      <c r="Y43" s="71">
        <f>'jeziora 2020'!CQ43</f>
        <v>0.3</v>
      </c>
      <c r="Z43" s="71">
        <f>'jeziora 2020'!CR43</f>
        <v>5</v>
      </c>
      <c r="AA43" s="71">
        <f>'jeziora 2020'!CS43</f>
        <v>0.5</v>
      </c>
      <c r="AB43" s="71">
        <f>'jeziora 2020'!CT43</f>
        <v>0.5</v>
      </c>
      <c r="AC43" s="71">
        <f>'jeziora 2020'!CW43</f>
        <v>0.05</v>
      </c>
      <c r="AD43" s="71">
        <f>'jeziora 2020'!CZ43</f>
        <v>0.05</v>
      </c>
      <c r="AE43" s="71">
        <f>'jeziora 2020'!DB43</f>
        <v>0.05</v>
      </c>
      <c r="AF43" s="71">
        <f>'jeziora 2020'!DC43</f>
        <v>0.05</v>
      </c>
      <c r="AG43" s="71">
        <f>'jeziora 2020'!DD43</f>
        <v>0.05</v>
      </c>
      <c r="AH43" s="53">
        <f>'jeziora 2020'!DE43</f>
        <v>0.05</v>
      </c>
      <c r="AI43" s="53">
        <f>'jeziora 2020'!DF43</f>
        <v>0.05</v>
      </c>
      <c r="AJ43" s="71">
        <f>'jeziora 2020'!DH43</f>
        <v>0.5</v>
      </c>
      <c r="AK43" s="71">
        <f>'jeziora 2020'!DI43</f>
        <v>0.05</v>
      </c>
      <c r="AL43" s="71">
        <f>'jeziora 2020'!DJ43</f>
        <v>0.25</v>
      </c>
      <c r="AM43" s="71">
        <f>'jeziora 2020'!DK43</f>
        <v>0.25</v>
      </c>
      <c r="AN43" s="132">
        <f>'jeziora 2020'!DL43</f>
        <v>0.05</v>
      </c>
      <c r="AO43" s="137" t="s">
        <v>178</v>
      </c>
    </row>
    <row r="44" spans="1:41" x14ac:dyDescent="0.2">
      <c r="A44" s="4">
        <f>'jeziora 2020'!B44</f>
        <v>88</v>
      </c>
      <c r="B44" s="16" t="str">
        <f>'jeziora 2020'!C44</f>
        <v>PL01S0602_3873</v>
      </c>
      <c r="C44" s="53">
        <f>'jeziora 2020'!I44</f>
        <v>0.05</v>
      </c>
      <c r="D44" s="53">
        <f>'jeziora 2020'!J44</f>
        <v>5.57</v>
      </c>
      <c r="E44" s="53">
        <f>'jeziora 2020'!L44</f>
        <v>2.5000000000000001E-2</v>
      </c>
      <c r="F44" s="53">
        <f>'jeziora 2020'!N44</f>
        <v>13.1</v>
      </c>
      <c r="G44" s="53">
        <f>'jeziora 2020'!O44</f>
        <v>4.8099999999999996</v>
      </c>
      <c r="H44" s="53">
        <f>'jeziora 2020'!S44</f>
        <v>10.199999999999999</v>
      </c>
      <c r="I44" s="53">
        <f>'jeziora 2020'!T44</f>
        <v>18</v>
      </c>
      <c r="J44" s="53">
        <f>'jeziora 2020'!Y44</f>
        <v>49.2</v>
      </c>
      <c r="K44" s="53">
        <f>'jeziora 2020'!AI44</f>
        <v>2.5</v>
      </c>
      <c r="L44" s="53">
        <f>'jeziora 2020'!AK44</f>
        <v>2.5</v>
      </c>
      <c r="M44" s="53">
        <f>'jeziora 2020'!BB44</f>
        <v>1726</v>
      </c>
      <c r="N44" s="53">
        <f>'jeziora 2020'!BJ44</f>
        <v>0.5</v>
      </c>
      <c r="O44" s="53">
        <f>'jeziora 2020'!BK44</f>
        <v>5.0000000000000001E-3</v>
      </c>
      <c r="P44" s="53">
        <f>'jeziora 2020'!BQ44</f>
        <v>0.2</v>
      </c>
      <c r="Q44" s="53">
        <f>'jeziora 2020'!BS44</f>
        <v>0.05</v>
      </c>
      <c r="R44" s="53">
        <f>'jeziora 2020'!BT44</f>
        <v>0.05</v>
      </c>
      <c r="S44" s="53">
        <f>'jeziora 2020'!BU44</f>
        <v>0.05</v>
      </c>
      <c r="T44" s="53">
        <f>'jeziora 2020'!BY44</f>
        <v>0.15</v>
      </c>
      <c r="U44" s="71">
        <f>'jeziora 2020'!CA44</f>
        <v>0</v>
      </c>
      <c r="V44" s="71">
        <f>'jeziora 2020'!CC44</f>
        <v>0</v>
      </c>
      <c r="W44" s="71">
        <f>'jeziora 2020'!CK44</f>
        <v>0</v>
      </c>
      <c r="X44" s="71">
        <f>'jeziora 2020'!CP44</f>
        <v>0</v>
      </c>
      <c r="Y44" s="71">
        <f>'jeziora 2020'!CQ44</f>
        <v>0</v>
      </c>
      <c r="Z44" s="71">
        <f>'jeziora 2020'!CR44</f>
        <v>0</v>
      </c>
      <c r="AA44" s="71">
        <f>'jeziora 2020'!CS44</f>
        <v>0</v>
      </c>
      <c r="AB44" s="71">
        <f>'jeziora 2020'!CT44</f>
        <v>0</v>
      </c>
      <c r="AC44" s="71">
        <f>'jeziora 2020'!CW44</f>
        <v>0</v>
      </c>
      <c r="AD44" s="71">
        <f>'jeziora 2020'!CZ44</f>
        <v>0</v>
      </c>
      <c r="AE44" s="71">
        <f>'jeziora 2020'!DB44</f>
        <v>0</v>
      </c>
      <c r="AF44" s="71">
        <f>'jeziora 2020'!DC44</f>
        <v>0</v>
      </c>
      <c r="AG44" s="71">
        <f>'jeziora 2020'!DD44</f>
        <v>0</v>
      </c>
      <c r="AH44" s="53">
        <f>'jeziora 2020'!DE44</f>
        <v>0.05</v>
      </c>
      <c r="AI44" s="53">
        <f>'jeziora 2020'!DF44</f>
        <v>0.05</v>
      </c>
      <c r="AJ44" s="71">
        <f>'jeziora 2020'!DH44</f>
        <v>0</v>
      </c>
      <c r="AK44" s="71">
        <f>'jeziora 2020'!DI44</f>
        <v>0</v>
      </c>
      <c r="AL44" s="71">
        <f>'jeziora 2020'!DJ44</f>
        <v>0</v>
      </c>
      <c r="AM44" s="71">
        <f>'jeziora 2020'!DK44</f>
        <v>0</v>
      </c>
      <c r="AN44" s="132">
        <f>'jeziora 2020'!DL44</f>
        <v>0</v>
      </c>
      <c r="AO44" s="136" t="s">
        <v>177</v>
      </c>
    </row>
    <row r="45" spans="1:41" x14ac:dyDescent="0.2">
      <c r="A45" s="4">
        <f>'jeziora 2020'!B45</f>
        <v>89</v>
      </c>
      <c r="B45" s="16" t="str">
        <f>'jeziora 2020'!C45</f>
        <v>PL01S0602_3184</v>
      </c>
      <c r="C45" s="53">
        <f>'jeziora 2020'!I45</f>
        <v>0.05</v>
      </c>
      <c r="D45" s="53">
        <f>'jeziora 2020'!J45</f>
        <v>1.5</v>
      </c>
      <c r="E45" s="53">
        <f>'jeziora 2020'!L45</f>
        <v>1.43</v>
      </c>
      <c r="F45" s="53">
        <f>'jeziora 2020'!N45</f>
        <v>5.2</v>
      </c>
      <c r="G45" s="53">
        <f>'jeziora 2020'!O45</f>
        <v>7.65</v>
      </c>
      <c r="H45" s="53">
        <f>'jeziora 2020'!S45</f>
        <v>6.3</v>
      </c>
      <c r="I45" s="53">
        <f>'jeziora 2020'!T45</f>
        <v>52.2</v>
      </c>
      <c r="J45" s="53">
        <f>'jeziora 2020'!Y45</f>
        <v>74.8</v>
      </c>
      <c r="K45" s="53">
        <f>'jeziora 2020'!AI45</f>
        <v>2.5</v>
      </c>
      <c r="L45" s="53">
        <f>'jeziora 2020'!AK45</f>
        <v>54</v>
      </c>
      <c r="M45" s="53">
        <f>'jeziora 2020'!BB45</f>
        <v>3153.5</v>
      </c>
      <c r="N45" s="53">
        <f>'jeziora 2020'!BJ45</f>
        <v>0.5</v>
      </c>
      <c r="O45" s="53">
        <f>'jeziora 2020'!BK45</f>
        <v>5.0000000000000001E-3</v>
      </c>
      <c r="P45" s="53">
        <f>'jeziora 2020'!BQ45</f>
        <v>0.2</v>
      </c>
      <c r="Q45" s="53">
        <f>'jeziora 2020'!BS45</f>
        <v>0.05</v>
      </c>
      <c r="R45" s="53">
        <f>'jeziora 2020'!BT45</f>
        <v>0.05</v>
      </c>
      <c r="S45" s="53">
        <f>'jeziora 2020'!BU45</f>
        <v>0.05</v>
      </c>
      <c r="T45" s="53">
        <f>'jeziora 2020'!BY45</f>
        <v>0.15</v>
      </c>
      <c r="U45" s="71">
        <f>'jeziora 2020'!CA45</f>
        <v>0</v>
      </c>
      <c r="V45" s="71">
        <f>'jeziora 2020'!CC45</f>
        <v>0</v>
      </c>
      <c r="W45" s="71">
        <f>'jeziora 2020'!CK45</f>
        <v>0</v>
      </c>
      <c r="X45" s="71">
        <f>'jeziora 2020'!CP45</f>
        <v>0</v>
      </c>
      <c r="Y45" s="71">
        <f>'jeziora 2020'!CQ45</f>
        <v>0</v>
      </c>
      <c r="Z45" s="71">
        <f>'jeziora 2020'!CR45</f>
        <v>0</v>
      </c>
      <c r="AA45" s="71">
        <f>'jeziora 2020'!CS45</f>
        <v>0</v>
      </c>
      <c r="AB45" s="71">
        <f>'jeziora 2020'!CT45</f>
        <v>0</v>
      </c>
      <c r="AC45" s="71">
        <f>'jeziora 2020'!CW45</f>
        <v>0</v>
      </c>
      <c r="AD45" s="71">
        <f>'jeziora 2020'!CZ45</f>
        <v>0</v>
      </c>
      <c r="AE45" s="71">
        <f>'jeziora 2020'!DB45</f>
        <v>0</v>
      </c>
      <c r="AF45" s="71">
        <f>'jeziora 2020'!DC45</f>
        <v>0</v>
      </c>
      <c r="AG45" s="71">
        <f>'jeziora 2020'!DD45</f>
        <v>0</v>
      </c>
      <c r="AH45" s="53">
        <f>'jeziora 2020'!DE45</f>
        <v>0.05</v>
      </c>
      <c r="AI45" s="53">
        <f>'jeziora 2020'!DF45</f>
        <v>0.05</v>
      </c>
      <c r="AJ45" s="71">
        <f>'jeziora 2020'!DH45</f>
        <v>0</v>
      </c>
      <c r="AK45" s="71">
        <f>'jeziora 2020'!DI45</f>
        <v>0</v>
      </c>
      <c r="AL45" s="71">
        <f>'jeziora 2020'!DJ45</f>
        <v>0</v>
      </c>
      <c r="AM45" s="71">
        <f>'jeziora 2020'!DK45</f>
        <v>0</v>
      </c>
      <c r="AN45" s="132">
        <f>'jeziora 2020'!DL45</f>
        <v>0</v>
      </c>
      <c r="AO45" s="136" t="s">
        <v>177</v>
      </c>
    </row>
    <row r="46" spans="1:41" x14ac:dyDescent="0.2">
      <c r="A46" s="4">
        <f>'jeziora 2020'!B46</f>
        <v>90</v>
      </c>
      <c r="B46" s="16" t="str">
        <f>'jeziora 2020'!C46</f>
        <v>PL01S0302_0149</v>
      </c>
      <c r="C46" s="53">
        <f>'jeziora 2020'!I46</f>
        <v>0.05</v>
      </c>
      <c r="D46" s="53">
        <f>'jeziora 2020'!J46</f>
        <v>1.5</v>
      </c>
      <c r="E46" s="53">
        <f>'jeziora 2020'!L46</f>
        <v>7.2999999999999995E-2</v>
      </c>
      <c r="F46" s="53">
        <f>'jeziora 2020'!N46</f>
        <v>12.2</v>
      </c>
      <c r="G46" s="53">
        <f>'jeziora 2020'!O46</f>
        <v>7.88</v>
      </c>
      <c r="H46" s="53">
        <f>'jeziora 2020'!S46</f>
        <v>13.8</v>
      </c>
      <c r="I46" s="53">
        <f>'jeziora 2020'!T46</f>
        <v>8.5</v>
      </c>
      <c r="J46" s="53">
        <f>'jeziora 2020'!Y46</f>
        <v>31.8</v>
      </c>
      <c r="K46" s="53">
        <f>'jeziora 2020'!AI46</f>
        <v>2.5</v>
      </c>
      <c r="L46" s="53">
        <f>'jeziora 2020'!AK46</f>
        <v>2.5</v>
      </c>
      <c r="M46" s="53">
        <f>'jeziora 2020'!BB46</f>
        <v>216</v>
      </c>
      <c r="N46" s="53">
        <f>'jeziora 2020'!BJ46</f>
        <v>0.5</v>
      </c>
      <c r="O46" s="53">
        <f>'jeziora 2020'!BK46</f>
        <v>5.0000000000000001E-3</v>
      </c>
      <c r="P46" s="53">
        <f>'jeziora 2020'!BQ46</f>
        <v>0.2</v>
      </c>
      <c r="Q46" s="53">
        <f>'jeziora 2020'!BS46</f>
        <v>0.05</v>
      </c>
      <c r="R46" s="53">
        <f>'jeziora 2020'!BT46</f>
        <v>0.05</v>
      </c>
      <c r="S46" s="53">
        <f>'jeziora 2020'!BU46</f>
        <v>0.05</v>
      </c>
      <c r="T46" s="53">
        <f>'jeziora 2020'!BY46</f>
        <v>0.15</v>
      </c>
      <c r="U46" s="71">
        <f>'jeziora 2020'!CA46</f>
        <v>0</v>
      </c>
      <c r="V46" s="71">
        <f>'jeziora 2020'!CC46</f>
        <v>0</v>
      </c>
      <c r="W46" s="71">
        <f>'jeziora 2020'!CK46</f>
        <v>0</v>
      </c>
      <c r="X46" s="71">
        <f>'jeziora 2020'!CP46</f>
        <v>0</v>
      </c>
      <c r="Y46" s="71">
        <f>'jeziora 2020'!CQ46</f>
        <v>0</v>
      </c>
      <c r="Z46" s="71">
        <f>'jeziora 2020'!CR46</f>
        <v>0</v>
      </c>
      <c r="AA46" s="71">
        <f>'jeziora 2020'!CS46</f>
        <v>0</v>
      </c>
      <c r="AB46" s="71">
        <f>'jeziora 2020'!CT46</f>
        <v>0</v>
      </c>
      <c r="AC46" s="71">
        <f>'jeziora 2020'!CW46</f>
        <v>0</v>
      </c>
      <c r="AD46" s="71">
        <f>'jeziora 2020'!CZ46</f>
        <v>0</v>
      </c>
      <c r="AE46" s="71">
        <f>'jeziora 2020'!DB46</f>
        <v>0</v>
      </c>
      <c r="AF46" s="71">
        <f>'jeziora 2020'!DC46</f>
        <v>0</v>
      </c>
      <c r="AG46" s="71">
        <f>'jeziora 2020'!DD46</f>
        <v>0</v>
      </c>
      <c r="AH46" s="53">
        <f>'jeziora 2020'!DE46</f>
        <v>0.05</v>
      </c>
      <c r="AI46" s="53">
        <f>'jeziora 2020'!DF46</f>
        <v>0.05</v>
      </c>
      <c r="AJ46" s="71">
        <f>'jeziora 2020'!DH46</f>
        <v>0</v>
      </c>
      <c r="AK46" s="71">
        <f>'jeziora 2020'!DI46</f>
        <v>0</v>
      </c>
      <c r="AL46" s="71">
        <f>'jeziora 2020'!DJ46</f>
        <v>0</v>
      </c>
      <c r="AM46" s="71">
        <f>'jeziora 2020'!DK46</f>
        <v>0</v>
      </c>
      <c r="AN46" s="132">
        <f>'jeziora 2020'!DL46</f>
        <v>0</v>
      </c>
      <c r="AO46" s="137" t="s">
        <v>178</v>
      </c>
    </row>
    <row r="47" spans="1:41" x14ac:dyDescent="0.2">
      <c r="A47" s="4">
        <f>'jeziora 2020'!B47</f>
        <v>91</v>
      </c>
      <c r="B47" s="16" t="str">
        <f>'jeziora 2020'!C47</f>
        <v>PL01S0302_0194</v>
      </c>
      <c r="C47" s="53">
        <f>'jeziora 2020'!I47</f>
        <v>0.05</v>
      </c>
      <c r="D47" s="53">
        <f>'jeziora 2020'!J47</f>
        <v>1.5</v>
      </c>
      <c r="E47" s="53">
        <f>'jeziora 2020'!L47</f>
        <v>9.9000000000000005E-2</v>
      </c>
      <c r="F47" s="53">
        <f>'jeziora 2020'!N47</f>
        <v>10.8</v>
      </c>
      <c r="G47" s="53">
        <f>'jeziora 2020'!O47</f>
        <v>4.88</v>
      </c>
      <c r="H47" s="53">
        <f>'jeziora 2020'!S47</f>
        <v>7.95</v>
      </c>
      <c r="I47" s="53">
        <f>'jeziora 2020'!T47</f>
        <v>10.9</v>
      </c>
      <c r="J47" s="53">
        <f>'jeziora 2020'!Y47</f>
        <v>35.5</v>
      </c>
      <c r="K47" s="53">
        <f>'jeziora 2020'!AI47</f>
        <v>2.5</v>
      </c>
      <c r="L47" s="53">
        <f>'jeziora 2020'!AK47</f>
        <v>31</v>
      </c>
      <c r="M47" s="53">
        <f>'jeziora 2020'!BB47</f>
        <v>1415.5</v>
      </c>
      <c r="N47" s="53">
        <f>'jeziora 2020'!BJ47</f>
        <v>0.5</v>
      </c>
      <c r="O47" s="53">
        <f>'jeziora 2020'!BK47</f>
        <v>5.0000000000000001E-3</v>
      </c>
      <c r="P47" s="53">
        <f>'jeziora 2020'!BQ47</f>
        <v>0.2</v>
      </c>
      <c r="Q47" s="53">
        <f>'jeziora 2020'!BS47</f>
        <v>0.05</v>
      </c>
      <c r="R47" s="53">
        <f>'jeziora 2020'!BT47</f>
        <v>0.05</v>
      </c>
      <c r="S47" s="53">
        <f>'jeziora 2020'!BU47</f>
        <v>0.05</v>
      </c>
      <c r="T47" s="53">
        <f>'jeziora 2020'!BY47</f>
        <v>0.15</v>
      </c>
      <c r="U47" s="71">
        <f>'jeziora 2020'!CA47</f>
        <v>0</v>
      </c>
      <c r="V47" s="71">
        <f>'jeziora 2020'!CC47</f>
        <v>0</v>
      </c>
      <c r="W47" s="71">
        <f>'jeziora 2020'!CK47</f>
        <v>0</v>
      </c>
      <c r="X47" s="71">
        <f>'jeziora 2020'!CP47</f>
        <v>0</v>
      </c>
      <c r="Y47" s="71">
        <f>'jeziora 2020'!CQ47</f>
        <v>0</v>
      </c>
      <c r="Z47" s="71">
        <f>'jeziora 2020'!CR47</f>
        <v>0</v>
      </c>
      <c r="AA47" s="71">
        <f>'jeziora 2020'!CS47</f>
        <v>0</v>
      </c>
      <c r="AB47" s="71">
        <f>'jeziora 2020'!CT47</f>
        <v>0</v>
      </c>
      <c r="AC47" s="71">
        <f>'jeziora 2020'!CW47</f>
        <v>0</v>
      </c>
      <c r="AD47" s="71">
        <f>'jeziora 2020'!CZ47</f>
        <v>0</v>
      </c>
      <c r="AE47" s="71">
        <f>'jeziora 2020'!DB47</f>
        <v>0</v>
      </c>
      <c r="AF47" s="71">
        <f>'jeziora 2020'!DC47</f>
        <v>0</v>
      </c>
      <c r="AG47" s="71">
        <f>'jeziora 2020'!DD47</f>
        <v>0</v>
      </c>
      <c r="AH47" s="53">
        <f>'jeziora 2020'!DE47</f>
        <v>0.05</v>
      </c>
      <c r="AI47" s="53">
        <f>'jeziora 2020'!DF47</f>
        <v>0.05</v>
      </c>
      <c r="AJ47" s="71">
        <f>'jeziora 2020'!DH47</f>
        <v>0</v>
      </c>
      <c r="AK47" s="71">
        <f>'jeziora 2020'!DI47</f>
        <v>0</v>
      </c>
      <c r="AL47" s="71">
        <f>'jeziora 2020'!DJ47</f>
        <v>0</v>
      </c>
      <c r="AM47" s="71">
        <f>'jeziora 2020'!DK47</f>
        <v>0</v>
      </c>
      <c r="AN47" s="132">
        <f>'jeziora 2020'!DL47</f>
        <v>0</v>
      </c>
      <c r="AO47" s="137" t="s">
        <v>178</v>
      </c>
    </row>
    <row r="48" spans="1:41" x14ac:dyDescent="0.2">
      <c r="A48" s="4">
        <f>'jeziora 2020'!B48</f>
        <v>92</v>
      </c>
      <c r="B48" s="16" t="str">
        <f>'jeziora 2020'!C48</f>
        <v>PL02S0102_3373</v>
      </c>
      <c r="C48" s="53">
        <f>'jeziora 2020'!I48</f>
        <v>0.05</v>
      </c>
      <c r="D48" s="53">
        <f>'jeziora 2020'!J48</f>
        <v>15.8</v>
      </c>
      <c r="E48" s="53">
        <f>'jeziora 2020'!L48</f>
        <v>2.77</v>
      </c>
      <c r="F48" s="53">
        <f>'jeziora 2020'!N48</f>
        <v>13</v>
      </c>
      <c r="G48" s="53">
        <f>'jeziora 2020'!O48</f>
        <v>25.5</v>
      </c>
      <c r="H48" s="53">
        <f>'jeziora 2020'!S48</f>
        <v>11.8</v>
      </c>
      <c r="I48" s="53">
        <f>'jeziora 2020'!T48</f>
        <v>125</v>
      </c>
      <c r="J48" s="53">
        <f>'jeziora 2020'!Y48</f>
        <v>182</v>
      </c>
      <c r="K48" s="53">
        <f>'jeziora 2020'!AI48</f>
        <v>2.5</v>
      </c>
      <c r="L48" s="53">
        <f>'jeziora 2020'!AK48</f>
        <v>78</v>
      </c>
      <c r="M48" s="53">
        <f>'jeziora 2020'!BB48</f>
        <v>4176.5</v>
      </c>
      <c r="N48" s="53">
        <f>'jeziora 2020'!BJ48</f>
        <v>0.5</v>
      </c>
      <c r="O48" s="53">
        <f>'jeziora 2020'!BK48</f>
        <v>5.0000000000000001E-3</v>
      </c>
      <c r="P48" s="53">
        <f>'jeziora 2020'!BQ48</f>
        <v>0.2</v>
      </c>
      <c r="Q48" s="53">
        <f>'jeziora 2020'!BS48</f>
        <v>0.05</v>
      </c>
      <c r="R48" s="53">
        <f>'jeziora 2020'!BT48</f>
        <v>0.05</v>
      </c>
      <c r="S48" s="53">
        <f>'jeziora 2020'!BU48</f>
        <v>0.05</v>
      </c>
      <c r="T48" s="53">
        <f>'jeziora 2020'!BY48</f>
        <v>0.15</v>
      </c>
      <c r="U48" s="71">
        <f>'jeziora 2020'!CA48</f>
        <v>0</v>
      </c>
      <c r="V48" s="71">
        <f>'jeziora 2020'!CC48</f>
        <v>0</v>
      </c>
      <c r="W48" s="71">
        <f>'jeziora 2020'!CK48</f>
        <v>0</v>
      </c>
      <c r="X48" s="71">
        <f>'jeziora 2020'!CP48</f>
        <v>0</v>
      </c>
      <c r="Y48" s="71">
        <f>'jeziora 2020'!CQ48</f>
        <v>0</v>
      </c>
      <c r="Z48" s="71">
        <f>'jeziora 2020'!CR48</f>
        <v>0</v>
      </c>
      <c r="AA48" s="71">
        <f>'jeziora 2020'!CS48</f>
        <v>0</v>
      </c>
      <c r="AB48" s="71">
        <f>'jeziora 2020'!CT48</f>
        <v>0</v>
      </c>
      <c r="AC48" s="71">
        <f>'jeziora 2020'!CW48</f>
        <v>0</v>
      </c>
      <c r="AD48" s="71">
        <f>'jeziora 2020'!CZ48</f>
        <v>0</v>
      </c>
      <c r="AE48" s="71">
        <f>'jeziora 2020'!DB48</f>
        <v>0</v>
      </c>
      <c r="AF48" s="71">
        <f>'jeziora 2020'!DC48</f>
        <v>0</v>
      </c>
      <c r="AG48" s="71">
        <f>'jeziora 2020'!DD48</f>
        <v>0</v>
      </c>
      <c r="AH48" s="53">
        <f>'jeziora 2020'!DE48</f>
        <v>0.05</v>
      </c>
      <c r="AI48" s="53">
        <f>'jeziora 2020'!DF48</f>
        <v>0.05</v>
      </c>
      <c r="AJ48" s="71">
        <f>'jeziora 2020'!DH48</f>
        <v>0</v>
      </c>
      <c r="AK48" s="71">
        <f>'jeziora 2020'!DI48</f>
        <v>0</v>
      </c>
      <c r="AL48" s="71">
        <f>'jeziora 2020'!DJ48</f>
        <v>0</v>
      </c>
      <c r="AM48" s="71">
        <f>'jeziora 2020'!DK48</f>
        <v>0</v>
      </c>
      <c r="AN48" s="132">
        <f>'jeziora 2020'!DL48</f>
        <v>0</v>
      </c>
      <c r="AO48" s="136" t="s">
        <v>177</v>
      </c>
    </row>
    <row r="49" spans="1:41" x14ac:dyDescent="0.2">
      <c r="A49" s="4">
        <f>'jeziora 2020'!B49</f>
        <v>93</v>
      </c>
      <c r="B49" s="16" t="str">
        <f>'jeziora 2020'!C49</f>
        <v>PL01S0302_3529</v>
      </c>
      <c r="C49" s="53">
        <f>'jeziora 2020'!I49</f>
        <v>0.05</v>
      </c>
      <c r="D49" s="53">
        <f>'jeziora 2020'!J49</f>
        <v>1.5</v>
      </c>
      <c r="E49" s="53">
        <f>'jeziora 2020'!L49</f>
        <v>6.1199999999999997E-2</v>
      </c>
      <c r="F49" s="53">
        <f>'jeziora 2020'!N49</f>
        <v>12.2</v>
      </c>
      <c r="G49" s="53">
        <f>'jeziora 2020'!O49</f>
        <v>9.76</v>
      </c>
      <c r="H49" s="53">
        <f>'jeziora 2020'!S49</f>
        <v>18</v>
      </c>
      <c r="I49" s="53">
        <f>'jeziora 2020'!T49</f>
        <v>6.47</v>
      </c>
      <c r="J49" s="53">
        <f>'jeziora 2020'!Y49</f>
        <v>27.8</v>
      </c>
      <c r="K49" s="53">
        <f>'jeziora 2020'!AI49</f>
        <v>2.5</v>
      </c>
      <c r="L49" s="53">
        <f>'jeziora 2020'!AK49</f>
        <v>2.5</v>
      </c>
      <c r="M49" s="53">
        <f>'jeziora 2020'!BB49</f>
        <v>283</v>
      </c>
      <c r="N49" s="53">
        <f>'jeziora 2020'!BJ49</f>
        <v>0.5</v>
      </c>
      <c r="O49" s="53">
        <f>'jeziora 2020'!BK49</f>
        <v>5.0000000000000001E-3</v>
      </c>
      <c r="P49" s="53">
        <f>'jeziora 2020'!BQ49</f>
        <v>0.2</v>
      </c>
      <c r="Q49" s="53">
        <f>'jeziora 2020'!BS49</f>
        <v>0.05</v>
      </c>
      <c r="R49" s="53">
        <f>'jeziora 2020'!BT49</f>
        <v>0.05</v>
      </c>
      <c r="S49" s="53">
        <f>'jeziora 2020'!BU49</f>
        <v>0.05</v>
      </c>
      <c r="T49" s="53">
        <f>'jeziora 2020'!BY49</f>
        <v>0.15</v>
      </c>
      <c r="U49" s="71">
        <f>'jeziora 2020'!CA49</f>
        <v>0</v>
      </c>
      <c r="V49" s="71">
        <f>'jeziora 2020'!CC49</f>
        <v>0</v>
      </c>
      <c r="W49" s="71">
        <f>'jeziora 2020'!CK49</f>
        <v>0</v>
      </c>
      <c r="X49" s="71">
        <f>'jeziora 2020'!CP49</f>
        <v>0</v>
      </c>
      <c r="Y49" s="71">
        <f>'jeziora 2020'!CQ49</f>
        <v>0</v>
      </c>
      <c r="Z49" s="71">
        <f>'jeziora 2020'!CR49</f>
        <v>0</v>
      </c>
      <c r="AA49" s="71">
        <f>'jeziora 2020'!CS49</f>
        <v>0</v>
      </c>
      <c r="AB49" s="71">
        <f>'jeziora 2020'!CT49</f>
        <v>0</v>
      </c>
      <c r="AC49" s="71">
        <f>'jeziora 2020'!CW49</f>
        <v>0</v>
      </c>
      <c r="AD49" s="71">
        <f>'jeziora 2020'!CZ49</f>
        <v>0</v>
      </c>
      <c r="AE49" s="71">
        <f>'jeziora 2020'!DB49</f>
        <v>0</v>
      </c>
      <c r="AF49" s="71">
        <f>'jeziora 2020'!DC49</f>
        <v>0</v>
      </c>
      <c r="AG49" s="71">
        <f>'jeziora 2020'!DD49</f>
        <v>0</v>
      </c>
      <c r="AH49" s="53">
        <f>'jeziora 2020'!DE49</f>
        <v>0.05</v>
      </c>
      <c r="AI49" s="53">
        <f>'jeziora 2020'!DF49</f>
        <v>0.05</v>
      </c>
      <c r="AJ49" s="71">
        <f>'jeziora 2020'!DH49</f>
        <v>0</v>
      </c>
      <c r="AK49" s="71">
        <f>'jeziora 2020'!DI49</f>
        <v>0</v>
      </c>
      <c r="AL49" s="71">
        <f>'jeziora 2020'!DJ49</f>
        <v>0</v>
      </c>
      <c r="AM49" s="71">
        <f>'jeziora 2020'!DK49</f>
        <v>0</v>
      </c>
      <c r="AN49" s="132">
        <f>'jeziora 2020'!DL49</f>
        <v>0</v>
      </c>
      <c r="AO49" s="137" t="s">
        <v>178</v>
      </c>
    </row>
    <row r="50" spans="1:41" x14ac:dyDescent="0.2">
      <c r="A50" s="4">
        <f>'jeziora 2020'!B50</f>
        <v>94</v>
      </c>
      <c r="B50" s="16" t="str">
        <f>'jeziora 2020'!C50</f>
        <v>PL02S0102_3362</v>
      </c>
      <c r="C50" s="53">
        <f>'jeziora 2020'!I50</f>
        <v>0.05</v>
      </c>
      <c r="D50" s="53">
        <f>'jeziora 2020'!J50</f>
        <v>22</v>
      </c>
      <c r="E50" s="53">
        <f>'jeziora 2020'!L50</f>
        <v>2.58</v>
      </c>
      <c r="F50" s="53">
        <f>'jeziora 2020'!N50</f>
        <v>24.8</v>
      </c>
      <c r="G50" s="53">
        <f>'jeziora 2020'!O50</f>
        <v>24</v>
      </c>
      <c r="H50" s="53">
        <f>'jeziora 2020'!S50</f>
        <v>22</v>
      </c>
      <c r="I50" s="53">
        <f>'jeziora 2020'!T50</f>
        <v>150</v>
      </c>
      <c r="J50" s="53">
        <f>'jeziora 2020'!Y50</f>
        <v>198</v>
      </c>
      <c r="K50" s="53">
        <f>'jeziora 2020'!AI50</f>
        <v>2.5</v>
      </c>
      <c r="L50" s="53">
        <f>'jeziora 2020'!AK50</f>
        <v>2.5</v>
      </c>
      <c r="M50" s="53">
        <f>'jeziora 2020'!BB50</f>
        <v>2241</v>
      </c>
      <c r="N50" s="53">
        <f>'jeziora 2020'!BJ50</f>
        <v>0.5</v>
      </c>
      <c r="O50" s="53">
        <f>'jeziora 2020'!BK50</f>
        <v>5.0000000000000001E-3</v>
      </c>
      <c r="P50" s="53">
        <f>'jeziora 2020'!BQ50</f>
        <v>0.2</v>
      </c>
      <c r="Q50" s="53">
        <f>'jeziora 2020'!BS50</f>
        <v>0.05</v>
      </c>
      <c r="R50" s="53">
        <f>'jeziora 2020'!BT50</f>
        <v>0.05</v>
      </c>
      <c r="S50" s="53">
        <f>'jeziora 2020'!BU50</f>
        <v>0.05</v>
      </c>
      <c r="T50" s="53">
        <f>'jeziora 2020'!BY50</f>
        <v>0.15</v>
      </c>
      <c r="U50" s="71">
        <f>'jeziora 2020'!CA50</f>
        <v>0</v>
      </c>
      <c r="V50" s="71">
        <f>'jeziora 2020'!CC50</f>
        <v>0</v>
      </c>
      <c r="W50" s="71">
        <f>'jeziora 2020'!CK50</f>
        <v>0</v>
      </c>
      <c r="X50" s="71">
        <f>'jeziora 2020'!CP50</f>
        <v>0</v>
      </c>
      <c r="Y50" s="71">
        <f>'jeziora 2020'!CQ50</f>
        <v>0</v>
      </c>
      <c r="Z50" s="71">
        <f>'jeziora 2020'!CR50</f>
        <v>0</v>
      </c>
      <c r="AA50" s="71">
        <f>'jeziora 2020'!CS50</f>
        <v>0</v>
      </c>
      <c r="AB50" s="71">
        <f>'jeziora 2020'!CT50</f>
        <v>0</v>
      </c>
      <c r="AC50" s="71">
        <f>'jeziora 2020'!CW50</f>
        <v>0</v>
      </c>
      <c r="AD50" s="71">
        <f>'jeziora 2020'!CZ50</f>
        <v>0</v>
      </c>
      <c r="AE50" s="71">
        <f>'jeziora 2020'!DB50</f>
        <v>0</v>
      </c>
      <c r="AF50" s="71">
        <f>'jeziora 2020'!DC50</f>
        <v>0</v>
      </c>
      <c r="AG50" s="71">
        <f>'jeziora 2020'!DD50</f>
        <v>0</v>
      </c>
      <c r="AH50" s="53">
        <f>'jeziora 2020'!DE50</f>
        <v>0.05</v>
      </c>
      <c r="AI50" s="53">
        <f>'jeziora 2020'!DF50</f>
        <v>0.05</v>
      </c>
      <c r="AJ50" s="71">
        <f>'jeziora 2020'!DH50</f>
        <v>0</v>
      </c>
      <c r="AK50" s="71">
        <f>'jeziora 2020'!DI50</f>
        <v>0</v>
      </c>
      <c r="AL50" s="71">
        <f>'jeziora 2020'!DJ50</f>
        <v>0</v>
      </c>
      <c r="AM50" s="71">
        <f>'jeziora 2020'!DK50</f>
        <v>0</v>
      </c>
      <c r="AN50" s="132">
        <f>'jeziora 2020'!DL50</f>
        <v>0</v>
      </c>
      <c r="AO50" s="136" t="s">
        <v>177</v>
      </c>
    </row>
    <row r="51" spans="1:41" x14ac:dyDescent="0.2">
      <c r="A51" s="4">
        <f>'jeziora 2020'!B51</f>
        <v>95</v>
      </c>
      <c r="B51" s="16" t="str">
        <f>'jeziora 2020'!C51</f>
        <v>PL02S0502_0227</v>
      </c>
      <c r="C51" s="53">
        <f>'jeziora 2020'!I51</f>
        <v>0.05</v>
      </c>
      <c r="D51" s="53">
        <f>'jeziora 2020'!J51</f>
        <v>1.5</v>
      </c>
      <c r="E51" s="53">
        <f>'jeziora 2020'!L51</f>
        <v>1.7</v>
      </c>
      <c r="F51" s="53">
        <f>'jeziora 2020'!N51</f>
        <v>17.600000000000001</v>
      </c>
      <c r="G51" s="53">
        <f>'jeziora 2020'!O51</f>
        <v>17.3</v>
      </c>
      <c r="H51" s="53">
        <f>'jeziora 2020'!S51</f>
        <v>15</v>
      </c>
      <c r="I51" s="53">
        <f>'jeziora 2020'!T51</f>
        <v>59.6</v>
      </c>
      <c r="J51" s="53">
        <f>'jeziora 2020'!Y51</f>
        <v>112</v>
      </c>
      <c r="K51" s="53">
        <f>'jeziora 2020'!AI51</f>
        <v>2.5</v>
      </c>
      <c r="L51" s="53">
        <f>'jeziora 2020'!AK51</f>
        <v>2.5</v>
      </c>
      <c r="M51" s="53">
        <f>'jeziora 2020'!BB51</f>
        <v>1130.5</v>
      </c>
      <c r="N51" s="53">
        <f>'jeziora 2020'!BJ51</f>
        <v>0.5</v>
      </c>
      <c r="O51" s="53">
        <f>'jeziora 2020'!BK51</f>
        <v>5.0000000000000001E-3</v>
      </c>
      <c r="P51" s="53">
        <f>'jeziora 2020'!BQ51</f>
        <v>0.2</v>
      </c>
      <c r="Q51" s="53">
        <f>'jeziora 2020'!BS51</f>
        <v>0.05</v>
      </c>
      <c r="R51" s="53">
        <f>'jeziora 2020'!BT51</f>
        <v>0.05</v>
      </c>
      <c r="S51" s="53">
        <f>'jeziora 2020'!BU51</f>
        <v>0.05</v>
      </c>
      <c r="T51" s="53">
        <f>'jeziora 2020'!BY51</f>
        <v>0.15</v>
      </c>
      <c r="U51" s="71">
        <f>'jeziora 2020'!CA51</f>
        <v>0</v>
      </c>
      <c r="V51" s="71">
        <f>'jeziora 2020'!CC51</f>
        <v>0</v>
      </c>
      <c r="W51" s="71">
        <f>'jeziora 2020'!CK51</f>
        <v>0</v>
      </c>
      <c r="X51" s="71">
        <f>'jeziora 2020'!CP51</f>
        <v>0</v>
      </c>
      <c r="Y51" s="71">
        <f>'jeziora 2020'!CQ51</f>
        <v>0</v>
      </c>
      <c r="Z51" s="71">
        <f>'jeziora 2020'!CR51</f>
        <v>0</v>
      </c>
      <c r="AA51" s="71">
        <f>'jeziora 2020'!CS51</f>
        <v>0</v>
      </c>
      <c r="AB51" s="71">
        <f>'jeziora 2020'!CT51</f>
        <v>0</v>
      </c>
      <c r="AC51" s="71">
        <f>'jeziora 2020'!CW51</f>
        <v>0</v>
      </c>
      <c r="AD51" s="71">
        <f>'jeziora 2020'!CZ51</f>
        <v>0</v>
      </c>
      <c r="AE51" s="71">
        <f>'jeziora 2020'!DB51</f>
        <v>0</v>
      </c>
      <c r="AF51" s="71">
        <f>'jeziora 2020'!DC51</f>
        <v>0</v>
      </c>
      <c r="AG51" s="71">
        <f>'jeziora 2020'!DD51</f>
        <v>0</v>
      </c>
      <c r="AH51" s="53">
        <f>'jeziora 2020'!DE51</f>
        <v>0.05</v>
      </c>
      <c r="AI51" s="53">
        <f>'jeziora 2020'!DF51</f>
        <v>0.05</v>
      </c>
      <c r="AJ51" s="71">
        <f>'jeziora 2020'!DH51</f>
        <v>0</v>
      </c>
      <c r="AK51" s="71">
        <f>'jeziora 2020'!DI51</f>
        <v>0</v>
      </c>
      <c r="AL51" s="71">
        <f>'jeziora 2020'!DJ51</f>
        <v>0</v>
      </c>
      <c r="AM51" s="71">
        <f>'jeziora 2020'!DK51</f>
        <v>0</v>
      </c>
      <c r="AN51" s="132">
        <f>'jeziora 2020'!DL51</f>
        <v>0</v>
      </c>
      <c r="AO51" s="136" t="s">
        <v>177</v>
      </c>
    </row>
    <row r="52" spans="1:41" x14ac:dyDescent="0.2">
      <c r="A52" s="4">
        <f>'jeziora 2020'!B52</f>
        <v>96</v>
      </c>
      <c r="B52" s="16" t="str">
        <f>'jeziora 2020'!C52</f>
        <v>PL02S0102_3431</v>
      </c>
      <c r="C52" s="53">
        <f>'jeziora 2020'!I52</f>
        <v>0.05</v>
      </c>
      <c r="D52" s="53">
        <f>'jeziora 2020'!J52</f>
        <v>5.86</v>
      </c>
      <c r="E52" s="53">
        <f>'jeziora 2020'!L52</f>
        <v>0.89900000000000002</v>
      </c>
      <c r="F52" s="53">
        <f>'jeziora 2020'!N52</f>
        <v>13.4</v>
      </c>
      <c r="G52" s="53">
        <f>'jeziora 2020'!O52</f>
        <v>113</v>
      </c>
      <c r="H52" s="53">
        <f>'jeziora 2020'!S52</f>
        <v>16.600000000000001</v>
      </c>
      <c r="I52" s="53">
        <f>'jeziora 2020'!T52</f>
        <v>28.4</v>
      </c>
      <c r="J52" s="53">
        <f>'jeziora 2020'!Y52</f>
        <v>90.1</v>
      </c>
      <c r="K52" s="53">
        <f>'jeziora 2020'!AI52</f>
        <v>2.5</v>
      </c>
      <c r="L52" s="53">
        <f>'jeziora 2020'!AK52</f>
        <v>2.5</v>
      </c>
      <c r="M52" s="53">
        <f>'jeziora 2020'!BB52</f>
        <v>941</v>
      </c>
      <c r="N52" s="53">
        <f>'jeziora 2020'!BJ52</f>
        <v>0.5</v>
      </c>
      <c r="O52" s="53">
        <f>'jeziora 2020'!BK52</f>
        <v>5.0000000000000001E-3</v>
      </c>
      <c r="P52" s="53">
        <f>'jeziora 2020'!BQ52</f>
        <v>0.2</v>
      </c>
      <c r="Q52" s="53">
        <f>'jeziora 2020'!BS52</f>
        <v>0.05</v>
      </c>
      <c r="R52" s="53">
        <f>'jeziora 2020'!BT52</f>
        <v>0.05</v>
      </c>
      <c r="S52" s="53">
        <f>'jeziora 2020'!BU52</f>
        <v>0.05</v>
      </c>
      <c r="T52" s="53">
        <f>'jeziora 2020'!BY52</f>
        <v>0.15</v>
      </c>
      <c r="U52" s="71">
        <f>'jeziora 2020'!CA52</f>
        <v>0</v>
      </c>
      <c r="V52" s="71">
        <f>'jeziora 2020'!CC52</f>
        <v>0</v>
      </c>
      <c r="W52" s="71">
        <f>'jeziora 2020'!CK52</f>
        <v>0</v>
      </c>
      <c r="X52" s="71">
        <f>'jeziora 2020'!CP52</f>
        <v>0</v>
      </c>
      <c r="Y52" s="71">
        <f>'jeziora 2020'!CQ52</f>
        <v>0</v>
      </c>
      <c r="Z52" s="71">
        <f>'jeziora 2020'!CR52</f>
        <v>0</v>
      </c>
      <c r="AA52" s="71">
        <f>'jeziora 2020'!CS52</f>
        <v>0</v>
      </c>
      <c r="AB52" s="71">
        <f>'jeziora 2020'!CT52</f>
        <v>0</v>
      </c>
      <c r="AC52" s="71">
        <f>'jeziora 2020'!CW52</f>
        <v>0</v>
      </c>
      <c r="AD52" s="71">
        <f>'jeziora 2020'!CZ52</f>
        <v>0</v>
      </c>
      <c r="AE52" s="71">
        <f>'jeziora 2020'!DB52</f>
        <v>0</v>
      </c>
      <c r="AF52" s="71">
        <f>'jeziora 2020'!DC52</f>
        <v>0</v>
      </c>
      <c r="AG52" s="71">
        <f>'jeziora 2020'!DD52</f>
        <v>0</v>
      </c>
      <c r="AH52" s="53">
        <f>'jeziora 2020'!DE52</f>
        <v>0.05</v>
      </c>
      <c r="AI52" s="53">
        <f>'jeziora 2020'!DF52</f>
        <v>0.05</v>
      </c>
      <c r="AJ52" s="71">
        <f>'jeziora 2020'!DH52</f>
        <v>0</v>
      </c>
      <c r="AK52" s="71">
        <f>'jeziora 2020'!DI52</f>
        <v>0</v>
      </c>
      <c r="AL52" s="71">
        <f>'jeziora 2020'!DJ52</f>
        <v>0</v>
      </c>
      <c r="AM52" s="71">
        <f>'jeziora 2020'!DK52</f>
        <v>0</v>
      </c>
      <c r="AN52" s="132">
        <f>'jeziora 2020'!DL52</f>
        <v>0</v>
      </c>
      <c r="AO52" s="136" t="s">
        <v>177</v>
      </c>
    </row>
    <row r="53" spans="1:41" x14ac:dyDescent="0.2">
      <c r="A53" s="4">
        <f>'jeziora 2020'!B53</f>
        <v>97</v>
      </c>
      <c r="B53" s="16" t="str">
        <f>'jeziora 2020'!C53</f>
        <v>PL01S0302_3249</v>
      </c>
      <c r="C53" s="53">
        <f>'jeziora 2020'!I53</f>
        <v>0.05</v>
      </c>
      <c r="D53" s="53">
        <f>'jeziora 2020'!J53</f>
        <v>4.47</v>
      </c>
      <c r="E53" s="53">
        <f>'jeziora 2020'!L53</f>
        <v>8.8999999999999996E-2</v>
      </c>
      <c r="F53" s="53">
        <f>'jeziora 2020'!N53</f>
        <v>13.2</v>
      </c>
      <c r="G53" s="53">
        <f>'jeziora 2020'!O53</f>
        <v>7.15</v>
      </c>
      <c r="H53" s="53">
        <f>'jeziora 2020'!S53</f>
        <v>11.9</v>
      </c>
      <c r="I53" s="53">
        <f>'jeziora 2020'!T53</f>
        <v>9.5</v>
      </c>
      <c r="J53" s="53">
        <f>'jeziora 2020'!Y53</f>
        <v>34.6</v>
      </c>
      <c r="K53" s="53">
        <f>'jeziora 2020'!AI53</f>
        <v>2.5</v>
      </c>
      <c r="L53" s="53">
        <f>'jeziora 2020'!AK53</f>
        <v>2.5</v>
      </c>
      <c r="M53" s="53">
        <f>'jeziora 2020'!BB53</f>
        <v>31.5</v>
      </c>
      <c r="N53" s="53">
        <f>'jeziora 2020'!BJ53</f>
        <v>0.5</v>
      </c>
      <c r="O53" s="53">
        <f>'jeziora 2020'!BK53</f>
        <v>5.0000000000000001E-3</v>
      </c>
      <c r="P53" s="53">
        <f>'jeziora 2020'!BQ53</f>
        <v>0.2</v>
      </c>
      <c r="Q53" s="53">
        <f>'jeziora 2020'!BS53</f>
        <v>0.05</v>
      </c>
      <c r="R53" s="53">
        <f>'jeziora 2020'!BT53</f>
        <v>0.05</v>
      </c>
      <c r="S53" s="53">
        <f>'jeziora 2020'!BU53</f>
        <v>0.05</v>
      </c>
      <c r="T53" s="53">
        <f>'jeziora 2020'!BY53</f>
        <v>0.15</v>
      </c>
      <c r="U53" s="71">
        <f>'jeziora 2020'!CA53</f>
        <v>0</v>
      </c>
      <c r="V53" s="71">
        <f>'jeziora 2020'!CC53</f>
        <v>0</v>
      </c>
      <c r="W53" s="71">
        <f>'jeziora 2020'!CK53</f>
        <v>0</v>
      </c>
      <c r="X53" s="71">
        <f>'jeziora 2020'!CP53</f>
        <v>0</v>
      </c>
      <c r="Y53" s="71">
        <f>'jeziora 2020'!CQ53</f>
        <v>0</v>
      </c>
      <c r="Z53" s="71">
        <f>'jeziora 2020'!CR53</f>
        <v>0</v>
      </c>
      <c r="AA53" s="71">
        <f>'jeziora 2020'!CS53</f>
        <v>0</v>
      </c>
      <c r="AB53" s="71">
        <f>'jeziora 2020'!CT53</f>
        <v>0</v>
      </c>
      <c r="AC53" s="71">
        <f>'jeziora 2020'!CW53</f>
        <v>0</v>
      </c>
      <c r="AD53" s="71">
        <f>'jeziora 2020'!CZ53</f>
        <v>0</v>
      </c>
      <c r="AE53" s="71">
        <f>'jeziora 2020'!DB53</f>
        <v>0</v>
      </c>
      <c r="AF53" s="71">
        <f>'jeziora 2020'!DC53</f>
        <v>0</v>
      </c>
      <c r="AG53" s="71">
        <f>'jeziora 2020'!DD53</f>
        <v>0</v>
      </c>
      <c r="AH53" s="53">
        <f>'jeziora 2020'!DE53</f>
        <v>0.05</v>
      </c>
      <c r="AI53" s="53">
        <f>'jeziora 2020'!DF53</f>
        <v>0.05</v>
      </c>
      <c r="AJ53" s="71">
        <f>'jeziora 2020'!DH53</f>
        <v>0</v>
      </c>
      <c r="AK53" s="71">
        <f>'jeziora 2020'!DI53</f>
        <v>0</v>
      </c>
      <c r="AL53" s="71">
        <f>'jeziora 2020'!DJ53</f>
        <v>0</v>
      </c>
      <c r="AM53" s="71">
        <f>'jeziora 2020'!DK53</f>
        <v>0</v>
      </c>
      <c r="AN53" s="132">
        <f>'jeziora 2020'!DL53</f>
        <v>0</v>
      </c>
      <c r="AO53" s="137" t="s">
        <v>178</v>
      </c>
    </row>
    <row r="54" spans="1:41" x14ac:dyDescent="0.2">
      <c r="A54" s="4">
        <f>'jeziora 2020'!B54</f>
        <v>98</v>
      </c>
      <c r="B54" s="16" t="str">
        <f>'jeziora 2020'!C54</f>
        <v>PL02S0502_2202</v>
      </c>
      <c r="C54" s="53">
        <f>'jeziora 2020'!I54</f>
        <v>0.05</v>
      </c>
      <c r="D54" s="53">
        <f>'jeziora 2020'!J54</f>
        <v>7.98</v>
      </c>
      <c r="E54" s="53">
        <f>'jeziora 2020'!L54</f>
        <v>2.5000000000000001E-2</v>
      </c>
      <c r="F54" s="53">
        <f>'jeziora 2020'!N54</f>
        <v>6.29</v>
      </c>
      <c r="G54" s="53">
        <f>'jeziora 2020'!O54</f>
        <v>10.4</v>
      </c>
      <c r="H54" s="53">
        <f>'jeziora 2020'!S54</f>
        <v>6.33</v>
      </c>
      <c r="I54" s="53">
        <f>'jeziora 2020'!T54</f>
        <v>21.8</v>
      </c>
      <c r="J54" s="53">
        <f>'jeziora 2020'!Y54</f>
        <v>62.9</v>
      </c>
      <c r="K54" s="53">
        <f>'jeziora 2020'!AI54</f>
        <v>2.5</v>
      </c>
      <c r="L54" s="53">
        <f>'jeziora 2020'!AK54</f>
        <v>21</v>
      </c>
      <c r="M54" s="53">
        <f>'jeziora 2020'!BB54</f>
        <v>925.5</v>
      </c>
      <c r="N54" s="53">
        <f>'jeziora 2020'!BJ54</f>
        <v>0.5</v>
      </c>
      <c r="O54" s="53">
        <f>'jeziora 2020'!BK54</f>
        <v>5.0000000000000001E-3</v>
      </c>
      <c r="P54" s="53">
        <f>'jeziora 2020'!BQ54</f>
        <v>0.2</v>
      </c>
      <c r="Q54" s="53">
        <f>'jeziora 2020'!BS54</f>
        <v>0.05</v>
      </c>
      <c r="R54" s="53">
        <f>'jeziora 2020'!BT54</f>
        <v>0.05</v>
      </c>
      <c r="S54" s="53">
        <f>'jeziora 2020'!BU54</f>
        <v>0.05</v>
      </c>
      <c r="T54" s="53">
        <f>'jeziora 2020'!BY54</f>
        <v>0.15</v>
      </c>
      <c r="U54" s="71">
        <f>'jeziora 2020'!CA54</f>
        <v>0</v>
      </c>
      <c r="V54" s="71">
        <f>'jeziora 2020'!CC54</f>
        <v>0</v>
      </c>
      <c r="W54" s="71">
        <f>'jeziora 2020'!CK54</f>
        <v>0</v>
      </c>
      <c r="X54" s="71">
        <f>'jeziora 2020'!CP54</f>
        <v>0</v>
      </c>
      <c r="Y54" s="71">
        <f>'jeziora 2020'!CQ54</f>
        <v>0</v>
      </c>
      <c r="Z54" s="71">
        <f>'jeziora 2020'!CR54</f>
        <v>0</v>
      </c>
      <c r="AA54" s="71">
        <f>'jeziora 2020'!CS54</f>
        <v>0</v>
      </c>
      <c r="AB54" s="71">
        <f>'jeziora 2020'!CT54</f>
        <v>0</v>
      </c>
      <c r="AC54" s="71">
        <f>'jeziora 2020'!CW54</f>
        <v>0</v>
      </c>
      <c r="AD54" s="71">
        <f>'jeziora 2020'!CZ54</f>
        <v>0</v>
      </c>
      <c r="AE54" s="71">
        <f>'jeziora 2020'!DB54</f>
        <v>0</v>
      </c>
      <c r="AF54" s="71">
        <f>'jeziora 2020'!DC54</f>
        <v>0</v>
      </c>
      <c r="AG54" s="71">
        <f>'jeziora 2020'!DD54</f>
        <v>0</v>
      </c>
      <c r="AH54" s="53">
        <f>'jeziora 2020'!DE54</f>
        <v>0.05</v>
      </c>
      <c r="AI54" s="53">
        <f>'jeziora 2020'!DF54</f>
        <v>0.05</v>
      </c>
      <c r="AJ54" s="71">
        <f>'jeziora 2020'!DH54</f>
        <v>0</v>
      </c>
      <c r="AK54" s="71">
        <f>'jeziora 2020'!DI54</f>
        <v>0</v>
      </c>
      <c r="AL54" s="71">
        <f>'jeziora 2020'!DJ54</f>
        <v>0</v>
      </c>
      <c r="AM54" s="71">
        <f>'jeziora 2020'!DK54</f>
        <v>0</v>
      </c>
      <c r="AN54" s="132">
        <f>'jeziora 2020'!DL54</f>
        <v>0</v>
      </c>
      <c r="AO54" s="137" t="s">
        <v>178</v>
      </c>
    </row>
    <row r="55" spans="1:41" x14ac:dyDescent="0.2">
      <c r="A55" s="4">
        <f>'jeziora 2020'!B55</f>
        <v>99</v>
      </c>
      <c r="B55" s="16" t="str">
        <f>'jeziora 2020'!C55</f>
        <v>PL02S0102_3554</v>
      </c>
      <c r="C55" s="53">
        <f>'jeziora 2020'!I55</f>
        <v>0.05</v>
      </c>
      <c r="D55" s="53">
        <f>'jeziora 2020'!J55</f>
        <v>6.81</v>
      </c>
      <c r="E55" s="53">
        <f>'jeziora 2020'!L55</f>
        <v>1.06</v>
      </c>
      <c r="F55" s="53">
        <f>'jeziora 2020'!N55</f>
        <v>9.51</v>
      </c>
      <c r="G55" s="53">
        <f>'jeziora 2020'!O55</f>
        <v>33.799999999999997</v>
      </c>
      <c r="H55" s="53">
        <f>'jeziora 2020'!S55</f>
        <v>10.3</v>
      </c>
      <c r="I55" s="53">
        <f>'jeziora 2020'!T55</f>
        <v>81.7</v>
      </c>
      <c r="J55" s="53">
        <f>'jeziora 2020'!Y55</f>
        <v>182</v>
      </c>
      <c r="K55" s="53">
        <f>'jeziora 2020'!AI55</f>
        <v>2.5</v>
      </c>
      <c r="L55" s="53">
        <f>'jeziora 2020'!AK55</f>
        <v>266</v>
      </c>
      <c r="M55" s="53">
        <f>'jeziora 2020'!BB55</f>
        <v>14082.5</v>
      </c>
      <c r="N55" s="53">
        <f>'jeziora 2020'!BJ55</f>
        <v>0.5</v>
      </c>
      <c r="O55" s="53">
        <f>'jeziora 2020'!BK55</f>
        <v>5.0000000000000001E-3</v>
      </c>
      <c r="P55" s="53">
        <f>'jeziora 2020'!BQ55</f>
        <v>0.2</v>
      </c>
      <c r="Q55" s="53">
        <f>'jeziora 2020'!BS55</f>
        <v>0.05</v>
      </c>
      <c r="R55" s="53">
        <f>'jeziora 2020'!BT55</f>
        <v>0.05</v>
      </c>
      <c r="S55" s="53">
        <f>'jeziora 2020'!BU55</f>
        <v>0.05</v>
      </c>
      <c r="T55" s="53">
        <f>'jeziora 2020'!BY55</f>
        <v>0.15</v>
      </c>
      <c r="U55" s="71">
        <f>'jeziora 2020'!CA55</f>
        <v>0</v>
      </c>
      <c r="V55" s="71">
        <f>'jeziora 2020'!CC55</f>
        <v>0</v>
      </c>
      <c r="W55" s="71">
        <f>'jeziora 2020'!CK55</f>
        <v>0</v>
      </c>
      <c r="X55" s="71">
        <f>'jeziora 2020'!CP55</f>
        <v>0</v>
      </c>
      <c r="Y55" s="71">
        <f>'jeziora 2020'!CQ55</f>
        <v>0</v>
      </c>
      <c r="Z55" s="71">
        <f>'jeziora 2020'!CR55</f>
        <v>0</v>
      </c>
      <c r="AA55" s="71">
        <f>'jeziora 2020'!CS55</f>
        <v>0</v>
      </c>
      <c r="AB55" s="71">
        <f>'jeziora 2020'!CT55</f>
        <v>0</v>
      </c>
      <c r="AC55" s="71">
        <f>'jeziora 2020'!CW55</f>
        <v>0</v>
      </c>
      <c r="AD55" s="71">
        <f>'jeziora 2020'!CZ55</f>
        <v>0</v>
      </c>
      <c r="AE55" s="71">
        <f>'jeziora 2020'!DB55</f>
        <v>0</v>
      </c>
      <c r="AF55" s="71">
        <f>'jeziora 2020'!DC55</f>
        <v>0</v>
      </c>
      <c r="AG55" s="71">
        <f>'jeziora 2020'!DD55</f>
        <v>0</v>
      </c>
      <c r="AH55" s="53">
        <f>'jeziora 2020'!DE55</f>
        <v>0.05</v>
      </c>
      <c r="AI55" s="53">
        <f>'jeziora 2020'!DF55</f>
        <v>0.05</v>
      </c>
      <c r="AJ55" s="71">
        <f>'jeziora 2020'!DH55</f>
        <v>0</v>
      </c>
      <c r="AK55" s="71">
        <f>'jeziora 2020'!DI55</f>
        <v>0</v>
      </c>
      <c r="AL55" s="71">
        <f>'jeziora 2020'!DJ55</f>
        <v>0</v>
      </c>
      <c r="AM55" s="71">
        <f>'jeziora 2020'!DK55</f>
        <v>0</v>
      </c>
      <c r="AN55" s="132">
        <f>'jeziora 2020'!DL55</f>
        <v>0</v>
      </c>
      <c r="AO55" s="136" t="s">
        <v>177</v>
      </c>
    </row>
    <row r="56" spans="1:41" x14ac:dyDescent="0.2">
      <c r="A56" s="4">
        <f>'jeziora 2020'!B56</f>
        <v>100</v>
      </c>
      <c r="B56" s="16" t="str">
        <f>'jeziora 2020'!C56</f>
        <v>PL02S0502_0161</v>
      </c>
      <c r="C56" s="53">
        <f>'jeziora 2020'!I56</f>
        <v>0.05</v>
      </c>
      <c r="D56" s="53">
        <f>'jeziora 2020'!J56</f>
        <v>1.5</v>
      </c>
      <c r="E56" s="53">
        <f>'jeziora 2020'!L56</f>
        <v>0.45700000000000002</v>
      </c>
      <c r="F56" s="53">
        <f>'jeziora 2020'!N56</f>
        <v>4.4800000000000004</v>
      </c>
      <c r="G56" s="53">
        <f>'jeziora 2020'!O56</f>
        <v>21</v>
      </c>
      <c r="H56" s="53">
        <f>'jeziora 2020'!S56</f>
        <v>6.33</v>
      </c>
      <c r="I56" s="53">
        <f>'jeziora 2020'!T56</f>
        <v>11.6</v>
      </c>
      <c r="J56" s="53">
        <f>'jeziora 2020'!Y56</f>
        <v>36.5</v>
      </c>
      <c r="K56" s="53">
        <f>'jeziora 2020'!AI56</f>
        <v>2.5</v>
      </c>
      <c r="L56" s="53">
        <f>'jeziora 2020'!AK56</f>
        <v>24</v>
      </c>
      <c r="M56" s="53">
        <f>'jeziora 2020'!BB56</f>
        <v>935.5</v>
      </c>
      <c r="N56" s="53">
        <f>'jeziora 2020'!BJ56</f>
        <v>0.5</v>
      </c>
      <c r="O56" s="53">
        <f>'jeziora 2020'!BK56</f>
        <v>5.0000000000000001E-3</v>
      </c>
      <c r="P56" s="53">
        <f>'jeziora 2020'!BQ56</f>
        <v>0.2</v>
      </c>
      <c r="Q56" s="53">
        <f>'jeziora 2020'!BS56</f>
        <v>0.05</v>
      </c>
      <c r="R56" s="53">
        <f>'jeziora 2020'!BT56</f>
        <v>0.05</v>
      </c>
      <c r="S56" s="53">
        <f>'jeziora 2020'!BU56</f>
        <v>0.05</v>
      </c>
      <c r="T56" s="53">
        <f>'jeziora 2020'!BY56</f>
        <v>0.15</v>
      </c>
      <c r="U56" s="71">
        <f>'jeziora 2020'!CA56</f>
        <v>0</v>
      </c>
      <c r="V56" s="71">
        <f>'jeziora 2020'!CC56</f>
        <v>0</v>
      </c>
      <c r="W56" s="71">
        <f>'jeziora 2020'!CK56</f>
        <v>0</v>
      </c>
      <c r="X56" s="71">
        <f>'jeziora 2020'!CP56</f>
        <v>0</v>
      </c>
      <c r="Y56" s="71">
        <f>'jeziora 2020'!CQ56</f>
        <v>0</v>
      </c>
      <c r="Z56" s="71">
        <f>'jeziora 2020'!CR56</f>
        <v>0</v>
      </c>
      <c r="AA56" s="71">
        <f>'jeziora 2020'!CS56</f>
        <v>0</v>
      </c>
      <c r="AB56" s="71">
        <f>'jeziora 2020'!CT56</f>
        <v>0</v>
      </c>
      <c r="AC56" s="71">
        <f>'jeziora 2020'!CW56</f>
        <v>0</v>
      </c>
      <c r="AD56" s="71">
        <f>'jeziora 2020'!CZ56</f>
        <v>0</v>
      </c>
      <c r="AE56" s="71">
        <f>'jeziora 2020'!DB56</f>
        <v>0</v>
      </c>
      <c r="AF56" s="71">
        <f>'jeziora 2020'!DC56</f>
        <v>0</v>
      </c>
      <c r="AG56" s="71">
        <f>'jeziora 2020'!DD56</f>
        <v>0</v>
      </c>
      <c r="AH56" s="53">
        <f>'jeziora 2020'!DE56</f>
        <v>0.05</v>
      </c>
      <c r="AI56" s="53">
        <f>'jeziora 2020'!DF56</f>
        <v>0.05</v>
      </c>
      <c r="AJ56" s="71">
        <f>'jeziora 2020'!DH56</f>
        <v>0</v>
      </c>
      <c r="AK56" s="71">
        <f>'jeziora 2020'!DI56</f>
        <v>0</v>
      </c>
      <c r="AL56" s="71">
        <f>'jeziora 2020'!DJ56</f>
        <v>0</v>
      </c>
      <c r="AM56" s="71">
        <f>'jeziora 2020'!DK56</f>
        <v>0</v>
      </c>
      <c r="AN56" s="132">
        <f>'jeziora 2020'!DL56</f>
        <v>0</v>
      </c>
      <c r="AO56" s="137" t="s">
        <v>178</v>
      </c>
    </row>
    <row r="57" spans="1:41" x14ac:dyDescent="0.2">
      <c r="A57" s="4">
        <f>'jeziora 2020'!B57</f>
        <v>101</v>
      </c>
      <c r="B57" s="16" t="str">
        <f>'jeziora 2020'!C57</f>
        <v>PL02S0602_3473</v>
      </c>
      <c r="C57" s="53">
        <f>'jeziora 2020'!I57</f>
        <v>0.05</v>
      </c>
      <c r="D57" s="53">
        <f>'jeziora 2020'!J57</f>
        <v>6.12</v>
      </c>
      <c r="E57" s="53">
        <f>'jeziora 2020'!L57</f>
        <v>0.63700000000000001</v>
      </c>
      <c r="F57" s="53">
        <f>'jeziora 2020'!N57</f>
        <v>11.1</v>
      </c>
      <c r="G57" s="53">
        <f>'jeziora 2020'!O57</f>
        <v>9.06</v>
      </c>
      <c r="H57" s="53">
        <f>'jeziora 2020'!S57</f>
        <v>7.76</v>
      </c>
      <c r="I57" s="53">
        <f>'jeziora 2020'!T57</f>
        <v>50.2</v>
      </c>
      <c r="J57" s="53">
        <f>'jeziora 2020'!Y57</f>
        <v>82.3</v>
      </c>
      <c r="K57" s="53">
        <f>'jeziora 2020'!AI57</f>
        <v>2.5</v>
      </c>
      <c r="L57" s="53">
        <f>'jeziora 2020'!AK57</f>
        <v>54</v>
      </c>
      <c r="M57" s="53">
        <f>'jeziora 2020'!BB57</f>
        <v>3524.5</v>
      </c>
      <c r="N57" s="53">
        <f>'jeziora 2020'!BJ57</f>
        <v>0.5</v>
      </c>
      <c r="O57" s="53">
        <f>'jeziora 2020'!BK57</f>
        <v>5.0000000000000001E-3</v>
      </c>
      <c r="P57" s="53">
        <f>'jeziora 2020'!BQ57</f>
        <v>0.2</v>
      </c>
      <c r="Q57" s="53">
        <f>'jeziora 2020'!BS57</f>
        <v>0.05</v>
      </c>
      <c r="R57" s="53">
        <f>'jeziora 2020'!BT57</f>
        <v>0.05</v>
      </c>
      <c r="S57" s="53">
        <f>'jeziora 2020'!BU57</f>
        <v>0.05</v>
      </c>
      <c r="T57" s="53">
        <f>'jeziora 2020'!BY57</f>
        <v>0.15</v>
      </c>
      <c r="U57" s="71">
        <f>'jeziora 2020'!CA57</f>
        <v>0</v>
      </c>
      <c r="V57" s="71">
        <f>'jeziora 2020'!CC57</f>
        <v>0</v>
      </c>
      <c r="W57" s="71">
        <f>'jeziora 2020'!CK57</f>
        <v>0</v>
      </c>
      <c r="X57" s="71">
        <f>'jeziora 2020'!CP57</f>
        <v>0</v>
      </c>
      <c r="Y57" s="71">
        <f>'jeziora 2020'!CQ57</f>
        <v>0</v>
      </c>
      <c r="Z57" s="71">
        <f>'jeziora 2020'!CR57</f>
        <v>0</v>
      </c>
      <c r="AA57" s="71">
        <f>'jeziora 2020'!CS57</f>
        <v>0</v>
      </c>
      <c r="AB57" s="71">
        <f>'jeziora 2020'!CT57</f>
        <v>0</v>
      </c>
      <c r="AC57" s="71">
        <f>'jeziora 2020'!CW57</f>
        <v>0</v>
      </c>
      <c r="AD57" s="71">
        <f>'jeziora 2020'!CZ57</f>
        <v>0</v>
      </c>
      <c r="AE57" s="71">
        <f>'jeziora 2020'!DB57</f>
        <v>0</v>
      </c>
      <c r="AF57" s="71">
        <f>'jeziora 2020'!DC57</f>
        <v>0</v>
      </c>
      <c r="AG57" s="71">
        <f>'jeziora 2020'!DD57</f>
        <v>0</v>
      </c>
      <c r="AH57" s="53">
        <f>'jeziora 2020'!DE57</f>
        <v>0.05</v>
      </c>
      <c r="AI57" s="53">
        <f>'jeziora 2020'!DF57</f>
        <v>0.05</v>
      </c>
      <c r="AJ57" s="71">
        <f>'jeziora 2020'!DH57</f>
        <v>0</v>
      </c>
      <c r="AK57" s="71">
        <f>'jeziora 2020'!DI57</f>
        <v>0</v>
      </c>
      <c r="AL57" s="71">
        <f>'jeziora 2020'!DJ57</f>
        <v>0</v>
      </c>
      <c r="AM57" s="71">
        <f>'jeziora 2020'!DK57</f>
        <v>0</v>
      </c>
      <c r="AN57" s="132">
        <f>'jeziora 2020'!DL57</f>
        <v>0</v>
      </c>
      <c r="AO57" s="136" t="s">
        <v>177</v>
      </c>
    </row>
    <row r="58" spans="1:41" x14ac:dyDescent="0.2">
      <c r="A58" s="4">
        <f>'jeziora 2020'!B58</f>
        <v>102</v>
      </c>
      <c r="B58" s="16" t="str">
        <f>'jeziora 2020'!C58</f>
        <v>PL02S0102_0136</v>
      </c>
      <c r="C58" s="53">
        <f>'jeziora 2020'!I58</f>
        <v>0.05</v>
      </c>
      <c r="D58" s="53">
        <f>'jeziora 2020'!J58</f>
        <v>5.77</v>
      </c>
      <c r="E58" s="53">
        <f>'jeziora 2020'!L58</f>
        <v>0.59699999999999998</v>
      </c>
      <c r="F58" s="53">
        <f>'jeziora 2020'!N58</f>
        <v>7.16</v>
      </c>
      <c r="G58" s="53">
        <f>'jeziora 2020'!O58</f>
        <v>13.3</v>
      </c>
      <c r="H58" s="53">
        <f>'jeziora 2020'!S58</f>
        <v>9.27</v>
      </c>
      <c r="I58" s="53">
        <f>'jeziora 2020'!T58</f>
        <v>38.6</v>
      </c>
      <c r="J58" s="53">
        <f>'jeziora 2020'!Y58</f>
        <v>76</v>
      </c>
      <c r="K58" s="53">
        <f>'jeziora 2020'!AI58</f>
        <v>2.5</v>
      </c>
      <c r="L58" s="53">
        <f>'jeziora 2020'!AK58</f>
        <v>39</v>
      </c>
      <c r="M58" s="53">
        <f>'jeziora 2020'!BB58</f>
        <v>2545.5</v>
      </c>
      <c r="N58" s="53">
        <f>'jeziora 2020'!BJ58</f>
        <v>0.5</v>
      </c>
      <c r="O58" s="53">
        <f>'jeziora 2020'!BK58</f>
        <v>5.0000000000000001E-3</v>
      </c>
      <c r="P58" s="53">
        <f>'jeziora 2020'!BQ58</f>
        <v>0.2</v>
      </c>
      <c r="Q58" s="53">
        <f>'jeziora 2020'!BS58</f>
        <v>0.05</v>
      </c>
      <c r="R58" s="53">
        <f>'jeziora 2020'!BT58</f>
        <v>0.05</v>
      </c>
      <c r="S58" s="53">
        <f>'jeziora 2020'!BU58</f>
        <v>0.05</v>
      </c>
      <c r="T58" s="53">
        <f>'jeziora 2020'!BY58</f>
        <v>0.15</v>
      </c>
      <c r="U58" s="71">
        <f>'jeziora 2020'!CA58</f>
        <v>0</v>
      </c>
      <c r="V58" s="71">
        <f>'jeziora 2020'!CC58</f>
        <v>0</v>
      </c>
      <c r="W58" s="71">
        <f>'jeziora 2020'!CK58</f>
        <v>0</v>
      </c>
      <c r="X58" s="71">
        <f>'jeziora 2020'!CP58</f>
        <v>0</v>
      </c>
      <c r="Y58" s="71">
        <f>'jeziora 2020'!CQ58</f>
        <v>0</v>
      </c>
      <c r="Z58" s="71">
        <f>'jeziora 2020'!CR58</f>
        <v>0</v>
      </c>
      <c r="AA58" s="71">
        <f>'jeziora 2020'!CS58</f>
        <v>0</v>
      </c>
      <c r="AB58" s="71">
        <f>'jeziora 2020'!CT58</f>
        <v>0</v>
      </c>
      <c r="AC58" s="71">
        <f>'jeziora 2020'!CW58</f>
        <v>0</v>
      </c>
      <c r="AD58" s="71">
        <f>'jeziora 2020'!CZ58</f>
        <v>0</v>
      </c>
      <c r="AE58" s="71">
        <f>'jeziora 2020'!DB58</f>
        <v>0</v>
      </c>
      <c r="AF58" s="71">
        <f>'jeziora 2020'!DC58</f>
        <v>0</v>
      </c>
      <c r="AG58" s="71">
        <f>'jeziora 2020'!DD58</f>
        <v>0</v>
      </c>
      <c r="AH58" s="53">
        <f>'jeziora 2020'!DE58</f>
        <v>0.05</v>
      </c>
      <c r="AI58" s="53">
        <f>'jeziora 2020'!DF58</f>
        <v>0.05</v>
      </c>
      <c r="AJ58" s="71">
        <f>'jeziora 2020'!DH58</f>
        <v>0</v>
      </c>
      <c r="AK58" s="71">
        <f>'jeziora 2020'!DI58</f>
        <v>0</v>
      </c>
      <c r="AL58" s="71">
        <f>'jeziora 2020'!DJ58</f>
        <v>0</v>
      </c>
      <c r="AM58" s="71">
        <f>'jeziora 2020'!DK58</f>
        <v>0</v>
      </c>
      <c r="AN58" s="132">
        <f>'jeziora 2020'!DL58</f>
        <v>0</v>
      </c>
      <c r="AO58" s="136" t="s">
        <v>177</v>
      </c>
    </row>
    <row r="59" spans="1:41" x14ac:dyDescent="0.2">
      <c r="A59" s="4">
        <f>'jeziora 2020'!B59</f>
        <v>103</v>
      </c>
      <c r="B59" s="16" t="str">
        <f>'jeziora 2020'!C59</f>
        <v>PL01S0302_0217</v>
      </c>
      <c r="C59" s="53">
        <f>'jeziora 2020'!I59</f>
        <v>0.05</v>
      </c>
      <c r="D59" s="53">
        <f>'jeziora 2020'!J59</f>
        <v>1.5</v>
      </c>
      <c r="E59" s="53">
        <f>'jeziora 2020'!L59</f>
        <v>8.9099999999999999E-2</v>
      </c>
      <c r="F59" s="53">
        <f>'jeziora 2020'!N59</f>
        <v>10.4</v>
      </c>
      <c r="G59" s="53">
        <f>'jeziora 2020'!O59</f>
        <v>5.97</v>
      </c>
      <c r="H59" s="53">
        <f>'jeziora 2020'!S59</f>
        <v>8.4700000000000006</v>
      </c>
      <c r="I59" s="53">
        <f>'jeziora 2020'!T59</f>
        <v>10.6</v>
      </c>
      <c r="J59" s="53">
        <f>'jeziora 2020'!Y59</f>
        <v>36.9</v>
      </c>
      <c r="K59" s="53">
        <f>'jeziora 2020'!AI59</f>
        <v>2.5</v>
      </c>
      <c r="L59" s="53">
        <f>'jeziora 2020'!AK59</f>
        <v>2.5</v>
      </c>
      <c r="M59" s="53">
        <f>'jeziora 2020'!BB59</f>
        <v>479</v>
      </c>
      <c r="N59" s="53">
        <f>'jeziora 2020'!BJ59</f>
        <v>0.5</v>
      </c>
      <c r="O59" s="53">
        <f>'jeziora 2020'!BK59</f>
        <v>5.0000000000000001E-3</v>
      </c>
      <c r="P59" s="53">
        <f>'jeziora 2020'!BQ59</f>
        <v>0.2</v>
      </c>
      <c r="Q59" s="53">
        <f>'jeziora 2020'!BS59</f>
        <v>0.05</v>
      </c>
      <c r="R59" s="53">
        <f>'jeziora 2020'!BT59</f>
        <v>0.05</v>
      </c>
      <c r="S59" s="53">
        <f>'jeziora 2020'!BU59</f>
        <v>0.05</v>
      </c>
      <c r="T59" s="53">
        <f>'jeziora 2020'!BY59</f>
        <v>0.15</v>
      </c>
      <c r="U59" s="71">
        <f>'jeziora 2020'!CA59</f>
        <v>0</v>
      </c>
      <c r="V59" s="71">
        <f>'jeziora 2020'!CC59</f>
        <v>0</v>
      </c>
      <c r="W59" s="71">
        <f>'jeziora 2020'!CK59</f>
        <v>0</v>
      </c>
      <c r="X59" s="71">
        <f>'jeziora 2020'!CP59</f>
        <v>0</v>
      </c>
      <c r="Y59" s="71">
        <f>'jeziora 2020'!CQ59</f>
        <v>0</v>
      </c>
      <c r="Z59" s="71">
        <f>'jeziora 2020'!CR59</f>
        <v>0</v>
      </c>
      <c r="AA59" s="71">
        <f>'jeziora 2020'!CS59</f>
        <v>0</v>
      </c>
      <c r="AB59" s="71">
        <f>'jeziora 2020'!CT59</f>
        <v>0</v>
      </c>
      <c r="AC59" s="71">
        <f>'jeziora 2020'!CW59</f>
        <v>0</v>
      </c>
      <c r="AD59" s="71">
        <f>'jeziora 2020'!CZ59</f>
        <v>0</v>
      </c>
      <c r="AE59" s="71">
        <f>'jeziora 2020'!DB59</f>
        <v>0</v>
      </c>
      <c r="AF59" s="71">
        <f>'jeziora 2020'!DC59</f>
        <v>0</v>
      </c>
      <c r="AG59" s="71">
        <f>'jeziora 2020'!DD59</f>
        <v>0</v>
      </c>
      <c r="AH59" s="53">
        <f>'jeziora 2020'!DE59</f>
        <v>0.05</v>
      </c>
      <c r="AI59" s="53">
        <f>'jeziora 2020'!DF59</f>
        <v>0.05</v>
      </c>
      <c r="AJ59" s="71">
        <f>'jeziora 2020'!DH59</f>
        <v>0</v>
      </c>
      <c r="AK59" s="71">
        <f>'jeziora 2020'!DI59</f>
        <v>0</v>
      </c>
      <c r="AL59" s="71">
        <f>'jeziora 2020'!DJ59</f>
        <v>0</v>
      </c>
      <c r="AM59" s="71">
        <f>'jeziora 2020'!DK59</f>
        <v>0</v>
      </c>
      <c r="AN59" s="132">
        <f>'jeziora 2020'!DL59</f>
        <v>0</v>
      </c>
      <c r="AO59" s="137" t="s">
        <v>178</v>
      </c>
    </row>
    <row r="60" spans="1:41" x14ac:dyDescent="0.2">
      <c r="A60" s="4">
        <f>'jeziora 2020'!B60</f>
        <v>104</v>
      </c>
      <c r="B60" s="16" t="str">
        <f>'jeziora 2020'!C60</f>
        <v>PL02S0502_0294</v>
      </c>
      <c r="C60" s="53">
        <f>'jeziora 2020'!I60</f>
        <v>0.05</v>
      </c>
      <c r="D60" s="53">
        <f>'jeziora 2020'!J60</f>
        <v>5.79</v>
      </c>
      <c r="E60" s="53">
        <f>'jeziora 2020'!L60</f>
        <v>2.5000000000000001E-2</v>
      </c>
      <c r="F60" s="53">
        <f>'jeziora 2020'!N60</f>
        <v>18.8</v>
      </c>
      <c r="G60" s="53">
        <f>'jeziora 2020'!O60</f>
        <v>0.2</v>
      </c>
      <c r="H60" s="53">
        <f>'jeziora 2020'!S60</f>
        <v>10.199999999999999</v>
      </c>
      <c r="I60" s="53">
        <f>'jeziora 2020'!T60</f>
        <v>42</v>
      </c>
      <c r="J60" s="53">
        <f>'jeziora 2020'!Y60</f>
        <v>70.599999999999994</v>
      </c>
      <c r="K60" s="53">
        <f>'jeziora 2020'!AI60</f>
        <v>2.5</v>
      </c>
      <c r="L60" s="53">
        <f>'jeziora 2020'!AK60</f>
        <v>2.5</v>
      </c>
      <c r="M60" s="53">
        <f>'jeziora 2020'!BB60</f>
        <v>1478</v>
      </c>
      <c r="N60" s="53">
        <f>'jeziora 2020'!BJ60</f>
        <v>0.5</v>
      </c>
      <c r="O60" s="53">
        <f>'jeziora 2020'!BK60</f>
        <v>5.0000000000000001E-3</v>
      </c>
      <c r="P60" s="53">
        <f>'jeziora 2020'!BQ60</f>
        <v>0.2</v>
      </c>
      <c r="Q60" s="53">
        <f>'jeziora 2020'!BS60</f>
        <v>0.05</v>
      </c>
      <c r="R60" s="53">
        <f>'jeziora 2020'!BT60</f>
        <v>0.05</v>
      </c>
      <c r="S60" s="53">
        <f>'jeziora 2020'!BU60</f>
        <v>0.05</v>
      </c>
      <c r="T60" s="53">
        <f>'jeziora 2020'!BY60</f>
        <v>0.15</v>
      </c>
      <c r="U60" s="71">
        <f>'jeziora 2020'!CA60</f>
        <v>50</v>
      </c>
      <c r="V60" s="71">
        <f>'jeziora 2020'!CC60</f>
        <v>0.01</v>
      </c>
      <c r="W60" s="71">
        <f>'jeziora 2020'!CK60</f>
        <v>0.11</v>
      </c>
      <c r="X60" s="71">
        <f>'jeziora 2020'!CP60</f>
        <v>0.5</v>
      </c>
      <c r="Y60" s="71">
        <f>'jeziora 2020'!CQ60</f>
        <v>0.3</v>
      </c>
      <c r="Z60" s="71">
        <f>'jeziora 2020'!CR60</f>
        <v>5</v>
      </c>
      <c r="AA60" s="71">
        <f>'jeziora 2020'!CS60</f>
        <v>0.5</v>
      </c>
      <c r="AB60" s="71">
        <f>'jeziora 2020'!CT60</f>
        <v>0.5</v>
      </c>
      <c r="AC60" s="71">
        <f>'jeziora 2020'!CW60</f>
        <v>0.05</v>
      </c>
      <c r="AD60" s="71">
        <f>'jeziora 2020'!CZ60</f>
        <v>0.05</v>
      </c>
      <c r="AE60" s="71">
        <f>'jeziora 2020'!DB60</f>
        <v>0.05</v>
      </c>
      <c r="AF60" s="71">
        <f>'jeziora 2020'!DC60</f>
        <v>0.05</v>
      </c>
      <c r="AG60" s="71">
        <f>'jeziora 2020'!DD60</f>
        <v>0.05</v>
      </c>
      <c r="AH60" s="53">
        <f>'jeziora 2020'!DE60</f>
        <v>0.05</v>
      </c>
      <c r="AI60" s="53">
        <f>'jeziora 2020'!DF60</f>
        <v>0.05</v>
      </c>
      <c r="AJ60" s="71">
        <f>'jeziora 2020'!DH60</f>
        <v>0.5</v>
      </c>
      <c r="AK60" s="71">
        <f>'jeziora 2020'!DI60</f>
        <v>0.05</v>
      </c>
      <c r="AL60" s="71">
        <f>'jeziora 2020'!DJ60</f>
        <v>0.25</v>
      </c>
      <c r="AM60" s="71">
        <f>'jeziora 2020'!DK60</f>
        <v>0.25</v>
      </c>
      <c r="AN60" s="132">
        <f>'jeziora 2020'!DL60</f>
        <v>0.05</v>
      </c>
      <c r="AO60" s="136" t="s">
        <v>177</v>
      </c>
    </row>
    <row r="61" spans="1:41" x14ac:dyDescent="0.2">
      <c r="A61" s="4">
        <f>'jeziora 2020'!B61</f>
        <v>105</v>
      </c>
      <c r="B61" s="16" t="str">
        <f>'jeziora 2020'!C61</f>
        <v>PL01S0602_0409</v>
      </c>
      <c r="C61" s="53">
        <f>'jeziora 2020'!I61</f>
        <v>0.05</v>
      </c>
      <c r="D61" s="53">
        <f>'jeziora 2020'!J61</f>
        <v>1.5</v>
      </c>
      <c r="E61" s="53">
        <f>'jeziora 2020'!L61</f>
        <v>2.5000000000000001E-2</v>
      </c>
      <c r="F61" s="53">
        <f>'jeziora 2020'!N61</f>
        <v>4.38</v>
      </c>
      <c r="G61" s="53">
        <f>'jeziora 2020'!O61</f>
        <v>4.72</v>
      </c>
      <c r="H61" s="53">
        <f>'jeziora 2020'!S61</f>
        <v>2.65</v>
      </c>
      <c r="I61" s="53">
        <f>'jeziora 2020'!T61</f>
        <v>2.11</v>
      </c>
      <c r="J61" s="53">
        <f>'jeziora 2020'!Y61</f>
        <v>33.1</v>
      </c>
      <c r="K61" s="53">
        <f>'jeziora 2020'!AI61</f>
        <v>2.5</v>
      </c>
      <c r="L61" s="53">
        <f>'jeziora 2020'!AK61</f>
        <v>8</v>
      </c>
      <c r="M61" s="53">
        <f>'jeziora 2020'!BB61</f>
        <v>206.5</v>
      </c>
      <c r="N61" s="53">
        <f>'jeziora 2020'!BJ61</f>
        <v>0.5</v>
      </c>
      <c r="O61" s="53">
        <f>'jeziora 2020'!BK61</f>
        <v>5.0000000000000001E-3</v>
      </c>
      <c r="P61" s="53">
        <f>'jeziora 2020'!BQ61</f>
        <v>0.2</v>
      </c>
      <c r="Q61" s="53">
        <f>'jeziora 2020'!BS61</f>
        <v>0.05</v>
      </c>
      <c r="R61" s="53">
        <f>'jeziora 2020'!BT61</f>
        <v>0.05</v>
      </c>
      <c r="S61" s="53">
        <f>'jeziora 2020'!BU61</f>
        <v>0.05</v>
      </c>
      <c r="T61" s="53">
        <f>'jeziora 2020'!BY61</f>
        <v>0.15</v>
      </c>
      <c r="U61" s="71">
        <f>'jeziora 2020'!CA61</f>
        <v>0</v>
      </c>
      <c r="V61" s="71">
        <f>'jeziora 2020'!CC61</f>
        <v>0</v>
      </c>
      <c r="W61" s="71">
        <f>'jeziora 2020'!CK61</f>
        <v>0</v>
      </c>
      <c r="X61" s="71">
        <f>'jeziora 2020'!CP61</f>
        <v>0</v>
      </c>
      <c r="Y61" s="71">
        <f>'jeziora 2020'!CQ61</f>
        <v>0</v>
      </c>
      <c r="Z61" s="71">
        <f>'jeziora 2020'!CR61</f>
        <v>0</v>
      </c>
      <c r="AA61" s="71">
        <f>'jeziora 2020'!CS61</f>
        <v>0</v>
      </c>
      <c r="AB61" s="71">
        <f>'jeziora 2020'!CT61</f>
        <v>0</v>
      </c>
      <c r="AC61" s="71">
        <f>'jeziora 2020'!CW61</f>
        <v>0</v>
      </c>
      <c r="AD61" s="71">
        <f>'jeziora 2020'!CZ61</f>
        <v>0</v>
      </c>
      <c r="AE61" s="71">
        <f>'jeziora 2020'!DB61</f>
        <v>0</v>
      </c>
      <c r="AF61" s="71">
        <f>'jeziora 2020'!DC61</f>
        <v>0</v>
      </c>
      <c r="AG61" s="71">
        <f>'jeziora 2020'!DD61</f>
        <v>0</v>
      </c>
      <c r="AH61" s="53">
        <f>'jeziora 2020'!DE61</f>
        <v>0.05</v>
      </c>
      <c r="AI61" s="53">
        <f>'jeziora 2020'!DF61</f>
        <v>0.05</v>
      </c>
      <c r="AJ61" s="71">
        <f>'jeziora 2020'!DH61</f>
        <v>0</v>
      </c>
      <c r="AK61" s="71">
        <f>'jeziora 2020'!DI61</f>
        <v>0</v>
      </c>
      <c r="AL61" s="71">
        <f>'jeziora 2020'!DJ61</f>
        <v>0</v>
      </c>
      <c r="AM61" s="71">
        <f>'jeziora 2020'!DK61</f>
        <v>0</v>
      </c>
      <c r="AN61" s="132">
        <f>'jeziora 2020'!DL61</f>
        <v>0</v>
      </c>
      <c r="AO61" s="137" t="s">
        <v>178</v>
      </c>
    </row>
    <row r="62" spans="1:41" x14ac:dyDescent="0.2">
      <c r="A62" s="4">
        <f>'jeziora 2020'!B62</f>
        <v>106</v>
      </c>
      <c r="B62" s="16" t="str">
        <f>'jeziora 2020'!C62</f>
        <v>PL08S0302_0018</v>
      </c>
      <c r="C62" s="53">
        <f>'jeziora 2020'!I62</f>
        <v>0.05</v>
      </c>
      <c r="D62" s="53">
        <f>'jeziora 2020'!J62</f>
        <v>9.17</v>
      </c>
      <c r="E62" s="53">
        <f>'jeziora 2020'!L62</f>
        <v>2.5000000000000001E-2</v>
      </c>
      <c r="F62" s="53">
        <f>'jeziora 2020'!N62</f>
        <v>13.6</v>
      </c>
      <c r="G62" s="53">
        <f>'jeziora 2020'!O62</f>
        <v>54.1</v>
      </c>
      <c r="H62" s="53">
        <f>'jeziora 2020'!S62</f>
        <v>9.48</v>
      </c>
      <c r="I62" s="53">
        <f>'jeziora 2020'!T62</f>
        <v>19.100000000000001</v>
      </c>
      <c r="J62" s="53">
        <f>'jeziora 2020'!Y62</f>
        <v>114</v>
      </c>
      <c r="K62" s="53">
        <f>'jeziora 2020'!AI62</f>
        <v>2.5</v>
      </c>
      <c r="L62" s="53">
        <f>'jeziora 2020'!AK62</f>
        <v>2.5</v>
      </c>
      <c r="M62" s="53">
        <f>'jeziora 2020'!BB62</f>
        <v>837</v>
      </c>
      <c r="N62" s="53">
        <f>'jeziora 2020'!BJ62</f>
        <v>0.5</v>
      </c>
      <c r="O62" s="53">
        <f>'jeziora 2020'!BK62</f>
        <v>5.0000000000000001E-3</v>
      </c>
      <c r="P62" s="53">
        <f>'jeziora 2020'!BQ62</f>
        <v>0.2</v>
      </c>
      <c r="Q62" s="53">
        <f>'jeziora 2020'!BS62</f>
        <v>0.05</v>
      </c>
      <c r="R62" s="53">
        <f>'jeziora 2020'!BT62</f>
        <v>0.05</v>
      </c>
      <c r="S62" s="53">
        <f>'jeziora 2020'!BU62</f>
        <v>0.05</v>
      </c>
      <c r="T62" s="53">
        <f>'jeziora 2020'!BY62</f>
        <v>0.15</v>
      </c>
      <c r="U62" s="71">
        <f>'jeziora 2020'!CA62</f>
        <v>0</v>
      </c>
      <c r="V62" s="71">
        <f>'jeziora 2020'!CC62</f>
        <v>0</v>
      </c>
      <c r="W62" s="71">
        <f>'jeziora 2020'!CK62</f>
        <v>0</v>
      </c>
      <c r="X62" s="71">
        <f>'jeziora 2020'!CP62</f>
        <v>0</v>
      </c>
      <c r="Y62" s="71">
        <f>'jeziora 2020'!CQ62</f>
        <v>0</v>
      </c>
      <c r="Z62" s="71">
        <f>'jeziora 2020'!CR62</f>
        <v>0</v>
      </c>
      <c r="AA62" s="71">
        <f>'jeziora 2020'!CS62</f>
        <v>0</v>
      </c>
      <c r="AB62" s="71">
        <f>'jeziora 2020'!CT62</f>
        <v>0</v>
      </c>
      <c r="AC62" s="71">
        <f>'jeziora 2020'!CW62</f>
        <v>0</v>
      </c>
      <c r="AD62" s="71">
        <f>'jeziora 2020'!CZ62</f>
        <v>0</v>
      </c>
      <c r="AE62" s="71">
        <f>'jeziora 2020'!DB62</f>
        <v>0</v>
      </c>
      <c r="AF62" s="71">
        <f>'jeziora 2020'!DC62</f>
        <v>0</v>
      </c>
      <c r="AG62" s="71">
        <f>'jeziora 2020'!DD62</f>
        <v>0</v>
      </c>
      <c r="AH62" s="53">
        <f>'jeziora 2020'!DE62</f>
        <v>0.05</v>
      </c>
      <c r="AI62" s="53">
        <f>'jeziora 2020'!DF62</f>
        <v>0.05</v>
      </c>
      <c r="AJ62" s="71">
        <f>'jeziora 2020'!DH62</f>
        <v>0</v>
      </c>
      <c r="AK62" s="71">
        <f>'jeziora 2020'!DI62</f>
        <v>0</v>
      </c>
      <c r="AL62" s="71">
        <f>'jeziora 2020'!DJ62</f>
        <v>0</v>
      </c>
      <c r="AM62" s="71">
        <f>'jeziora 2020'!DK62</f>
        <v>0</v>
      </c>
      <c r="AN62" s="132">
        <f>'jeziora 2020'!DL62</f>
        <v>0</v>
      </c>
      <c r="AO62" s="136" t="s">
        <v>177</v>
      </c>
    </row>
    <row r="63" spans="1:41" x14ac:dyDescent="0.2">
      <c r="A63" s="4">
        <f>'jeziora 2020'!B63</f>
        <v>107</v>
      </c>
      <c r="B63" s="16" t="str">
        <f>'jeziora 2020'!C63</f>
        <v>PL02S0102_3375</v>
      </c>
      <c r="C63" s="53">
        <f>'jeziora 2020'!I63</f>
        <v>0.05</v>
      </c>
      <c r="D63" s="53">
        <f>'jeziora 2020'!J63</f>
        <v>4.5199999999999996</v>
      </c>
      <c r="E63" s="53">
        <f>'jeziora 2020'!L63</f>
        <v>0.47499999999999998</v>
      </c>
      <c r="F63" s="53">
        <f>'jeziora 2020'!N63</f>
        <v>4.6399999999999997</v>
      </c>
      <c r="G63" s="53">
        <f>'jeziora 2020'!O63</f>
        <v>6.84</v>
      </c>
      <c r="H63" s="53">
        <f>'jeziora 2020'!S63</f>
        <v>4.41</v>
      </c>
      <c r="I63" s="53">
        <f>'jeziora 2020'!T63</f>
        <v>34.200000000000003</v>
      </c>
      <c r="J63" s="53">
        <f>'jeziora 2020'!Y63</f>
        <v>45</v>
      </c>
      <c r="K63" s="53">
        <f>'jeziora 2020'!AI63</f>
        <v>2.5</v>
      </c>
      <c r="L63" s="53">
        <f>'jeziora 2020'!AK63</f>
        <v>10</v>
      </c>
      <c r="M63" s="53">
        <f>'jeziora 2020'!BB63</f>
        <v>397.5</v>
      </c>
      <c r="N63" s="53">
        <f>'jeziora 2020'!BJ63</f>
        <v>0.5</v>
      </c>
      <c r="O63" s="53">
        <f>'jeziora 2020'!BK63</f>
        <v>5.0000000000000001E-3</v>
      </c>
      <c r="P63" s="53">
        <f>'jeziora 2020'!BQ63</f>
        <v>0.2</v>
      </c>
      <c r="Q63" s="53">
        <f>'jeziora 2020'!BS63</f>
        <v>0.05</v>
      </c>
      <c r="R63" s="53">
        <f>'jeziora 2020'!BT63</f>
        <v>0.05</v>
      </c>
      <c r="S63" s="53">
        <f>'jeziora 2020'!BU63</f>
        <v>0.05</v>
      </c>
      <c r="T63" s="53">
        <f>'jeziora 2020'!BY63</f>
        <v>0.15</v>
      </c>
      <c r="U63" s="71">
        <f>'jeziora 2020'!CA63</f>
        <v>0</v>
      </c>
      <c r="V63" s="71">
        <f>'jeziora 2020'!CC63</f>
        <v>0</v>
      </c>
      <c r="W63" s="71">
        <f>'jeziora 2020'!CK63</f>
        <v>0</v>
      </c>
      <c r="X63" s="71">
        <f>'jeziora 2020'!CP63</f>
        <v>0</v>
      </c>
      <c r="Y63" s="71">
        <f>'jeziora 2020'!CQ63</f>
        <v>0</v>
      </c>
      <c r="Z63" s="71">
        <f>'jeziora 2020'!CR63</f>
        <v>0</v>
      </c>
      <c r="AA63" s="71">
        <f>'jeziora 2020'!CS63</f>
        <v>0</v>
      </c>
      <c r="AB63" s="71">
        <f>'jeziora 2020'!CT63</f>
        <v>0</v>
      </c>
      <c r="AC63" s="71">
        <f>'jeziora 2020'!CW63</f>
        <v>0</v>
      </c>
      <c r="AD63" s="71">
        <f>'jeziora 2020'!CZ63</f>
        <v>0</v>
      </c>
      <c r="AE63" s="71">
        <f>'jeziora 2020'!DB63</f>
        <v>0</v>
      </c>
      <c r="AF63" s="71">
        <f>'jeziora 2020'!DC63</f>
        <v>0</v>
      </c>
      <c r="AG63" s="71">
        <f>'jeziora 2020'!DD63</f>
        <v>0</v>
      </c>
      <c r="AH63" s="53">
        <f>'jeziora 2020'!DE63</f>
        <v>0.05</v>
      </c>
      <c r="AI63" s="53">
        <f>'jeziora 2020'!DF63</f>
        <v>0.05</v>
      </c>
      <c r="AJ63" s="71">
        <f>'jeziora 2020'!DH63</f>
        <v>0</v>
      </c>
      <c r="AK63" s="71">
        <f>'jeziora 2020'!DI63</f>
        <v>0</v>
      </c>
      <c r="AL63" s="71">
        <f>'jeziora 2020'!DJ63</f>
        <v>0</v>
      </c>
      <c r="AM63" s="71">
        <f>'jeziora 2020'!DK63</f>
        <v>0</v>
      </c>
      <c r="AN63" s="132">
        <f>'jeziora 2020'!DL63</f>
        <v>0</v>
      </c>
      <c r="AO63" s="137" t="s">
        <v>178</v>
      </c>
    </row>
    <row r="64" spans="1:41" x14ac:dyDescent="0.2">
      <c r="A64" s="4">
        <f>'jeziora 2020'!B64</f>
        <v>108</v>
      </c>
      <c r="B64" s="16" t="str">
        <f>'jeziora 2020'!C64</f>
        <v>PL02S0502_0279</v>
      </c>
      <c r="C64" s="53">
        <f>'jeziora 2020'!I64</f>
        <v>0.05</v>
      </c>
      <c r="D64" s="53">
        <f>'jeziora 2020'!J64</f>
        <v>1.5</v>
      </c>
      <c r="E64" s="53">
        <f>'jeziora 2020'!L64</f>
        <v>0.871</v>
      </c>
      <c r="F64" s="53">
        <f>'jeziora 2020'!N64</f>
        <v>5.51</v>
      </c>
      <c r="G64" s="53">
        <f>'jeziora 2020'!O64</f>
        <v>51.3</v>
      </c>
      <c r="H64" s="53">
        <f>'jeziora 2020'!S64</f>
        <v>7.33</v>
      </c>
      <c r="I64" s="53">
        <f>'jeziora 2020'!T64</f>
        <v>35.799999999999997</v>
      </c>
      <c r="J64" s="53">
        <f>'jeziora 2020'!Y64</f>
        <v>152</v>
      </c>
      <c r="K64" s="53">
        <f>'jeziora 2020'!AI64</f>
        <v>2.5</v>
      </c>
      <c r="L64" s="53">
        <f>'jeziora 2020'!AK64</f>
        <v>167</v>
      </c>
      <c r="M64" s="53">
        <f>'jeziora 2020'!BB64</f>
        <v>3751.5</v>
      </c>
      <c r="N64" s="53">
        <f>'jeziora 2020'!BJ64</f>
        <v>0.5</v>
      </c>
      <c r="O64" s="53">
        <f>'jeziora 2020'!BK64</f>
        <v>5.0000000000000001E-3</v>
      </c>
      <c r="P64" s="53">
        <f>'jeziora 2020'!BQ64</f>
        <v>0.2</v>
      </c>
      <c r="Q64" s="53">
        <f>'jeziora 2020'!BS64</f>
        <v>0.05</v>
      </c>
      <c r="R64" s="53">
        <f>'jeziora 2020'!BT64</f>
        <v>0.05</v>
      </c>
      <c r="S64" s="53">
        <f>'jeziora 2020'!BU64</f>
        <v>0.05</v>
      </c>
      <c r="T64" s="53">
        <f>'jeziora 2020'!BY64</f>
        <v>0.15</v>
      </c>
      <c r="U64" s="71">
        <f>'jeziora 2020'!CA64</f>
        <v>0</v>
      </c>
      <c r="V64" s="71">
        <f>'jeziora 2020'!CC64</f>
        <v>0</v>
      </c>
      <c r="W64" s="71">
        <f>'jeziora 2020'!CK64</f>
        <v>0</v>
      </c>
      <c r="X64" s="71">
        <f>'jeziora 2020'!CP64</f>
        <v>0</v>
      </c>
      <c r="Y64" s="71">
        <f>'jeziora 2020'!CQ64</f>
        <v>0</v>
      </c>
      <c r="Z64" s="71">
        <f>'jeziora 2020'!CR64</f>
        <v>0</v>
      </c>
      <c r="AA64" s="71">
        <f>'jeziora 2020'!CS64</f>
        <v>0</v>
      </c>
      <c r="AB64" s="71">
        <f>'jeziora 2020'!CT64</f>
        <v>0</v>
      </c>
      <c r="AC64" s="71">
        <f>'jeziora 2020'!CW64</f>
        <v>0</v>
      </c>
      <c r="AD64" s="71">
        <f>'jeziora 2020'!CZ64</f>
        <v>0</v>
      </c>
      <c r="AE64" s="71">
        <f>'jeziora 2020'!DB64</f>
        <v>0</v>
      </c>
      <c r="AF64" s="71">
        <f>'jeziora 2020'!DC64</f>
        <v>0</v>
      </c>
      <c r="AG64" s="71">
        <f>'jeziora 2020'!DD64</f>
        <v>0</v>
      </c>
      <c r="AH64" s="53">
        <f>'jeziora 2020'!DE64</f>
        <v>0.05</v>
      </c>
      <c r="AI64" s="53">
        <f>'jeziora 2020'!DF64</f>
        <v>0.05</v>
      </c>
      <c r="AJ64" s="71">
        <f>'jeziora 2020'!DH64</f>
        <v>0</v>
      </c>
      <c r="AK64" s="71">
        <f>'jeziora 2020'!DI64</f>
        <v>0</v>
      </c>
      <c r="AL64" s="71">
        <f>'jeziora 2020'!DJ64</f>
        <v>0</v>
      </c>
      <c r="AM64" s="71">
        <f>'jeziora 2020'!DK64</f>
        <v>0</v>
      </c>
      <c r="AN64" s="132">
        <f>'jeziora 2020'!DL64</f>
        <v>0</v>
      </c>
      <c r="AO64" s="136" t="s">
        <v>177</v>
      </c>
    </row>
    <row r="65" spans="1:41" x14ac:dyDescent="0.2">
      <c r="A65" s="4">
        <f>'jeziora 2020'!B65</f>
        <v>109</v>
      </c>
      <c r="B65" s="16" t="str">
        <f>'jeziora 2020'!C65</f>
        <v>PL02S0102_0118</v>
      </c>
      <c r="C65" s="53">
        <f>'jeziora 2020'!I65</f>
        <v>0.05</v>
      </c>
      <c r="D65" s="53">
        <f>'jeziora 2020'!J65</f>
        <v>6.8</v>
      </c>
      <c r="E65" s="53">
        <f>'jeziora 2020'!L65</f>
        <v>0.4</v>
      </c>
      <c r="F65" s="53">
        <f>'jeziora 2020'!N65</f>
        <v>18.399999999999999</v>
      </c>
      <c r="G65" s="53">
        <f>'jeziora 2020'!O65</f>
        <v>15.2</v>
      </c>
      <c r="H65" s="53">
        <f>'jeziora 2020'!S65</f>
        <v>12.8</v>
      </c>
      <c r="I65" s="53">
        <f>'jeziora 2020'!T65</f>
        <v>49.8</v>
      </c>
      <c r="J65" s="53">
        <f>'jeziora 2020'!Y65</f>
        <v>82.8</v>
      </c>
      <c r="K65" s="53">
        <f>'jeziora 2020'!AI65</f>
        <v>2.5</v>
      </c>
      <c r="L65" s="53">
        <f>'jeziora 2020'!AK65</f>
        <v>2.5</v>
      </c>
      <c r="M65" s="53">
        <f>'jeziora 2020'!BB65</f>
        <v>1359</v>
      </c>
      <c r="N65" s="53">
        <f>'jeziora 2020'!BJ65</f>
        <v>0.5</v>
      </c>
      <c r="O65" s="53">
        <f>'jeziora 2020'!BK65</f>
        <v>5.0000000000000001E-3</v>
      </c>
      <c r="P65" s="53">
        <f>'jeziora 2020'!BQ65</f>
        <v>0.2</v>
      </c>
      <c r="Q65" s="53">
        <f>'jeziora 2020'!BS65</f>
        <v>0.05</v>
      </c>
      <c r="R65" s="53">
        <f>'jeziora 2020'!BT65</f>
        <v>0.05</v>
      </c>
      <c r="S65" s="53">
        <f>'jeziora 2020'!BU65</f>
        <v>0.05</v>
      </c>
      <c r="T65" s="53">
        <f>'jeziora 2020'!BY65</f>
        <v>0.15</v>
      </c>
      <c r="U65" s="71">
        <f>'jeziora 2020'!CA65</f>
        <v>0</v>
      </c>
      <c r="V65" s="71">
        <f>'jeziora 2020'!CC65</f>
        <v>0</v>
      </c>
      <c r="W65" s="71">
        <f>'jeziora 2020'!CK65</f>
        <v>0</v>
      </c>
      <c r="X65" s="71">
        <f>'jeziora 2020'!CP65</f>
        <v>0</v>
      </c>
      <c r="Y65" s="71">
        <f>'jeziora 2020'!CQ65</f>
        <v>0</v>
      </c>
      <c r="Z65" s="71">
        <f>'jeziora 2020'!CR65</f>
        <v>0</v>
      </c>
      <c r="AA65" s="71">
        <f>'jeziora 2020'!CS65</f>
        <v>0</v>
      </c>
      <c r="AB65" s="71">
        <f>'jeziora 2020'!CT65</f>
        <v>0</v>
      </c>
      <c r="AC65" s="71">
        <f>'jeziora 2020'!CW65</f>
        <v>0</v>
      </c>
      <c r="AD65" s="71">
        <f>'jeziora 2020'!CZ65</f>
        <v>0</v>
      </c>
      <c r="AE65" s="71">
        <f>'jeziora 2020'!DB65</f>
        <v>0</v>
      </c>
      <c r="AF65" s="71">
        <f>'jeziora 2020'!DC65</f>
        <v>0</v>
      </c>
      <c r="AG65" s="71">
        <f>'jeziora 2020'!DD65</f>
        <v>0</v>
      </c>
      <c r="AH65" s="53">
        <f>'jeziora 2020'!DE65</f>
        <v>0.05</v>
      </c>
      <c r="AI65" s="53">
        <f>'jeziora 2020'!DF65</f>
        <v>0.05</v>
      </c>
      <c r="AJ65" s="71">
        <f>'jeziora 2020'!DH65</f>
        <v>0</v>
      </c>
      <c r="AK65" s="71">
        <f>'jeziora 2020'!DI65</f>
        <v>0</v>
      </c>
      <c r="AL65" s="71">
        <f>'jeziora 2020'!DJ65</f>
        <v>0</v>
      </c>
      <c r="AM65" s="71">
        <f>'jeziora 2020'!DK65</f>
        <v>0</v>
      </c>
      <c r="AN65" s="132">
        <f>'jeziora 2020'!DL65</f>
        <v>0</v>
      </c>
      <c r="AO65" s="136" t="s">
        <v>177</v>
      </c>
    </row>
    <row r="66" spans="1:41" x14ac:dyDescent="0.2">
      <c r="A66" s="4">
        <f>'jeziora 2020'!B66</f>
        <v>110</v>
      </c>
      <c r="B66" s="16" t="str">
        <f>'jeziora 2020'!C66</f>
        <v>PL02S0502_3099</v>
      </c>
      <c r="C66" s="53">
        <f>'jeziora 2020'!I66</f>
        <v>0.05</v>
      </c>
      <c r="D66" s="53">
        <f>'jeziora 2020'!J66</f>
        <v>1.5</v>
      </c>
      <c r="E66" s="53">
        <f>'jeziora 2020'!L66</f>
        <v>0.85799999999999998</v>
      </c>
      <c r="F66" s="53">
        <f>'jeziora 2020'!N66</f>
        <v>6.54</v>
      </c>
      <c r="G66" s="53">
        <f>'jeziora 2020'!O66</f>
        <v>11.8</v>
      </c>
      <c r="H66" s="53">
        <f>'jeziora 2020'!S66</f>
        <v>8.42</v>
      </c>
      <c r="I66" s="53">
        <f>'jeziora 2020'!T66</f>
        <v>46.8</v>
      </c>
      <c r="J66" s="53">
        <f>'jeziora 2020'!Y66</f>
        <v>73.900000000000006</v>
      </c>
      <c r="K66" s="53">
        <f>'jeziora 2020'!AI66</f>
        <v>2.5</v>
      </c>
      <c r="L66" s="53">
        <f>'jeziora 2020'!AK66</f>
        <v>2.5</v>
      </c>
      <c r="M66" s="53">
        <f>'jeziora 2020'!BB66</f>
        <v>2504</v>
      </c>
      <c r="N66" s="53">
        <f>'jeziora 2020'!BJ66</f>
        <v>0.5</v>
      </c>
      <c r="O66" s="53">
        <f>'jeziora 2020'!BK66</f>
        <v>5.0000000000000001E-3</v>
      </c>
      <c r="P66" s="53">
        <f>'jeziora 2020'!BQ66</f>
        <v>0.2</v>
      </c>
      <c r="Q66" s="53">
        <f>'jeziora 2020'!BS66</f>
        <v>0.05</v>
      </c>
      <c r="R66" s="53">
        <f>'jeziora 2020'!BT66</f>
        <v>0.05</v>
      </c>
      <c r="S66" s="53">
        <f>'jeziora 2020'!BU66</f>
        <v>0.05</v>
      </c>
      <c r="T66" s="53">
        <f>'jeziora 2020'!BY66</f>
        <v>0.15</v>
      </c>
      <c r="U66" s="71">
        <f>'jeziora 2020'!CA66</f>
        <v>0</v>
      </c>
      <c r="V66" s="71">
        <f>'jeziora 2020'!CC66</f>
        <v>0</v>
      </c>
      <c r="W66" s="71">
        <f>'jeziora 2020'!CK66</f>
        <v>0</v>
      </c>
      <c r="X66" s="71">
        <f>'jeziora 2020'!CP66</f>
        <v>0</v>
      </c>
      <c r="Y66" s="71">
        <f>'jeziora 2020'!CQ66</f>
        <v>0</v>
      </c>
      <c r="Z66" s="71">
        <f>'jeziora 2020'!CR66</f>
        <v>0</v>
      </c>
      <c r="AA66" s="71">
        <f>'jeziora 2020'!CS66</f>
        <v>0</v>
      </c>
      <c r="AB66" s="71">
        <f>'jeziora 2020'!CT66</f>
        <v>0</v>
      </c>
      <c r="AC66" s="71">
        <f>'jeziora 2020'!CW66</f>
        <v>0</v>
      </c>
      <c r="AD66" s="71">
        <f>'jeziora 2020'!CZ66</f>
        <v>0</v>
      </c>
      <c r="AE66" s="71">
        <f>'jeziora 2020'!DB66</f>
        <v>0</v>
      </c>
      <c r="AF66" s="71">
        <f>'jeziora 2020'!DC66</f>
        <v>0</v>
      </c>
      <c r="AG66" s="71">
        <f>'jeziora 2020'!DD66</f>
        <v>0</v>
      </c>
      <c r="AH66" s="53">
        <f>'jeziora 2020'!DE66</f>
        <v>0.05</v>
      </c>
      <c r="AI66" s="53">
        <f>'jeziora 2020'!DF66</f>
        <v>0.05</v>
      </c>
      <c r="AJ66" s="71">
        <f>'jeziora 2020'!DH66</f>
        <v>0</v>
      </c>
      <c r="AK66" s="71">
        <f>'jeziora 2020'!DI66</f>
        <v>0</v>
      </c>
      <c r="AL66" s="71">
        <f>'jeziora 2020'!DJ66</f>
        <v>0</v>
      </c>
      <c r="AM66" s="71">
        <f>'jeziora 2020'!DK66</f>
        <v>0</v>
      </c>
      <c r="AN66" s="132">
        <f>'jeziora 2020'!DL66</f>
        <v>0</v>
      </c>
      <c r="AO66" s="136" t="s">
        <v>177</v>
      </c>
    </row>
    <row r="67" spans="1:41" x14ac:dyDescent="0.2">
      <c r="A67" s="4">
        <f>'jeziora 2020'!B67</f>
        <v>111</v>
      </c>
      <c r="B67" s="16" t="str">
        <f>'jeziora 2020'!C67</f>
        <v>PL01S0202_2265</v>
      </c>
      <c r="C67" s="53">
        <f>'jeziora 2020'!I67</f>
        <v>0.05</v>
      </c>
      <c r="D67" s="53">
        <f>'jeziora 2020'!J67</f>
        <v>4.09</v>
      </c>
      <c r="E67" s="53">
        <f>'jeziora 2020'!L67</f>
        <v>0.68</v>
      </c>
      <c r="F67" s="53">
        <f>'jeziora 2020'!N67</f>
        <v>20.3</v>
      </c>
      <c r="G67" s="53">
        <f>'jeziora 2020'!O67</f>
        <v>13.9</v>
      </c>
      <c r="H67" s="53">
        <f>'jeziora 2020'!S67</f>
        <v>14</v>
      </c>
      <c r="I67" s="53">
        <f>'jeziora 2020'!T67</f>
        <v>33</v>
      </c>
      <c r="J67" s="53">
        <f>'jeziora 2020'!Y67</f>
        <v>91.5</v>
      </c>
      <c r="K67" s="53">
        <f>'jeziora 2020'!AI67</f>
        <v>2.5</v>
      </c>
      <c r="L67" s="53">
        <f>'jeziora 2020'!AK67</f>
        <v>54</v>
      </c>
      <c r="M67" s="53">
        <f>'jeziora 2020'!BB67</f>
        <v>4708.5</v>
      </c>
      <c r="N67" s="53">
        <f>'jeziora 2020'!BJ67</f>
        <v>0.5</v>
      </c>
      <c r="O67" s="53">
        <f>'jeziora 2020'!BK67</f>
        <v>5.0000000000000001E-3</v>
      </c>
      <c r="P67" s="53">
        <f>'jeziora 2020'!BQ67</f>
        <v>0.2</v>
      </c>
      <c r="Q67" s="53">
        <f>'jeziora 2020'!BS67</f>
        <v>0.05</v>
      </c>
      <c r="R67" s="53">
        <f>'jeziora 2020'!BT67</f>
        <v>0.05</v>
      </c>
      <c r="S67" s="53">
        <f>'jeziora 2020'!BU67</f>
        <v>0.05</v>
      </c>
      <c r="T67" s="53">
        <f>'jeziora 2020'!BY67</f>
        <v>0.15</v>
      </c>
      <c r="U67" s="71">
        <f>'jeziora 2020'!CA67</f>
        <v>0</v>
      </c>
      <c r="V67" s="71">
        <f>'jeziora 2020'!CC67</f>
        <v>0</v>
      </c>
      <c r="W67" s="71">
        <f>'jeziora 2020'!CK67</f>
        <v>0</v>
      </c>
      <c r="X67" s="71">
        <f>'jeziora 2020'!CP67</f>
        <v>0</v>
      </c>
      <c r="Y67" s="71">
        <f>'jeziora 2020'!CQ67</f>
        <v>0</v>
      </c>
      <c r="Z67" s="71">
        <f>'jeziora 2020'!CR67</f>
        <v>0</v>
      </c>
      <c r="AA67" s="71">
        <f>'jeziora 2020'!CS67</f>
        <v>0</v>
      </c>
      <c r="AB67" s="71">
        <f>'jeziora 2020'!CT67</f>
        <v>0</v>
      </c>
      <c r="AC67" s="71">
        <f>'jeziora 2020'!CW67</f>
        <v>0</v>
      </c>
      <c r="AD67" s="71">
        <f>'jeziora 2020'!CZ67</f>
        <v>0</v>
      </c>
      <c r="AE67" s="71">
        <f>'jeziora 2020'!DB67</f>
        <v>0</v>
      </c>
      <c r="AF67" s="71">
        <f>'jeziora 2020'!DC67</f>
        <v>0</v>
      </c>
      <c r="AG67" s="71">
        <f>'jeziora 2020'!DD67</f>
        <v>0</v>
      </c>
      <c r="AH67" s="53">
        <f>'jeziora 2020'!DE67</f>
        <v>0.05</v>
      </c>
      <c r="AI67" s="53">
        <f>'jeziora 2020'!DF67</f>
        <v>0.05</v>
      </c>
      <c r="AJ67" s="71">
        <f>'jeziora 2020'!DH67</f>
        <v>0</v>
      </c>
      <c r="AK67" s="71">
        <f>'jeziora 2020'!DI67</f>
        <v>0</v>
      </c>
      <c r="AL67" s="71">
        <f>'jeziora 2020'!DJ67</f>
        <v>0</v>
      </c>
      <c r="AM67" s="71">
        <f>'jeziora 2020'!DK67</f>
        <v>0</v>
      </c>
      <c r="AN67" s="132">
        <f>'jeziora 2020'!DL67</f>
        <v>0</v>
      </c>
      <c r="AO67" s="136" t="s">
        <v>177</v>
      </c>
    </row>
    <row r="68" spans="1:41" x14ac:dyDescent="0.2">
      <c r="A68" s="4">
        <f>'jeziora 2020'!B68</f>
        <v>112</v>
      </c>
      <c r="B68" s="16" t="str">
        <f>'jeziora 2020'!C68</f>
        <v>PL02S0102_0126</v>
      </c>
      <c r="C68" s="53">
        <f>'jeziora 2020'!I68</f>
        <v>0.05</v>
      </c>
      <c r="D68" s="53">
        <f>'jeziora 2020'!J68</f>
        <v>6.81</v>
      </c>
      <c r="E68" s="53">
        <f>'jeziora 2020'!L68</f>
        <v>2.5000000000000001E-2</v>
      </c>
      <c r="F68" s="53">
        <f>'jeziora 2020'!N68</f>
        <v>8.7100000000000009</v>
      </c>
      <c r="G68" s="53">
        <f>'jeziora 2020'!O68</f>
        <v>4</v>
      </c>
      <c r="H68" s="53">
        <f>'jeziora 2020'!S68</f>
        <v>10.6</v>
      </c>
      <c r="I68" s="53">
        <f>'jeziora 2020'!T68</f>
        <v>34.1</v>
      </c>
      <c r="J68" s="53">
        <f>'jeziora 2020'!Y68</f>
        <v>33.700000000000003</v>
      </c>
      <c r="K68" s="53">
        <f>'jeziora 2020'!AI68</f>
        <v>2.5</v>
      </c>
      <c r="L68" s="53">
        <f>'jeziora 2020'!AK68</f>
        <v>2.5</v>
      </c>
      <c r="M68" s="53">
        <f>'jeziora 2020'!BB68</f>
        <v>1258</v>
      </c>
      <c r="N68" s="53">
        <f>'jeziora 2020'!BJ68</f>
        <v>0.5</v>
      </c>
      <c r="O68" s="53">
        <f>'jeziora 2020'!BK68</f>
        <v>5.0000000000000001E-3</v>
      </c>
      <c r="P68" s="53">
        <f>'jeziora 2020'!BQ68</f>
        <v>0.2</v>
      </c>
      <c r="Q68" s="53">
        <f>'jeziora 2020'!BS68</f>
        <v>0.05</v>
      </c>
      <c r="R68" s="53">
        <f>'jeziora 2020'!BT68</f>
        <v>0.05</v>
      </c>
      <c r="S68" s="53">
        <f>'jeziora 2020'!BU68</f>
        <v>0.05</v>
      </c>
      <c r="T68" s="53">
        <f>'jeziora 2020'!BY68</f>
        <v>0.15</v>
      </c>
      <c r="U68" s="71">
        <f>'jeziora 2020'!CA68</f>
        <v>0</v>
      </c>
      <c r="V68" s="71">
        <f>'jeziora 2020'!CC68</f>
        <v>0</v>
      </c>
      <c r="W68" s="71">
        <f>'jeziora 2020'!CK68</f>
        <v>0</v>
      </c>
      <c r="X68" s="71">
        <f>'jeziora 2020'!CP68</f>
        <v>0</v>
      </c>
      <c r="Y68" s="71">
        <f>'jeziora 2020'!CQ68</f>
        <v>0</v>
      </c>
      <c r="Z68" s="71">
        <f>'jeziora 2020'!CR68</f>
        <v>0</v>
      </c>
      <c r="AA68" s="71">
        <f>'jeziora 2020'!CS68</f>
        <v>0</v>
      </c>
      <c r="AB68" s="71">
        <f>'jeziora 2020'!CT68</f>
        <v>0</v>
      </c>
      <c r="AC68" s="71">
        <f>'jeziora 2020'!CW68</f>
        <v>0</v>
      </c>
      <c r="AD68" s="71">
        <f>'jeziora 2020'!CZ68</f>
        <v>0</v>
      </c>
      <c r="AE68" s="71">
        <f>'jeziora 2020'!DB68</f>
        <v>0</v>
      </c>
      <c r="AF68" s="71">
        <f>'jeziora 2020'!DC68</f>
        <v>0</v>
      </c>
      <c r="AG68" s="71">
        <f>'jeziora 2020'!DD68</f>
        <v>0</v>
      </c>
      <c r="AH68" s="53">
        <f>'jeziora 2020'!DE68</f>
        <v>0.05</v>
      </c>
      <c r="AI68" s="53">
        <f>'jeziora 2020'!DF68</f>
        <v>0.05</v>
      </c>
      <c r="AJ68" s="71">
        <f>'jeziora 2020'!DH68</f>
        <v>0</v>
      </c>
      <c r="AK68" s="71">
        <f>'jeziora 2020'!DI68</f>
        <v>0</v>
      </c>
      <c r="AL68" s="71">
        <f>'jeziora 2020'!DJ68</f>
        <v>0</v>
      </c>
      <c r="AM68" s="71">
        <f>'jeziora 2020'!DK68</f>
        <v>0</v>
      </c>
      <c r="AN68" s="132">
        <f>'jeziora 2020'!DL68</f>
        <v>0</v>
      </c>
      <c r="AO68" s="137" t="s">
        <v>178</v>
      </c>
    </row>
    <row r="69" spans="1:41" x14ac:dyDescent="0.2">
      <c r="A69" s="4">
        <f>'jeziora 2020'!B69</f>
        <v>113</v>
      </c>
      <c r="B69" s="16" t="str">
        <f>'jeziora 2020'!C69</f>
        <v>PL02S0502_3429</v>
      </c>
      <c r="C69" s="53">
        <f>'jeziora 2020'!I69</f>
        <v>0.05</v>
      </c>
      <c r="D69" s="53">
        <f>'jeziora 2020'!J69</f>
        <v>21.5</v>
      </c>
      <c r="E69" s="53">
        <f>'jeziora 2020'!L69</f>
        <v>3.24</v>
      </c>
      <c r="F69" s="53">
        <f>'jeziora 2020'!N69</f>
        <v>22.1</v>
      </c>
      <c r="G69" s="53">
        <f>'jeziora 2020'!O69</f>
        <v>90.2</v>
      </c>
      <c r="H69" s="53">
        <f>'jeziora 2020'!S69</f>
        <v>19.8</v>
      </c>
      <c r="I69" s="53">
        <f>'jeziora 2020'!T69</f>
        <v>115</v>
      </c>
      <c r="J69" s="53">
        <f>'jeziora 2020'!Y69</f>
        <v>203</v>
      </c>
      <c r="K69" s="53">
        <f>'jeziora 2020'!AI69</f>
        <v>2.5</v>
      </c>
      <c r="L69" s="53">
        <f>'jeziora 2020'!AK69</f>
        <v>2.5</v>
      </c>
      <c r="M69" s="53">
        <f>'jeziora 2020'!BB69</f>
        <v>3857</v>
      </c>
      <c r="N69" s="53">
        <f>'jeziora 2020'!BJ69</f>
        <v>0.5</v>
      </c>
      <c r="O69" s="53">
        <f>'jeziora 2020'!BK69</f>
        <v>5.0000000000000001E-3</v>
      </c>
      <c r="P69" s="53">
        <f>'jeziora 2020'!BQ69</f>
        <v>0.2</v>
      </c>
      <c r="Q69" s="53">
        <f>'jeziora 2020'!BS69</f>
        <v>0.05</v>
      </c>
      <c r="R69" s="53">
        <f>'jeziora 2020'!BT69</f>
        <v>0.05</v>
      </c>
      <c r="S69" s="53">
        <f>'jeziora 2020'!BU69</f>
        <v>0.05</v>
      </c>
      <c r="T69" s="53">
        <f>'jeziora 2020'!BY69</f>
        <v>0.15</v>
      </c>
      <c r="U69" s="71">
        <f>'jeziora 2020'!CA69</f>
        <v>0</v>
      </c>
      <c r="V69" s="71">
        <f>'jeziora 2020'!CC69</f>
        <v>0</v>
      </c>
      <c r="W69" s="71">
        <f>'jeziora 2020'!CK69</f>
        <v>0</v>
      </c>
      <c r="X69" s="71">
        <f>'jeziora 2020'!CP69</f>
        <v>0</v>
      </c>
      <c r="Y69" s="71">
        <f>'jeziora 2020'!CQ69</f>
        <v>0</v>
      </c>
      <c r="Z69" s="71">
        <f>'jeziora 2020'!CR69</f>
        <v>0</v>
      </c>
      <c r="AA69" s="71">
        <f>'jeziora 2020'!CS69</f>
        <v>0</v>
      </c>
      <c r="AB69" s="71">
        <f>'jeziora 2020'!CT69</f>
        <v>0</v>
      </c>
      <c r="AC69" s="71">
        <f>'jeziora 2020'!CW69</f>
        <v>0</v>
      </c>
      <c r="AD69" s="71">
        <f>'jeziora 2020'!CZ69</f>
        <v>0</v>
      </c>
      <c r="AE69" s="71">
        <f>'jeziora 2020'!DB69</f>
        <v>0</v>
      </c>
      <c r="AF69" s="71">
        <f>'jeziora 2020'!DC69</f>
        <v>0</v>
      </c>
      <c r="AG69" s="71">
        <f>'jeziora 2020'!DD69</f>
        <v>0</v>
      </c>
      <c r="AH69" s="53">
        <f>'jeziora 2020'!DE69</f>
        <v>0.05</v>
      </c>
      <c r="AI69" s="53">
        <f>'jeziora 2020'!DF69</f>
        <v>0.05</v>
      </c>
      <c r="AJ69" s="71">
        <f>'jeziora 2020'!DH69</f>
        <v>0</v>
      </c>
      <c r="AK69" s="71">
        <f>'jeziora 2020'!DI69</f>
        <v>0</v>
      </c>
      <c r="AL69" s="71">
        <f>'jeziora 2020'!DJ69</f>
        <v>0</v>
      </c>
      <c r="AM69" s="71">
        <f>'jeziora 2020'!DK69</f>
        <v>0</v>
      </c>
      <c r="AN69" s="132">
        <f>'jeziora 2020'!DL69</f>
        <v>0</v>
      </c>
      <c r="AO69" s="136" t="s">
        <v>177</v>
      </c>
    </row>
    <row r="70" spans="1:41" x14ac:dyDescent="0.2">
      <c r="A70" s="4">
        <f>'jeziora 2020'!B70</f>
        <v>114</v>
      </c>
      <c r="B70" s="16" t="str">
        <f>'jeziora 2020'!C70</f>
        <v>PL02S0502_2213</v>
      </c>
      <c r="C70" s="53">
        <f>'jeziora 2020'!I70</f>
        <v>0.05</v>
      </c>
      <c r="D70" s="53">
        <f>'jeziora 2020'!J70</f>
        <v>1.5</v>
      </c>
      <c r="E70" s="53">
        <f>'jeziora 2020'!L70</f>
        <v>8.5400000000000004E-2</v>
      </c>
      <c r="F70" s="53">
        <f>'jeziora 2020'!N70</f>
        <v>5.48</v>
      </c>
      <c r="G70" s="53">
        <f>'jeziora 2020'!O70</f>
        <v>1.45</v>
      </c>
      <c r="H70" s="53">
        <f>'jeziora 2020'!S70</f>
        <v>5.32</v>
      </c>
      <c r="I70" s="53">
        <f>'jeziora 2020'!T70</f>
        <v>7.21</v>
      </c>
      <c r="J70" s="53">
        <f>'jeziora 2020'!Y70</f>
        <v>26.1</v>
      </c>
      <c r="K70" s="53">
        <f>'jeziora 2020'!AI70</f>
        <v>2.5</v>
      </c>
      <c r="L70" s="53">
        <f>'jeziora 2020'!AK70</f>
        <v>5</v>
      </c>
      <c r="M70" s="53">
        <f>'jeziora 2020'!BB70</f>
        <v>191</v>
      </c>
      <c r="N70" s="53">
        <f>'jeziora 2020'!BJ70</f>
        <v>0.5</v>
      </c>
      <c r="O70" s="53">
        <f>'jeziora 2020'!BK70</f>
        <v>5.0000000000000001E-3</v>
      </c>
      <c r="P70" s="53">
        <f>'jeziora 2020'!BQ70</f>
        <v>0.2</v>
      </c>
      <c r="Q70" s="53">
        <f>'jeziora 2020'!BS70</f>
        <v>0.05</v>
      </c>
      <c r="R70" s="53">
        <f>'jeziora 2020'!BT70</f>
        <v>0.05</v>
      </c>
      <c r="S70" s="53">
        <f>'jeziora 2020'!BU70</f>
        <v>0.05</v>
      </c>
      <c r="T70" s="53">
        <f>'jeziora 2020'!BY70</f>
        <v>0.15</v>
      </c>
      <c r="U70" s="71">
        <f>'jeziora 2020'!CA70</f>
        <v>50</v>
      </c>
      <c r="V70" s="71">
        <f>'jeziora 2020'!CC70</f>
        <v>0.01</v>
      </c>
      <c r="W70" s="71">
        <f>'jeziora 2020'!CK70</f>
        <v>5.0000000000000001E-3</v>
      </c>
      <c r="X70" s="71">
        <f>'jeziora 2020'!CP70</f>
        <v>0.5</v>
      </c>
      <c r="Y70" s="71">
        <f>'jeziora 2020'!CQ70</f>
        <v>0.3</v>
      </c>
      <c r="Z70" s="71">
        <f>'jeziora 2020'!CR70</f>
        <v>5</v>
      </c>
      <c r="AA70" s="71">
        <f>'jeziora 2020'!CS70</f>
        <v>0.5</v>
      </c>
      <c r="AB70" s="71">
        <f>'jeziora 2020'!CT70</f>
        <v>0.5</v>
      </c>
      <c r="AC70" s="71">
        <f>'jeziora 2020'!CW70</f>
        <v>0.05</v>
      </c>
      <c r="AD70" s="71">
        <f>'jeziora 2020'!CZ70</f>
        <v>0.05</v>
      </c>
      <c r="AE70" s="71">
        <f>'jeziora 2020'!DB70</f>
        <v>0.05</v>
      </c>
      <c r="AF70" s="71">
        <f>'jeziora 2020'!DC70</f>
        <v>0.05</v>
      </c>
      <c r="AG70" s="71">
        <f>'jeziora 2020'!DD70</f>
        <v>0.05</v>
      </c>
      <c r="AH70" s="53">
        <f>'jeziora 2020'!DE70</f>
        <v>0.05</v>
      </c>
      <c r="AI70" s="53">
        <f>'jeziora 2020'!DF70</f>
        <v>0.05</v>
      </c>
      <c r="AJ70" s="71">
        <f>'jeziora 2020'!DH70</f>
        <v>0.5</v>
      </c>
      <c r="AK70" s="71">
        <f>'jeziora 2020'!DI70</f>
        <v>0.05</v>
      </c>
      <c r="AL70" s="71">
        <f>'jeziora 2020'!DJ70</f>
        <v>0.25</v>
      </c>
      <c r="AM70" s="71">
        <f>'jeziora 2020'!DK70</f>
        <v>0.25</v>
      </c>
      <c r="AN70" s="132">
        <f>'jeziora 2020'!DL70</f>
        <v>0.05</v>
      </c>
      <c r="AO70" s="137" t="s">
        <v>178</v>
      </c>
    </row>
    <row r="71" spans="1:41" x14ac:dyDescent="0.2">
      <c r="A71" s="4">
        <f>'jeziora 2020'!B71</f>
        <v>115</v>
      </c>
      <c r="B71" s="16" t="str">
        <f>'jeziora 2020'!C71</f>
        <v>PL01S0602_0413</v>
      </c>
      <c r="C71" s="53">
        <f>'jeziora 2020'!I71</f>
        <v>0.05</v>
      </c>
      <c r="D71" s="53">
        <f>'jeziora 2020'!J71</f>
        <v>1.5</v>
      </c>
      <c r="E71" s="53">
        <f>'jeziora 2020'!L71</f>
        <v>8.6499999999999994E-2</v>
      </c>
      <c r="F71" s="53">
        <f>'jeziora 2020'!N71</f>
        <v>5.62</v>
      </c>
      <c r="G71" s="53">
        <f>'jeziora 2020'!O71</f>
        <v>3.55</v>
      </c>
      <c r="H71" s="53">
        <f>'jeziora 2020'!S71</f>
        <v>4.71</v>
      </c>
      <c r="I71" s="53">
        <f>'jeziora 2020'!T71</f>
        <v>4.67</v>
      </c>
      <c r="J71" s="53">
        <f>'jeziora 2020'!Y71</f>
        <v>26.4</v>
      </c>
      <c r="K71" s="53">
        <f>'jeziora 2020'!AI71</f>
        <v>2.5</v>
      </c>
      <c r="L71" s="53">
        <f>'jeziora 2020'!AK71</f>
        <v>2.5</v>
      </c>
      <c r="M71" s="53">
        <f>'jeziora 2020'!BB71</f>
        <v>218</v>
      </c>
      <c r="N71" s="53">
        <f>'jeziora 2020'!BJ71</f>
        <v>0.5</v>
      </c>
      <c r="O71" s="53">
        <f>'jeziora 2020'!BK71</f>
        <v>5.0000000000000001E-3</v>
      </c>
      <c r="P71" s="53">
        <f>'jeziora 2020'!BQ71</f>
        <v>0.2</v>
      </c>
      <c r="Q71" s="53">
        <f>'jeziora 2020'!BS71</f>
        <v>0.05</v>
      </c>
      <c r="R71" s="53">
        <f>'jeziora 2020'!BT71</f>
        <v>0.05</v>
      </c>
      <c r="S71" s="53">
        <f>'jeziora 2020'!BU71</f>
        <v>0.05</v>
      </c>
      <c r="T71" s="53">
        <f>'jeziora 2020'!BY71</f>
        <v>0.15</v>
      </c>
      <c r="U71" s="71">
        <f>'jeziora 2020'!CA71</f>
        <v>0</v>
      </c>
      <c r="V71" s="71">
        <f>'jeziora 2020'!CC71</f>
        <v>0</v>
      </c>
      <c r="W71" s="71">
        <f>'jeziora 2020'!CK71</f>
        <v>0</v>
      </c>
      <c r="X71" s="71">
        <f>'jeziora 2020'!CP71</f>
        <v>0</v>
      </c>
      <c r="Y71" s="71">
        <f>'jeziora 2020'!CQ71</f>
        <v>0</v>
      </c>
      <c r="Z71" s="71">
        <f>'jeziora 2020'!CR71</f>
        <v>0</v>
      </c>
      <c r="AA71" s="71">
        <f>'jeziora 2020'!CS71</f>
        <v>0</v>
      </c>
      <c r="AB71" s="71">
        <f>'jeziora 2020'!CT71</f>
        <v>0</v>
      </c>
      <c r="AC71" s="71">
        <f>'jeziora 2020'!CW71</f>
        <v>0</v>
      </c>
      <c r="AD71" s="71">
        <f>'jeziora 2020'!CZ71</f>
        <v>0</v>
      </c>
      <c r="AE71" s="71">
        <f>'jeziora 2020'!DB71</f>
        <v>0</v>
      </c>
      <c r="AF71" s="71">
        <f>'jeziora 2020'!DC71</f>
        <v>0</v>
      </c>
      <c r="AG71" s="71">
        <f>'jeziora 2020'!DD71</f>
        <v>0</v>
      </c>
      <c r="AH71" s="53">
        <f>'jeziora 2020'!DE71</f>
        <v>0.05</v>
      </c>
      <c r="AI71" s="53">
        <f>'jeziora 2020'!DF71</f>
        <v>0.05</v>
      </c>
      <c r="AJ71" s="71">
        <f>'jeziora 2020'!DH71</f>
        <v>0</v>
      </c>
      <c r="AK71" s="71">
        <f>'jeziora 2020'!DI71</f>
        <v>0</v>
      </c>
      <c r="AL71" s="71">
        <f>'jeziora 2020'!DJ71</f>
        <v>0</v>
      </c>
      <c r="AM71" s="71">
        <f>'jeziora 2020'!DK71</f>
        <v>0</v>
      </c>
      <c r="AN71" s="132">
        <f>'jeziora 2020'!DL71</f>
        <v>0</v>
      </c>
      <c r="AO71" s="137" t="s">
        <v>178</v>
      </c>
    </row>
    <row r="72" spans="1:41" x14ac:dyDescent="0.2">
      <c r="A72" s="4">
        <f>'jeziora 2020'!B72</f>
        <v>116</v>
      </c>
      <c r="B72" s="16" t="str">
        <f>'jeziora 2020'!C72</f>
        <v>PL01S0202_0081</v>
      </c>
      <c r="C72" s="53">
        <f>'jeziora 2020'!I72</f>
        <v>0.05</v>
      </c>
      <c r="D72" s="53">
        <f>'jeziora 2020'!J72</f>
        <v>6</v>
      </c>
      <c r="E72" s="53">
        <f>'jeziora 2020'!L72</f>
        <v>3.22</v>
      </c>
      <c r="F72" s="53">
        <f>'jeziora 2020'!N72</f>
        <v>19.600000000000001</v>
      </c>
      <c r="G72" s="53">
        <f>'jeziora 2020'!O72</f>
        <v>203</v>
      </c>
      <c r="H72" s="53">
        <f>'jeziora 2020'!S72</f>
        <v>17.600000000000001</v>
      </c>
      <c r="I72" s="53">
        <f>'jeziora 2020'!T72</f>
        <v>24.8</v>
      </c>
      <c r="J72" s="53">
        <f>'jeziora 2020'!Y72</f>
        <v>99.8</v>
      </c>
      <c r="K72" s="53">
        <f>'jeziora 2020'!AI72</f>
        <v>2.5</v>
      </c>
      <c r="L72" s="53">
        <f>'jeziora 2020'!AK72</f>
        <v>2.5</v>
      </c>
      <c r="M72" s="53">
        <f>'jeziora 2020'!BB72</f>
        <v>1101.5</v>
      </c>
      <c r="N72" s="53">
        <f>'jeziora 2020'!BJ72</f>
        <v>0.5</v>
      </c>
      <c r="O72" s="53">
        <f>'jeziora 2020'!BK72</f>
        <v>5.0000000000000001E-3</v>
      </c>
      <c r="P72" s="53">
        <f>'jeziora 2020'!BQ72</f>
        <v>0.2</v>
      </c>
      <c r="Q72" s="53">
        <f>'jeziora 2020'!BS72</f>
        <v>0.05</v>
      </c>
      <c r="R72" s="53">
        <f>'jeziora 2020'!BT72</f>
        <v>0.05</v>
      </c>
      <c r="S72" s="53">
        <f>'jeziora 2020'!BU72</f>
        <v>0.05</v>
      </c>
      <c r="T72" s="53">
        <f>'jeziora 2020'!BY72</f>
        <v>0.15</v>
      </c>
      <c r="U72" s="71">
        <f>'jeziora 2020'!CA72</f>
        <v>0</v>
      </c>
      <c r="V72" s="71">
        <f>'jeziora 2020'!CC72</f>
        <v>0</v>
      </c>
      <c r="W72" s="71">
        <f>'jeziora 2020'!CK72</f>
        <v>0</v>
      </c>
      <c r="X72" s="71">
        <f>'jeziora 2020'!CP72</f>
        <v>0</v>
      </c>
      <c r="Y72" s="71">
        <f>'jeziora 2020'!CQ72</f>
        <v>0</v>
      </c>
      <c r="Z72" s="71">
        <f>'jeziora 2020'!CR72</f>
        <v>0</v>
      </c>
      <c r="AA72" s="71">
        <f>'jeziora 2020'!CS72</f>
        <v>0</v>
      </c>
      <c r="AB72" s="71">
        <f>'jeziora 2020'!CT72</f>
        <v>0</v>
      </c>
      <c r="AC72" s="71">
        <f>'jeziora 2020'!CW72</f>
        <v>0</v>
      </c>
      <c r="AD72" s="71">
        <f>'jeziora 2020'!CZ72</f>
        <v>0</v>
      </c>
      <c r="AE72" s="71">
        <f>'jeziora 2020'!DB72</f>
        <v>0</v>
      </c>
      <c r="AF72" s="71">
        <f>'jeziora 2020'!DC72</f>
        <v>0</v>
      </c>
      <c r="AG72" s="71">
        <f>'jeziora 2020'!DD72</f>
        <v>0</v>
      </c>
      <c r="AH72" s="53">
        <f>'jeziora 2020'!DE72</f>
        <v>0.05</v>
      </c>
      <c r="AI72" s="53">
        <f>'jeziora 2020'!DF72</f>
        <v>0.05</v>
      </c>
      <c r="AJ72" s="71">
        <f>'jeziora 2020'!DH72</f>
        <v>0</v>
      </c>
      <c r="AK72" s="71">
        <f>'jeziora 2020'!DI72</f>
        <v>0</v>
      </c>
      <c r="AL72" s="71">
        <f>'jeziora 2020'!DJ72</f>
        <v>0</v>
      </c>
      <c r="AM72" s="71">
        <f>'jeziora 2020'!DK72</f>
        <v>0</v>
      </c>
      <c r="AN72" s="132">
        <f>'jeziora 2020'!DL72</f>
        <v>0</v>
      </c>
      <c r="AO72" s="136" t="s">
        <v>177</v>
      </c>
    </row>
    <row r="73" spans="1:41" x14ac:dyDescent="0.2">
      <c r="A73" s="4">
        <f>'jeziora 2020'!B73</f>
        <v>117</v>
      </c>
      <c r="B73" s="16" t="str">
        <f>'jeziora 2020'!C73</f>
        <v>PL01S0302_3917</v>
      </c>
      <c r="C73" s="53">
        <f>'jeziora 2020'!I73</f>
        <v>0.05</v>
      </c>
      <c r="D73" s="53">
        <f>'jeziora 2020'!J73</f>
        <v>1.5</v>
      </c>
      <c r="E73" s="53">
        <f>'jeziora 2020'!L73</f>
        <v>2.5000000000000001E-2</v>
      </c>
      <c r="F73" s="53">
        <f>'jeziora 2020'!N73</f>
        <v>26.2</v>
      </c>
      <c r="G73" s="53">
        <f>'jeziora 2020'!O73</f>
        <v>35</v>
      </c>
      <c r="H73" s="53">
        <f>'jeziora 2020'!S73</f>
        <v>20.3</v>
      </c>
      <c r="I73" s="53">
        <f>'jeziora 2020'!T73</f>
        <v>28.4</v>
      </c>
      <c r="J73" s="53">
        <f>'jeziora 2020'!Y73</f>
        <v>112</v>
      </c>
      <c r="K73" s="53">
        <f>'jeziora 2020'!AI73</f>
        <v>2.5</v>
      </c>
      <c r="L73" s="53">
        <f>'jeziora 2020'!AK73</f>
        <v>2.5</v>
      </c>
      <c r="M73" s="53">
        <f>'jeziora 2020'!BB73</f>
        <v>1007.5</v>
      </c>
      <c r="N73" s="53">
        <f>'jeziora 2020'!BJ73</f>
        <v>0.5</v>
      </c>
      <c r="O73" s="53">
        <f>'jeziora 2020'!BK73</f>
        <v>5.0000000000000001E-3</v>
      </c>
      <c r="P73" s="53">
        <f>'jeziora 2020'!BQ73</f>
        <v>0.2</v>
      </c>
      <c r="Q73" s="53">
        <f>'jeziora 2020'!BS73</f>
        <v>0.05</v>
      </c>
      <c r="R73" s="53">
        <f>'jeziora 2020'!BT73</f>
        <v>0.05</v>
      </c>
      <c r="S73" s="53">
        <f>'jeziora 2020'!BU73</f>
        <v>0.05</v>
      </c>
      <c r="T73" s="53">
        <f>'jeziora 2020'!BY73</f>
        <v>0.15</v>
      </c>
      <c r="U73" s="71">
        <f>'jeziora 2020'!CA73</f>
        <v>0</v>
      </c>
      <c r="V73" s="71">
        <f>'jeziora 2020'!CC73</f>
        <v>0</v>
      </c>
      <c r="W73" s="71">
        <f>'jeziora 2020'!CK73</f>
        <v>0</v>
      </c>
      <c r="X73" s="71">
        <f>'jeziora 2020'!CP73</f>
        <v>0</v>
      </c>
      <c r="Y73" s="71">
        <f>'jeziora 2020'!CQ73</f>
        <v>0</v>
      </c>
      <c r="Z73" s="71">
        <f>'jeziora 2020'!CR73</f>
        <v>0</v>
      </c>
      <c r="AA73" s="71">
        <f>'jeziora 2020'!CS73</f>
        <v>0</v>
      </c>
      <c r="AB73" s="71">
        <f>'jeziora 2020'!CT73</f>
        <v>0</v>
      </c>
      <c r="AC73" s="71">
        <f>'jeziora 2020'!CW73</f>
        <v>0</v>
      </c>
      <c r="AD73" s="71">
        <f>'jeziora 2020'!CZ73</f>
        <v>0</v>
      </c>
      <c r="AE73" s="71">
        <f>'jeziora 2020'!DB73</f>
        <v>0</v>
      </c>
      <c r="AF73" s="71">
        <f>'jeziora 2020'!DC73</f>
        <v>0</v>
      </c>
      <c r="AG73" s="71">
        <f>'jeziora 2020'!DD73</f>
        <v>0</v>
      </c>
      <c r="AH73" s="53">
        <f>'jeziora 2020'!DE73</f>
        <v>0.05</v>
      </c>
      <c r="AI73" s="53">
        <f>'jeziora 2020'!DF73</f>
        <v>0.05</v>
      </c>
      <c r="AJ73" s="71">
        <f>'jeziora 2020'!DH73</f>
        <v>0</v>
      </c>
      <c r="AK73" s="71">
        <f>'jeziora 2020'!DI73</f>
        <v>0</v>
      </c>
      <c r="AL73" s="71">
        <f>'jeziora 2020'!DJ73</f>
        <v>0</v>
      </c>
      <c r="AM73" s="71">
        <f>'jeziora 2020'!DK73</f>
        <v>0</v>
      </c>
      <c r="AN73" s="132">
        <f>'jeziora 2020'!DL73</f>
        <v>0</v>
      </c>
      <c r="AO73" s="136" t="s">
        <v>177</v>
      </c>
    </row>
    <row r="74" spans="1:41" x14ac:dyDescent="0.2">
      <c r="A74" s="4">
        <f>'jeziora 2020'!B74</f>
        <v>118</v>
      </c>
      <c r="B74" s="16" t="str">
        <f>'jeziora 2020'!C74</f>
        <v>PL02S0102_0127</v>
      </c>
      <c r="C74" s="53">
        <f>'jeziora 2020'!I74</f>
        <v>0.05</v>
      </c>
      <c r="D74" s="53">
        <f>'jeziora 2020'!J74</f>
        <v>4.5199999999999996</v>
      </c>
      <c r="E74" s="53">
        <f>'jeziora 2020'!L74</f>
        <v>0.23699999999999999</v>
      </c>
      <c r="F74" s="53">
        <f>'jeziora 2020'!N74</f>
        <v>10.8</v>
      </c>
      <c r="G74" s="53">
        <f>'jeziora 2020'!O74</f>
        <v>5.52</v>
      </c>
      <c r="H74" s="53">
        <f>'jeziora 2020'!S74</f>
        <v>6.06</v>
      </c>
      <c r="I74" s="53">
        <f>'jeziora 2020'!T74</f>
        <v>18.899999999999999</v>
      </c>
      <c r="J74" s="53">
        <f>'jeziora 2020'!Y74</f>
        <v>43</v>
      </c>
      <c r="K74" s="53">
        <f>'jeziora 2020'!AI74</f>
        <v>2.5</v>
      </c>
      <c r="L74" s="53">
        <f>'jeziora 2020'!AK74</f>
        <v>2.5</v>
      </c>
      <c r="M74" s="53">
        <f>'jeziora 2020'!BB74</f>
        <v>317</v>
      </c>
      <c r="N74" s="53">
        <f>'jeziora 2020'!BJ74</f>
        <v>0.5</v>
      </c>
      <c r="O74" s="53">
        <f>'jeziora 2020'!BK74</f>
        <v>5.0000000000000001E-3</v>
      </c>
      <c r="P74" s="53">
        <f>'jeziora 2020'!BQ74</f>
        <v>0.2</v>
      </c>
      <c r="Q74" s="53">
        <f>'jeziora 2020'!BS74</f>
        <v>0.05</v>
      </c>
      <c r="R74" s="53">
        <f>'jeziora 2020'!BT74</f>
        <v>0.05</v>
      </c>
      <c r="S74" s="53">
        <f>'jeziora 2020'!BU74</f>
        <v>0.05</v>
      </c>
      <c r="T74" s="53">
        <f>'jeziora 2020'!BY74</f>
        <v>0.15</v>
      </c>
      <c r="U74" s="71">
        <f>'jeziora 2020'!CA74</f>
        <v>0</v>
      </c>
      <c r="V74" s="71">
        <f>'jeziora 2020'!CC74</f>
        <v>0</v>
      </c>
      <c r="W74" s="71">
        <f>'jeziora 2020'!CK74</f>
        <v>0</v>
      </c>
      <c r="X74" s="71">
        <f>'jeziora 2020'!CP74</f>
        <v>0</v>
      </c>
      <c r="Y74" s="71">
        <f>'jeziora 2020'!CQ74</f>
        <v>0</v>
      </c>
      <c r="Z74" s="71">
        <f>'jeziora 2020'!CR74</f>
        <v>0</v>
      </c>
      <c r="AA74" s="71">
        <f>'jeziora 2020'!CS74</f>
        <v>0</v>
      </c>
      <c r="AB74" s="71">
        <f>'jeziora 2020'!CT74</f>
        <v>0</v>
      </c>
      <c r="AC74" s="71">
        <f>'jeziora 2020'!CW74</f>
        <v>0</v>
      </c>
      <c r="AD74" s="71">
        <f>'jeziora 2020'!CZ74</f>
        <v>0</v>
      </c>
      <c r="AE74" s="71">
        <f>'jeziora 2020'!DB74</f>
        <v>0</v>
      </c>
      <c r="AF74" s="71">
        <f>'jeziora 2020'!DC74</f>
        <v>0</v>
      </c>
      <c r="AG74" s="71">
        <f>'jeziora 2020'!DD74</f>
        <v>0</v>
      </c>
      <c r="AH74" s="53">
        <f>'jeziora 2020'!DE74</f>
        <v>0.05</v>
      </c>
      <c r="AI74" s="53">
        <f>'jeziora 2020'!DF74</f>
        <v>0.05</v>
      </c>
      <c r="AJ74" s="71">
        <f>'jeziora 2020'!DH74</f>
        <v>0</v>
      </c>
      <c r="AK74" s="71">
        <f>'jeziora 2020'!DI74</f>
        <v>0</v>
      </c>
      <c r="AL74" s="71">
        <f>'jeziora 2020'!DJ74</f>
        <v>0</v>
      </c>
      <c r="AM74" s="71">
        <f>'jeziora 2020'!DK74</f>
        <v>0</v>
      </c>
      <c r="AN74" s="132">
        <f>'jeziora 2020'!DL74</f>
        <v>0</v>
      </c>
      <c r="AO74" s="137" t="s">
        <v>178</v>
      </c>
    </row>
    <row r="75" spans="1:41" x14ac:dyDescent="0.2">
      <c r="A75" s="4">
        <f>'jeziora 2020'!B75</f>
        <v>119</v>
      </c>
      <c r="B75" s="16" t="str">
        <f>'jeziora 2020'!C75</f>
        <v>PL01S0202_0035</v>
      </c>
      <c r="C75" s="53">
        <f>'jeziora 2020'!I75</f>
        <v>0.05</v>
      </c>
      <c r="D75" s="53">
        <f>'jeziora 2020'!J75</f>
        <v>13</v>
      </c>
      <c r="E75" s="53">
        <f>'jeziora 2020'!L75</f>
        <v>1.19</v>
      </c>
      <c r="F75" s="53">
        <f>'jeziora 2020'!N75</f>
        <v>14.1</v>
      </c>
      <c r="G75" s="53">
        <f>'jeziora 2020'!O75</f>
        <v>7.67</v>
      </c>
      <c r="H75" s="53">
        <f>'jeziora 2020'!S75</f>
        <v>7.41</v>
      </c>
      <c r="I75" s="53">
        <f>'jeziora 2020'!T75</f>
        <v>74.2</v>
      </c>
      <c r="J75" s="53">
        <f>'jeziora 2020'!Y75</f>
        <v>95.2</v>
      </c>
      <c r="K75" s="53">
        <f>'jeziora 2020'!AI75</f>
        <v>2.5</v>
      </c>
      <c r="L75" s="53">
        <f>'jeziora 2020'!AK75</f>
        <v>50</v>
      </c>
      <c r="M75" s="53">
        <f>'jeziora 2020'!BB75</f>
        <v>3184.5</v>
      </c>
      <c r="N75" s="53">
        <f>'jeziora 2020'!BJ75</f>
        <v>0.5</v>
      </c>
      <c r="O75" s="53">
        <f>'jeziora 2020'!BK75</f>
        <v>5.0000000000000001E-3</v>
      </c>
      <c r="P75" s="53">
        <f>'jeziora 2020'!BQ75</f>
        <v>0.2</v>
      </c>
      <c r="Q75" s="53">
        <f>'jeziora 2020'!BS75</f>
        <v>0.05</v>
      </c>
      <c r="R75" s="53">
        <f>'jeziora 2020'!BT75</f>
        <v>0.05</v>
      </c>
      <c r="S75" s="53">
        <f>'jeziora 2020'!BU75</f>
        <v>0.05</v>
      </c>
      <c r="T75" s="53">
        <f>'jeziora 2020'!BY75</f>
        <v>0.15</v>
      </c>
      <c r="U75" s="71">
        <f>'jeziora 2020'!CA75</f>
        <v>0</v>
      </c>
      <c r="V75" s="71">
        <f>'jeziora 2020'!CC75</f>
        <v>0</v>
      </c>
      <c r="W75" s="71">
        <f>'jeziora 2020'!CK75</f>
        <v>0</v>
      </c>
      <c r="X75" s="71">
        <f>'jeziora 2020'!CP75</f>
        <v>0</v>
      </c>
      <c r="Y75" s="71">
        <f>'jeziora 2020'!CQ75</f>
        <v>0</v>
      </c>
      <c r="Z75" s="71">
        <f>'jeziora 2020'!CR75</f>
        <v>0</v>
      </c>
      <c r="AA75" s="71">
        <f>'jeziora 2020'!CS75</f>
        <v>0</v>
      </c>
      <c r="AB75" s="71">
        <f>'jeziora 2020'!CT75</f>
        <v>0</v>
      </c>
      <c r="AC75" s="71">
        <f>'jeziora 2020'!CW75</f>
        <v>0</v>
      </c>
      <c r="AD75" s="71">
        <f>'jeziora 2020'!CZ75</f>
        <v>0</v>
      </c>
      <c r="AE75" s="71">
        <f>'jeziora 2020'!DB75</f>
        <v>0</v>
      </c>
      <c r="AF75" s="71">
        <f>'jeziora 2020'!DC75</f>
        <v>0</v>
      </c>
      <c r="AG75" s="71">
        <f>'jeziora 2020'!DD75</f>
        <v>0</v>
      </c>
      <c r="AH75" s="53">
        <f>'jeziora 2020'!DE75</f>
        <v>0.05</v>
      </c>
      <c r="AI75" s="53">
        <f>'jeziora 2020'!DF75</f>
        <v>0.05</v>
      </c>
      <c r="AJ75" s="71">
        <f>'jeziora 2020'!DH75</f>
        <v>0</v>
      </c>
      <c r="AK75" s="71">
        <f>'jeziora 2020'!DI75</f>
        <v>0</v>
      </c>
      <c r="AL75" s="71">
        <f>'jeziora 2020'!DJ75</f>
        <v>0</v>
      </c>
      <c r="AM75" s="71">
        <f>'jeziora 2020'!DK75</f>
        <v>0</v>
      </c>
      <c r="AN75" s="132">
        <f>'jeziora 2020'!DL75</f>
        <v>0</v>
      </c>
      <c r="AO75" s="136" t="s">
        <v>177</v>
      </c>
    </row>
    <row r="76" spans="1:41" x14ac:dyDescent="0.2">
      <c r="A76" s="4">
        <f>'jeziora 2020'!B76</f>
        <v>120</v>
      </c>
      <c r="B76" s="16" t="str">
        <f>'jeziora 2020'!C76</f>
        <v>PL02S0502_0223</v>
      </c>
      <c r="C76" s="53">
        <f>'jeziora 2020'!I76</f>
        <v>0.05</v>
      </c>
      <c r="D76" s="53">
        <f>'jeziora 2020'!J76</f>
        <v>1.5</v>
      </c>
      <c r="E76" s="53">
        <f>'jeziora 2020'!L76</f>
        <v>0.53200000000000003</v>
      </c>
      <c r="F76" s="53">
        <f>'jeziora 2020'!N76</f>
        <v>4.22</v>
      </c>
      <c r="G76" s="53">
        <f>'jeziora 2020'!O76</f>
        <v>2.34</v>
      </c>
      <c r="H76" s="53">
        <f>'jeziora 2020'!S76</f>
        <v>3.67</v>
      </c>
      <c r="I76" s="53">
        <f>'jeziora 2020'!T76</f>
        <v>4.82</v>
      </c>
      <c r="J76" s="53">
        <f>'jeziora 2020'!Y76</f>
        <v>29.2</v>
      </c>
      <c r="K76" s="53">
        <f>'jeziora 2020'!AI76</f>
        <v>2.5</v>
      </c>
      <c r="L76" s="53">
        <f>'jeziora 2020'!AK76</f>
        <v>5</v>
      </c>
      <c r="M76" s="53">
        <f>'jeziora 2020'!BB76</f>
        <v>247.5</v>
      </c>
      <c r="N76" s="53">
        <f>'jeziora 2020'!BJ76</f>
        <v>0.5</v>
      </c>
      <c r="O76" s="53">
        <f>'jeziora 2020'!BK76</f>
        <v>5.0000000000000001E-3</v>
      </c>
      <c r="P76" s="53">
        <f>'jeziora 2020'!BQ76</f>
        <v>0.2</v>
      </c>
      <c r="Q76" s="53">
        <f>'jeziora 2020'!BS76</f>
        <v>0.05</v>
      </c>
      <c r="R76" s="53">
        <f>'jeziora 2020'!BT76</f>
        <v>0.05</v>
      </c>
      <c r="S76" s="53">
        <f>'jeziora 2020'!BU76</f>
        <v>0.05</v>
      </c>
      <c r="T76" s="53">
        <f>'jeziora 2020'!BY76</f>
        <v>0.15</v>
      </c>
      <c r="U76" s="71">
        <f>'jeziora 2020'!CA76</f>
        <v>50</v>
      </c>
      <c r="V76" s="71">
        <f>'jeziora 2020'!CC76</f>
        <v>0.01</v>
      </c>
      <c r="W76" s="71">
        <f>'jeziora 2020'!CK76</f>
        <v>5.0000000000000001E-3</v>
      </c>
      <c r="X76" s="71">
        <f>'jeziora 2020'!CP76</f>
        <v>0.5</v>
      </c>
      <c r="Y76" s="71">
        <f>'jeziora 2020'!CQ76</f>
        <v>0.3</v>
      </c>
      <c r="Z76" s="71">
        <f>'jeziora 2020'!CR76</f>
        <v>5</v>
      </c>
      <c r="AA76" s="71">
        <f>'jeziora 2020'!CS76</f>
        <v>0.5</v>
      </c>
      <c r="AB76" s="71">
        <f>'jeziora 2020'!CT76</f>
        <v>0.5</v>
      </c>
      <c r="AC76" s="71">
        <f>'jeziora 2020'!CW76</f>
        <v>0.05</v>
      </c>
      <c r="AD76" s="71">
        <f>'jeziora 2020'!CZ76</f>
        <v>0.05</v>
      </c>
      <c r="AE76" s="71">
        <f>'jeziora 2020'!DB76</f>
        <v>0.05</v>
      </c>
      <c r="AF76" s="71">
        <f>'jeziora 2020'!DC76</f>
        <v>0.05</v>
      </c>
      <c r="AG76" s="71">
        <f>'jeziora 2020'!DD76</f>
        <v>0.05</v>
      </c>
      <c r="AH76" s="53">
        <f>'jeziora 2020'!DE76</f>
        <v>0.05</v>
      </c>
      <c r="AI76" s="53">
        <f>'jeziora 2020'!DF76</f>
        <v>0.05</v>
      </c>
      <c r="AJ76" s="71">
        <f>'jeziora 2020'!DH76</f>
        <v>0.5</v>
      </c>
      <c r="AK76" s="71">
        <f>'jeziora 2020'!DI76</f>
        <v>0.05</v>
      </c>
      <c r="AL76" s="71">
        <f>'jeziora 2020'!DJ76</f>
        <v>0.25</v>
      </c>
      <c r="AM76" s="71">
        <f>'jeziora 2020'!DK76</f>
        <v>0.25</v>
      </c>
      <c r="AN76" s="132">
        <f>'jeziora 2020'!DL76</f>
        <v>0.05</v>
      </c>
      <c r="AO76" s="137" t="s">
        <v>178</v>
      </c>
    </row>
    <row r="77" spans="1:41" x14ac:dyDescent="0.2">
      <c r="A77" s="4">
        <f>'jeziora 2020'!B77</f>
        <v>121</v>
      </c>
      <c r="B77" s="16" t="str">
        <f>'jeziora 2020'!C77</f>
        <v>PL02S0102_2049</v>
      </c>
      <c r="C77" s="53">
        <f>'jeziora 2020'!I77</f>
        <v>0.05</v>
      </c>
      <c r="D77" s="53">
        <f>'jeziora 2020'!J77</f>
        <v>8.74</v>
      </c>
      <c r="E77" s="53">
        <f>'jeziora 2020'!L77</f>
        <v>2.5000000000000001E-2</v>
      </c>
      <c r="F77" s="53">
        <f>'jeziora 2020'!N77</f>
        <v>6.83</v>
      </c>
      <c r="G77" s="53">
        <f>'jeziora 2020'!O77</f>
        <v>2.89</v>
      </c>
      <c r="H77" s="53">
        <f>'jeziora 2020'!S77</f>
        <v>3.15</v>
      </c>
      <c r="I77" s="53">
        <f>'jeziora 2020'!T77</f>
        <v>17.600000000000001</v>
      </c>
      <c r="J77" s="53">
        <f>'jeziora 2020'!Y77</f>
        <v>62</v>
      </c>
      <c r="K77" s="53">
        <f>'jeziora 2020'!AI77</f>
        <v>2.5</v>
      </c>
      <c r="L77" s="53">
        <f>'jeziora 2020'!AK77</f>
        <v>28</v>
      </c>
      <c r="M77" s="53">
        <f>'jeziora 2020'!BB77</f>
        <v>2311.5</v>
      </c>
      <c r="N77" s="53">
        <f>'jeziora 2020'!BJ77</f>
        <v>0.5</v>
      </c>
      <c r="O77" s="53">
        <f>'jeziora 2020'!BK77</f>
        <v>5.0000000000000001E-3</v>
      </c>
      <c r="P77" s="53">
        <f>'jeziora 2020'!BQ77</f>
        <v>0.2</v>
      </c>
      <c r="Q77" s="53">
        <f>'jeziora 2020'!BS77</f>
        <v>0.05</v>
      </c>
      <c r="R77" s="53">
        <f>'jeziora 2020'!BT77</f>
        <v>0.05</v>
      </c>
      <c r="S77" s="53">
        <f>'jeziora 2020'!BU77</f>
        <v>0.05</v>
      </c>
      <c r="T77" s="53">
        <f>'jeziora 2020'!BY77</f>
        <v>0.15</v>
      </c>
      <c r="U77" s="71">
        <f>'jeziora 2020'!CA77</f>
        <v>50</v>
      </c>
      <c r="V77" s="71">
        <f>'jeziora 2020'!CC77</f>
        <v>0.01</v>
      </c>
      <c r="W77" s="71">
        <f>'jeziora 2020'!CK77</f>
        <v>5.0000000000000001E-3</v>
      </c>
      <c r="X77" s="71">
        <f>'jeziora 2020'!CP77</f>
        <v>0.5</v>
      </c>
      <c r="Y77" s="71">
        <f>'jeziora 2020'!CQ77</f>
        <v>0.3</v>
      </c>
      <c r="Z77" s="71">
        <f>'jeziora 2020'!CR77</f>
        <v>5</v>
      </c>
      <c r="AA77" s="71">
        <f>'jeziora 2020'!CS77</f>
        <v>0.5</v>
      </c>
      <c r="AB77" s="71">
        <f>'jeziora 2020'!CT77</f>
        <v>0.5</v>
      </c>
      <c r="AC77" s="71">
        <f>'jeziora 2020'!CW77</f>
        <v>0.05</v>
      </c>
      <c r="AD77" s="71">
        <f>'jeziora 2020'!CZ77</f>
        <v>0.05</v>
      </c>
      <c r="AE77" s="71">
        <f>'jeziora 2020'!DB77</f>
        <v>0.05</v>
      </c>
      <c r="AF77" s="71">
        <f>'jeziora 2020'!DC77</f>
        <v>0.05</v>
      </c>
      <c r="AG77" s="71">
        <f>'jeziora 2020'!DD77</f>
        <v>0.05</v>
      </c>
      <c r="AH77" s="53">
        <f>'jeziora 2020'!DE77</f>
        <v>0.05</v>
      </c>
      <c r="AI77" s="53">
        <f>'jeziora 2020'!DF77</f>
        <v>0.05</v>
      </c>
      <c r="AJ77" s="71">
        <f>'jeziora 2020'!DH77</f>
        <v>0.5</v>
      </c>
      <c r="AK77" s="71">
        <f>'jeziora 2020'!DI77</f>
        <v>0.05</v>
      </c>
      <c r="AL77" s="71">
        <f>'jeziora 2020'!DJ77</f>
        <v>0.25</v>
      </c>
      <c r="AM77" s="71">
        <f>'jeziora 2020'!DK77</f>
        <v>0.25</v>
      </c>
      <c r="AN77" s="132">
        <f>'jeziora 2020'!DL77</f>
        <v>0.05</v>
      </c>
      <c r="AO77" s="136" t="s">
        <v>177</v>
      </c>
    </row>
    <row r="78" spans="1:41" x14ac:dyDescent="0.2">
      <c r="A78" s="4">
        <f>'jeziora 2020'!B78</f>
        <v>122</v>
      </c>
      <c r="B78" s="16" t="str">
        <f>'jeziora 2020'!C78</f>
        <v>PL01S0602_0472</v>
      </c>
      <c r="C78" s="53">
        <f>'jeziora 2020'!I78</f>
        <v>0.05</v>
      </c>
      <c r="D78" s="53">
        <f>'jeziora 2020'!J78</f>
        <v>1.5</v>
      </c>
      <c r="E78" s="53">
        <f>'jeziora 2020'!L78</f>
        <v>0.11799999999999999</v>
      </c>
      <c r="F78" s="53">
        <f>'jeziora 2020'!N78</f>
        <v>2.67</v>
      </c>
      <c r="G78" s="53">
        <f>'jeziora 2020'!O78</f>
        <v>11.2</v>
      </c>
      <c r="H78" s="53">
        <f>'jeziora 2020'!S78</f>
        <v>3.87</v>
      </c>
      <c r="I78" s="53">
        <f>'jeziora 2020'!T78</f>
        <v>1.62</v>
      </c>
      <c r="J78" s="53">
        <f>'jeziora 2020'!Y78</f>
        <v>17.5</v>
      </c>
      <c r="K78" s="53">
        <f>'jeziora 2020'!AI78</f>
        <v>191</v>
      </c>
      <c r="L78" s="53">
        <f>'jeziora 2020'!AK78</f>
        <v>20</v>
      </c>
      <c r="M78" s="53">
        <f>'jeziora 2020'!BB78</f>
        <v>582</v>
      </c>
      <c r="N78" s="53">
        <f>'jeziora 2020'!BJ78</f>
        <v>0.5</v>
      </c>
      <c r="O78" s="53">
        <f>'jeziora 2020'!BK78</f>
        <v>5.0000000000000001E-3</v>
      </c>
      <c r="P78" s="53">
        <f>'jeziora 2020'!BQ78</f>
        <v>0.2</v>
      </c>
      <c r="Q78" s="53">
        <f>'jeziora 2020'!BS78</f>
        <v>0.05</v>
      </c>
      <c r="R78" s="53">
        <f>'jeziora 2020'!BT78</f>
        <v>0.05</v>
      </c>
      <c r="S78" s="53">
        <f>'jeziora 2020'!BU78</f>
        <v>0.05</v>
      </c>
      <c r="T78" s="53">
        <f>'jeziora 2020'!BY78</f>
        <v>0.15</v>
      </c>
      <c r="U78" s="71">
        <f>'jeziora 2020'!CA78</f>
        <v>0</v>
      </c>
      <c r="V78" s="71">
        <f>'jeziora 2020'!CC78</f>
        <v>0</v>
      </c>
      <c r="W78" s="71">
        <f>'jeziora 2020'!CK78</f>
        <v>0</v>
      </c>
      <c r="X78" s="71">
        <f>'jeziora 2020'!CP78</f>
        <v>0</v>
      </c>
      <c r="Y78" s="71">
        <f>'jeziora 2020'!CQ78</f>
        <v>0</v>
      </c>
      <c r="Z78" s="71">
        <f>'jeziora 2020'!CR78</f>
        <v>0</v>
      </c>
      <c r="AA78" s="71">
        <f>'jeziora 2020'!CS78</f>
        <v>0</v>
      </c>
      <c r="AB78" s="71">
        <f>'jeziora 2020'!CT78</f>
        <v>0</v>
      </c>
      <c r="AC78" s="71">
        <f>'jeziora 2020'!CW78</f>
        <v>0</v>
      </c>
      <c r="AD78" s="71">
        <f>'jeziora 2020'!CZ78</f>
        <v>0</v>
      </c>
      <c r="AE78" s="71">
        <f>'jeziora 2020'!DB78</f>
        <v>0</v>
      </c>
      <c r="AF78" s="71">
        <f>'jeziora 2020'!DC78</f>
        <v>0</v>
      </c>
      <c r="AG78" s="71">
        <f>'jeziora 2020'!DD78</f>
        <v>0</v>
      </c>
      <c r="AH78" s="53">
        <f>'jeziora 2020'!DE78</f>
        <v>0.05</v>
      </c>
      <c r="AI78" s="53">
        <f>'jeziora 2020'!DF78</f>
        <v>0.05</v>
      </c>
      <c r="AJ78" s="71">
        <f>'jeziora 2020'!DH78</f>
        <v>0</v>
      </c>
      <c r="AK78" s="71">
        <f>'jeziora 2020'!DI78</f>
        <v>0</v>
      </c>
      <c r="AL78" s="71">
        <f>'jeziora 2020'!DJ78</f>
        <v>0</v>
      </c>
      <c r="AM78" s="71">
        <f>'jeziora 2020'!DK78</f>
        <v>0</v>
      </c>
      <c r="AN78" s="132">
        <f>'jeziora 2020'!DL78</f>
        <v>0</v>
      </c>
      <c r="AO78" s="136" t="s">
        <v>177</v>
      </c>
    </row>
    <row r="79" spans="1:41" x14ac:dyDescent="0.2">
      <c r="A79" s="4">
        <f>'jeziora 2020'!B79</f>
        <v>123</v>
      </c>
      <c r="B79" s="16" t="str">
        <f>'jeziora 2020'!C79</f>
        <v>PL01S0302_3115</v>
      </c>
      <c r="C79" s="53">
        <f>'jeziora 2020'!I79</f>
        <v>0.05</v>
      </c>
      <c r="D79" s="53">
        <f>'jeziora 2020'!J79</f>
        <v>5.53</v>
      </c>
      <c r="E79" s="53">
        <f>'jeziora 2020'!L79</f>
        <v>0.45800000000000002</v>
      </c>
      <c r="F79" s="53">
        <f>'jeziora 2020'!N79</f>
        <v>3.33</v>
      </c>
      <c r="G79" s="53">
        <f>'jeziora 2020'!O79</f>
        <v>6.01</v>
      </c>
      <c r="H79" s="53">
        <f>'jeziora 2020'!S79</f>
        <v>3.66</v>
      </c>
      <c r="I79" s="53">
        <f>'jeziora 2020'!T79</f>
        <v>24.7</v>
      </c>
      <c r="J79" s="53">
        <f>'jeziora 2020'!Y79</f>
        <v>41.6</v>
      </c>
      <c r="K79" s="53">
        <f>'jeziora 2020'!AI79</f>
        <v>2.5</v>
      </c>
      <c r="L79" s="53">
        <f>'jeziora 2020'!AK79</f>
        <v>2.5</v>
      </c>
      <c r="M79" s="53">
        <f>'jeziora 2020'!BB79</f>
        <v>1628</v>
      </c>
      <c r="N79" s="53">
        <f>'jeziora 2020'!BJ79</f>
        <v>0.5</v>
      </c>
      <c r="O79" s="53">
        <f>'jeziora 2020'!BK79</f>
        <v>5.0000000000000001E-3</v>
      </c>
      <c r="P79" s="53">
        <f>'jeziora 2020'!BQ79</f>
        <v>0.2</v>
      </c>
      <c r="Q79" s="53">
        <f>'jeziora 2020'!BS79</f>
        <v>0.05</v>
      </c>
      <c r="R79" s="53">
        <f>'jeziora 2020'!BT79</f>
        <v>0.05</v>
      </c>
      <c r="S79" s="53">
        <f>'jeziora 2020'!BU79</f>
        <v>0.05</v>
      </c>
      <c r="T79" s="53">
        <f>'jeziora 2020'!BY79</f>
        <v>0.15</v>
      </c>
      <c r="U79" s="71">
        <f>'jeziora 2020'!CA79</f>
        <v>0</v>
      </c>
      <c r="V79" s="71">
        <f>'jeziora 2020'!CC79</f>
        <v>0</v>
      </c>
      <c r="W79" s="71">
        <f>'jeziora 2020'!CK79</f>
        <v>0</v>
      </c>
      <c r="X79" s="71">
        <f>'jeziora 2020'!CP79</f>
        <v>0</v>
      </c>
      <c r="Y79" s="71">
        <f>'jeziora 2020'!CQ79</f>
        <v>0</v>
      </c>
      <c r="Z79" s="71">
        <f>'jeziora 2020'!CR79</f>
        <v>0</v>
      </c>
      <c r="AA79" s="71">
        <f>'jeziora 2020'!CS79</f>
        <v>0</v>
      </c>
      <c r="AB79" s="71">
        <f>'jeziora 2020'!CT79</f>
        <v>0</v>
      </c>
      <c r="AC79" s="71">
        <f>'jeziora 2020'!CW79</f>
        <v>0</v>
      </c>
      <c r="AD79" s="71">
        <f>'jeziora 2020'!CZ79</f>
        <v>0</v>
      </c>
      <c r="AE79" s="71">
        <f>'jeziora 2020'!DB79</f>
        <v>0</v>
      </c>
      <c r="AF79" s="71">
        <f>'jeziora 2020'!DC79</f>
        <v>0</v>
      </c>
      <c r="AG79" s="71">
        <f>'jeziora 2020'!DD79</f>
        <v>0</v>
      </c>
      <c r="AH79" s="53">
        <f>'jeziora 2020'!DE79</f>
        <v>0.05</v>
      </c>
      <c r="AI79" s="53">
        <f>'jeziora 2020'!DF79</f>
        <v>0.05</v>
      </c>
      <c r="AJ79" s="71">
        <f>'jeziora 2020'!DH79</f>
        <v>0</v>
      </c>
      <c r="AK79" s="71">
        <f>'jeziora 2020'!DI79</f>
        <v>0</v>
      </c>
      <c r="AL79" s="71">
        <f>'jeziora 2020'!DJ79</f>
        <v>0</v>
      </c>
      <c r="AM79" s="71">
        <f>'jeziora 2020'!DK79</f>
        <v>0</v>
      </c>
      <c r="AN79" s="132">
        <f>'jeziora 2020'!DL79</f>
        <v>0</v>
      </c>
      <c r="AO79" s="136" t="s">
        <v>177</v>
      </c>
    </row>
    <row r="80" spans="1:41" x14ac:dyDescent="0.2">
      <c r="A80" s="4">
        <f>'jeziora 2020'!B80</f>
        <v>124</v>
      </c>
      <c r="B80" s="16" t="str">
        <f>'jeziora 2020'!C80</f>
        <v>PL02S0102_2082</v>
      </c>
      <c r="C80" s="53">
        <f>'jeziora 2020'!I80</f>
        <v>0.05</v>
      </c>
      <c r="D80" s="53">
        <f>'jeziora 2020'!J80</f>
        <v>7.4</v>
      </c>
      <c r="E80" s="53">
        <f>'jeziora 2020'!L80</f>
        <v>2.5000000000000001E-2</v>
      </c>
      <c r="F80" s="53">
        <f>'jeziora 2020'!N80</f>
        <v>8.9</v>
      </c>
      <c r="G80" s="53">
        <f>'jeziora 2020'!O80</f>
        <v>17.3</v>
      </c>
      <c r="H80" s="53">
        <f>'jeziora 2020'!S80</f>
        <v>7.1</v>
      </c>
      <c r="I80" s="53">
        <f>'jeziora 2020'!T80</f>
        <v>37.299999999999997</v>
      </c>
      <c r="J80" s="53">
        <f>'jeziora 2020'!Y80</f>
        <v>74.2</v>
      </c>
      <c r="K80" s="53">
        <f>'jeziora 2020'!AI80</f>
        <v>2.5</v>
      </c>
      <c r="L80" s="53">
        <f>'jeziora 2020'!AK80</f>
        <v>2.5</v>
      </c>
      <c r="M80" s="53">
        <f>'jeziora 2020'!BB80</f>
        <v>1489</v>
      </c>
      <c r="N80" s="53">
        <f>'jeziora 2020'!BJ80</f>
        <v>0.5</v>
      </c>
      <c r="O80" s="53">
        <f>'jeziora 2020'!BK80</f>
        <v>5.0000000000000001E-3</v>
      </c>
      <c r="P80" s="53">
        <f>'jeziora 2020'!BQ80</f>
        <v>0.2</v>
      </c>
      <c r="Q80" s="53">
        <f>'jeziora 2020'!BS80</f>
        <v>0.05</v>
      </c>
      <c r="R80" s="53">
        <f>'jeziora 2020'!BT80</f>
        <v>0.05</v>
      </c>
      <c r="S80" s="53">
        <f>'jeziora 2020'!BU80</f>
        <v>0.05</v>
      </c>
      <c r="T80" s="53">
        <f>'jeziora 2020'!BY80</f>
        <v>0.15</v>
      </c>
      <c r="U80" s="71">
        <f>'jeziora 2020'!CA80</f>
        <v>50</v>
      </c>
      <c r="V80" s="71">
        <f>'jeziora 2020'!CC80</f>
        <v>0.01</v>
      </c>
      <c r="W80" s="71">
        <f>'jeziora 2020'!CK80</f>
        <v>5.0000000000000001E-3</v>
      </c>
      <c r="X80" s="71">
        <f>'jeziora 2020'!CP80</f>
        <v>0.5</v>
      </c>
      <c r="Y80" s="71">
        <f>'jeziora 2020'!CQ80</f>
        <v>0.3</v>
      </c>
      <c r="Z80" s="71">
        <f>'jeziora 2020'!CR80</f>
        <v>5</v>
      </c>
      <c r="AA80" s="71">
        <f>'jeziora 2020'!CS80</f>
        <v>0.5</v>
      </c>
      <c r="AB80" s="71">
        <f>'jeziora 2020'!CT80</f>
        <v>0.5</v>
      </c>
      <c r="AC80" s="71">
        <f>'jeziora 2020'!CW80</f>
        <v>0.05</v>
      </c>
      <c r="AD80" s="71">
        <f>'jeziora 2020'!CZ80</f>
        <v>0.05</v>
      </c>
      <c r="AE80" s="71">
        <f>'jeziora 2020'!DB80</f>
        <v>0.05</v>
      </c>
      <c r="AF80" s="71">
        <f>'jeziora 2020'!DC80</f>
        <v>0.05</v>
      </c>
      <c r="AG80" s="71">
        <f>'jeziora 2020'!DD80</f>
        <v>0.05</v>
      </c>
      <c r="AH80" s="53">
        <f>'jeziora 2020'!DE80</f>
        <v>0.05</v>
      </c>
      <c r="AI80" s="53">
        <f>'jeziora 2020'!DF80</f>
        <v>0.05</v>
      </c>
      <c r="AJ80" s="71">
        <f>'jeziora 2020'!DH80</f>
        <v>0.5</v>
      </c>
      <c r="AK80" s="71">
        <f>'jeziora 2020'!DI80</f>
        <v>0.05</v>
      </c>
      <c r="AL80" s="71">
        <f>'jeziora 2020'!DJ80</f>
        <v>0.25</v>
      </c>
      <c r="AM80" s="71">
        <f>'jeziora 2020'!DK80</f>
        <v>0.25</v>
      </c>
      <c r="AN80" s="132">
        <f>'jeziora 2020'!DL80</f>
        <v>0.05</v>
      </c>
      <c r="AO80" s="137" t="s">
        <v>178</v>
      </c>
    </row>
    <row r="81" spans="1:41" x14ac:dyDescent="0.2">
      <c r="A81" s="4">
        <f>'jeziora 2020'!B81</f>
        <v>125</v>
      </c>
      <c r="B81" s="16" t="str">
        <f>'jeziora 2020'!C81</f>
        <v>PL01S0602_3007</v>
      </c>
      <c r="C81" s="53">
        <f>'jeziora 2020'!I81</f>
        <v>0.05</v>
      </c>
      <c r="D81" s="53">
        <f>'jeziora 2020'!J81</f>
        <v>1.5</v>
      </c>
      <c r="E81" s="53">
        <f>'jeziora 2020'!L81</f>
        <v>0.16500000000000001</v>
      </c>
      <c r="F81" s="53">
        <f>'jeziora 2020'!N81</f>
        <v>5.33</v>
      </c>
      <c r="G81" s="53">
        <f>'jeziora 2020'!O81</f>
        <v>8.44</v>
      </c>
      <c r="H81" s="53">
        <f>'jeziora 2020'!S81</f>
        <v>2.19</v>
      </c>
      <c r="I81" s="53">
        <f>'jeziora 2020'!T81</f>
        <v>4.8099999999999996</v>
      </c>
      <c r="J81" s="53">
        <f>'jeziora 2020'!Y81</f>
        <v>41.4</v>
      </c>
      <c r="K81" s="53">
        <f>'jeziora 2020'!AI81</f>
        <v>2.5</v>
      </c>
      <c r="L81" s="53">
        <f>'jeziora 2020'!AK81</f>
        <v>2.5</v>
      </c>
      <c r="M81" s="53">
        <f>'jeziora 2020'!BB81</f>
        <v>344</v>
      </c>
      <c r="N81" s="53">
        <f>'jeziora 2020'!BJ81</f>
        <v>0.5</v>
      </c>
      <c r="O81" s="53">
        <f>'jeziora 2020'!BK81</f>
        <v>5.0000000000000001E-3</v>
      </c>
      <c r="P81" s="53">
        <f>'jeziora 2020'!BQ81</f>
        <v>0.2</v>
      </c>
      <c r="Q81" s="53">
        <f>'jeziora 2020'!BS81</f>
        <v>0.05</v>
      </c>
      <c r="R81" s="53">
        <f>'jeziora 2020'!BT81</f>
        <v>0.05</v>
      </c>
      <c r="S81" s="53">
        <f>'jeziora 2020'!BU81</f>
        <v>0.05</v>
      </c>
      <c r="T81" s="53">
        <f>'jeziora 2020'!BY81</f>
        <v>0.15</v>
      </c>
      <c r="U81" s="71">
        <f>'jeziora 2020'!CA81</f>
        <v>0</v>
      </c>
      <c r="V81" s="71">
        <f>'jeziora 2020'!CC81</f>
        <v>0</v>
      </c>
      <c r="W81" s="71">
        <f>'jeziora 2020'!CK81</f>
        <v>0</v>
      </c>
      <c r="X81" s="71">
        <f>'jeziora 2020'!CP81</f>
        <v>0</v>
      </c>
      <c r="Y81" s="71">
        <f>'jeziora 2020'!CQ81</f>
        <v>0</v>
      </c>
      <c r="Z81" s="71">
        <f>'jeziora 2020'!CR81</f>
        <v>0</v>
      </c>
      <c r="AA81" s="71">
        <f>'jeziora 2020'!CS81</f>
        <v>0</v>
      </c>
      <c r="AB81" s="71">
        <f>'jeziora 2020'!CT81</f>
        <v>0</v>
      </c>
      <c r="AC81" s="71">
        <f>'jeziora 2020'!CW81</f>
        <v>0</v>
      </c>
      <c r="AD81" s="71">
        <f>'jeziora 2020'!CZ81</f>
        <v>0</v>
      </c>
      <c r="AE81" s="71">
        <f>'jeziora 2020'!DB81</f>
        <v>0</v>
      </c>
      <c r="AF81" s="71">
        <f>'jeziora 2020'!DC81</f>
        <v>0</v>
      </c>
      <c r="AG81" s="71">
        <f>'jeziora 2020'!DD81</f>
        <v>0</v>
      </c>
      <c r="AH81" s="53">
        <f>'jeziora 2020'!DE81</f>
        <v>0.05</v>
      </c>
      <c r="AI81" s="53">
        <f>'jeziora 2020'!DF81</f>
        <v>0.05</v>
      </c>
      <c r="AJ81" s="71">
        <f>'jeziora 2020'!DH81</f>
        <v>0</v>
      </c>
      <c r="AK81" s="71">
        <f>'jeziora 2020'!DI81</f>
        <v>0</v>
      </c>
      <c r="AL81" s="71">
        <f>'jeziora 2020'!DJ81</f>
        <v>0</v>
      </c>
      <c r="AM81" s="71">
        <f>'jeziora 2020'!DK81</f>
        <v>0</v>
      </c>
      <c r="AN81" s="132">
        <f>'jeziora 2020'!DL81</f>
        <v>0</v>
      </c>
      <c r="AO81" s="137" t="s">
        <v>178</v>
      </c>
    </row>
    <row r="82" spans="1:41" x14ac:dyDescent="0.2">
      <c r="A82" s="4">
        <f>'jeziora 2020'!B82</f>
        <v>126</v>
      </c>
      <c r="B82" s="16" t="str">
        <f>'jeziora 2020'!C82</f>
        <v>PL02S0502_2219</v>
      </c>
      <c r="C82" s="53">
        <f>'jeziora 2020'!I82</f>
        <v>0.05</v>
      </c>
      <c r="D82" s="53">
        <f>'jeziora 2020'!J82</f>
        <v>1.5</v>
      </c>
      <c r="E82" s="53">
        <f>'jeziora 2020'!L82</f>
        <v>0.13400000000000001</v>
      </c>
      <c r="F82" s="53">
        <f>'jeziora 2020'!N82</f>
        <v>3.71</v>
      </c>
      <c r="G82" s="53">
        <f>'jeziora 2020'!O82</f>
        <v>5.73</v>
      </c>
      <c r="H82" s="53">
        <f>'jeziora 2020'!S82</f>
        <v>1.45</v>
      </c>
      <c r="I82" s="53">
        <f>'jeziora 2020'!T82</f>
        <v>3.85</v>
      </c>
      <c r="J82" s="53">
        <f>'jeziora 2020'!Y82</f>
        <v>12.6</v>
      </c>
      <c r="K82" s="53">
        <f>'jeziora 2020'!AI82</f>
        <v>2.5</v>
      </c>
      <c r="L82" s="53">
        <f>'jeziora 2020'!AK82</f>
        <v>2.5</v>
      </c>
      <c r="M82" s="53">
        <f>'jeziora 2020'!BB82</f>
        <v>151.5</v>
      </c>
      <c r="N82" s="53">
        <f>'jeziora 2020'!BJ82</f>
        <v>0.5</v>
      </c>
      <c r="O82" s="53">
        <f>'jeziora 2020'!BK82</f>
        <v>5.0000000000000001E-3</v>
      </c>
      <c r="P82" s="53">
        <f>'jeziora 2020'!BQ82</f>
        <v>0.2</v>
      </c>
      <c r="Q82" s="53">
        <f>'jeziora 2020'!BS82</f>
        <v>0.05</v>
      </c>
      <c r="R82" s="53">
        <f>'jeziora 2020'!BT82</f>
        <v>0.05</v>
      </c>
      <c r="S82" s="53">
        <f>'jeziora 2020'!BU82</f>
        <v>0.05</v>
      </c>
      <c r="T82" s="53">
        <f>'jeziora 2020'!BY82</f>
        <v>0.15</v>
      </c>
      <c r="U82" s="71">
        <f>'jeziora 2020'!CA82</f>
        <v>50</v>
      </c>
      <c r="V82" s="71">
        <f>'jeziora 2020'!CC82</f>
        <v>0.01</v>
      </c>
      <c r="W82" s="71">
        <f>'jeziora 2020'!CK82</f>
        <v>0.08</v>
      </c>
      <c r="X82" s="71">
        <f>'jeziora 2020'!CP82</f>
        <v>0.5</v>
      </c>
      <c r="Y82" s="71">
        <f>'jeziora 2020'!CQ82</f>
        <v>0.3</v>
      </c>
      <c r="Z82" s="71">
        <f>'jeziora 2020'!CR82</f>
        <v>5</v>
      </c>
      <c r="AA82" s="71">
        <f>'jeziora 2020'!CS82</f>
        <v>0.5</v>
      </c>
      <c r="AB82" s="71">
        <f>'jeziora 2020'!CT82</f>
        <v>0.5</v>
      </c>
      <c r="AC82" s="71">
        <f>'jeziora 2020'!CW82</f>
        <v>0.05</v>
      </c>
      <c r="AD82" s="71">
        <f>'jeziora 2020'!CZ82</f>
        <v>0.05</v>
      </c>
      <c r="AE82" s="71">
        <f>'jeziora 2020'!DB82</f>
        <v>0.05</v>
      </c>
      <c r="AF82" s="71">
        <f>'jeziora 2020'!DC82</f>
        <v>0.05</v>
      </c>
      <c r="AG82" s="71">
        <f>'jeziora 2020'!DD82</f>
        <v>0.05</v>
      </c>
      <c r="AH82" s="53">
        <f>'jeziora 2020'!DE82</f>
        <v>0.05</v>
      </c>
      <c r="AI82" s="53">
        <f>'jeziora 2020'!DF82</f>
        <v>0.05</v>
      </c>
      <c r="AJ82" s="71">
        <f>'jeziora 2020'!DH82</f>
        <v>0.5</v>
      </c>
      <c r="AK82" s="71">
        <f>'jeziora 2020'!DI82</f>
        <v>0.05</v>
      </c>
      <c r="AL82" s="71">
        <f>'jeziora 2020'!DJ82</f>
        <v>0.25</v>
      </c>
      <c r="AM82" s="71">
        <f>'jeziora 2020'!DK82</f>
        <v>0.25</v>
      </c>
      <c r="AN82" s="132">
        <f>'jeziora 2020'!DL82</f>
        <v>0.05</v>
      </c>
      <c r="AO82" s="136" t="s">
        <v>177</v>
      </c>
    </row>
    <row r="83" spans="1:41" x14ac:dyDescent="0.2">
      <c r="A83" s="4">
        <f>'jeziora 2020'!B83</f>
        <v>127</v>
      </c>
      <c r="B83" s="16" t="str">
        <f>'jeziora 2020'!C83</f>
        <v>PL01S0602_0468</v>
      </c>
      <c r="C83" s="53">
        <f>'jeziora 2020'!I83</f>
        <v>0.05</v>
      </c>
      <c r="D83" s="53">
        <f>'jeziora 2020'!J83</f>
        <v>7.8</v>
      </c>
      <c r="E83" s="53">
        <f>'jeziora 2020'!L83</f>
        <v>0.223</v>
      </c>
      <c r="F83" s="53">
        <f>'jeziora 2020'!N83</f>
        <v>18.3</v>
      </c>
      <c r="G83" s="53">
        <f>'jeziora 2020'!O83</f>
        <v>13.9</v>
      </c>
      <c r="H83" s="53">
        <f>'jeziora 2020'!S83</f>
        <v>12.1</v>
      </c>
      <c r="I83" s="53">
        <f>'jeziora 2020'!T83</f>
        <v>11.6</v>
      </c>
      <c r="J83" s="53">
        <f>'jeziora 2020'!Y83</f>
        <v>48.5</v>
      </c>
      <c r="K83" s="53">
        <f>'jeziora 2020'!AI83</f>
        <v>2.5</v>
      </c>
      <c r="L83" s="53">
        <f>'jeziora 2020'!AK83</f>
        <v>2.5</v>
      </c>
      <c r="M83" s="53">
        <f>'jeziora 2020'!BB83</f>
        <v>1414</v>
      </c>
      <c r="N83" s="53">
        <f>'jeziora 2020'!BJ83</f>
        <v>0.5</v>
      </c>
      <c r="O83" s="53">
        <f>'jeziora 2020'!BK83</f>
        <v>5.0000000000000001E-3</v>
      </c>
      <c r="P83" s="53">
        <f>'jeziora 2020'!BQ83</f>
        <v>0.2</v>
      </c>
      <c r="Q83" s="53">
        <f>'jeziora 2020'!BS83</f>
        <v>0.05</v>
      </c>
      <c r="R83" s="53">
        <f>'jeziora 2020'!BT83</f>
        <v>0.05</v>
      </c>
      <c r="S83" s="53">
        <f>'jeziora 2020'!BU83</f>
        <v>0.05</v>
      </c>
      <c r="T83" s="53">
        <f>'jeziora 2020'!BY83</f>
        <v>0.15</v>
      </c>
      <c r="U83" s="71">
        <f>'jeziora 2020'!CA83</f>
        <v>0</v>
      </c>
      <c r="V83" s="71">
        <f>'jeziora 2020'!CC83</f>
        <v>0</v>
      </c>
      <c r="W83" s="71">
        <f>'jeziora 2020'!CK83</f>
        <v>0</v>
      </c>
      <c r="X83" s="71">
        <f>'jeziora 2020'!CP83</f>
        <v>0</v>
      </c>
      <c r="Y83" s="71">
        <f>'jeziora 2020'!CQ83</f>
        <v>0</v>
      </c>
      <c r="Z83" s="71">
        <f>'jeziora 2020'!CR83</f>
        <v>0</v>
      </c>
      <c r="AA83" s="71">
        <f>'jeziora 2020'!CS83</f>
        <v>0</v>
      </c>
      <c r="AB83" s="71">
        <f>'jeziora 2020'!CT83</f>
        <v>0</v>
      </c>
      <c r="AC83" s="71">
        <f>'jeziora 2020'!CW83</f>
        <v>0</v>
      </c>
      <c r="AD83" s="71">
        <f>'jeziora 2020'!CZ83</f>
        <v>0</v>
      </c>
      <c r="AE83" s="71">
        <f>'jeziora 2020'!DB83</f>
        <v>0</v>
      </c>
      <c r="AF83" s="71">
        <f>'jeziora 2020'!DC83</f>
        <v>0</v>
      </c>
      <c r="AG83" s="71">
        <f>'jeziora 2020'!DD83</f>
        <v>0</v>
      </c>
      <c r="AH83" s="53">
        <f>'jeziora 2020'!DE83</f>
        <v>0.05</v>
      </c>
      <c r="AI83" s="53">
        <f>'jeziora 2020'!DF83</f>
        <v>0.05</v>
      </c>
      <c r="AJ83" s="71">
        <f>'jeziora 2020'!DH83</f>
        <v>0</v>
      </c>
      <c r="AK83" s="71">
        <f>'jeziora 2020'!DI83</f>
        <v>0</v>
      </c>
      <c r="AL83" s="71">
        <f>'jeziora 2020'!DJ83</f>
        <v>0</v>
      </c>
      <c r="AM83" s="71">
        <f>'jeziora 2020'!DK83</f>
        <v>0</v>
      </c>
      <c r="AN83" s="132">
        <f>'jeziora 2020'!DL83</f>
        <v>0</v>
      </c>
      <c r="AO83" s="137" t="s">
        <v>178</v>
      </c>
    </row>
    <row r="84" spans="1:41" x14ac:dyDescent="0.2">
      <c r="A84" s="4">
        <f>'jeziora 2020'!B84</f>
        <v>128</v>
      </c>
      <c r="B84" s="16" t="str">
        <f>'jeziora 2020'!C84</f>
        <v>PL02S0102_0121</v>
      </c>
      <c r="C84" s="53">
        <f>'jeziora 2020'!I84</f>
        <v>0.05</v>
      </c>
      <c r="D84" s="53">
        <f>'jeziora 2020'!J84</f>
        <v>76.3</v>
      </c>
      <c r="E84" s="53">
        <f>'jeziora 2020'!L84</f>
        <v>2.81</v>
      </c>
      <c r="F84" s="53">
        <f>'jeziora 2020'!N84</f>
        <v>9.44</v>
      </c>
      <c r="G84" s="53">
        <f>'jeziora 2020'!O84</f>
        <v>43.3</v>
      </c>
      <c r="H84" s="53">
        <f>'jeziora 2020'!S84</f>
        <v>7.11</v>
      </c>
      <c r="I84" s="53">
        <f>'jeziora 2020'!T84</f>
        <v>26</v>
      </c>
      <c r="J84" s="53">
        <f>'jeziora 2020'!Y84</f>
        <v>70</v>
      </c>
      <c r="K84" s="53">
        <f>'jeziora 2020'!AI84</f>
        <v>2.5</v>
      </c>
      <c r="L84" s="53">
        <f>'jeziora 2020'!AK84</f>
        <v>2.5</v>
      </c>
      <c r="M84" s="53">
        <f>'jeziora 2020'!BB84</f>
        <v>1636</v>
      </c>
      <c r="N84" s="53">
        <f>'jeziora 2020'!BJ84</f>
        <v>0.5</v>
      </c>
      <c r="O84" s="53">
        <f>'jeziora 2020'!BK84</f>
        <v>5.0000000000000001E-3</v>
      </c>
      <c r="P84" s="53">
        <f>'jeziora 2020'!BQ84</f>
        <v>0.2</v>
      </c>
      <c r="Q84" s="53">
        <f>'jeziora 2020'!BS84</f>
        <v>0.05</v>
      </c>
      <c r="R84" s="53">
        <f>'jeziora 2020'!BT84</f>
        <v>0.05</v>
      </c>
      <c r="S84" s="53">
        <f>'jeziora 2020'!BU84</f>
        <v>0.05</v>
      </c>
      <c r="T84" s="53">
        <f>'jeziora 2020'!BY84</f>
        <v>0.15</v>
      </c>
      <c r="U84" s="71">
        <f>'jeziora 2020'!CA84</f>
        <v>0</v>
      </c>
      <c r="V84" s="71">
        <f>'jeziora 2020'!CC84</f>
        <v>0</v>
      </c>
      <c r="W84" s="71">
        <f>'jeziora 2020'!CK84</f>
        <v>0</v>
      </c>
      <c r="X84" s="71">
        <f>'jeziora 2020'!CP84</f>
        <v>0</v>
      </c>
      <c r="Y84" s="71">
        <f>'jeziora 2020'!CQ84</f>
        <v>0</v>
      </c>
      <c r="Z84" s="71">
        <f>'jeziora 2020'!CR84</f>
        <v>0</v>
      </c>
      <c r="AA84" s="71">
        <f>'jeziora 2020'!CS84</f>
        <v>0</v>
      </c>
      <c r="AB84" s="71">
        <f>'jeziora 2020'!CT84</f>
        <v>0</v>
      </c>
      <c r="AC84" s="71">
        <f>'jeziora 2020'!CW84</f>
        <v>0</v>
      </c>
      <c r="AD84" s="71">
        <f>'jeziora 2020'!CZ84</f>
        <v>0</v>
      </c>
      <c r="AE84" s="71">
        <f>'jeziora 2020'!DB84</f>
        <v>0</v>
      </c>
      <c r="AF84" s="71">
        <f>'jeziora 2020'!DC84</f>
        <v>0</v>
      </c>
      <c r="AG84" s="71">
        <f>'jeziora 2020'!DD84</f>
        <v>0</v>
      </c>
      <c r="AH84" s="53">
        <f>'jeziora 2020'!DE84</f>
        <v>0.05</v>
      </c>
      <c r="AI84" s="53">
        <f>'jeziora 2020'!DF84</f>
        <v>0.05</v>
      </c>
      <c r="AJ84" s="71">
        <f>'jeziora 2020'!DH84</f>
        <v>0</v>
      </c>
      <c r="AK84" s="71">
        <f>'jeziora 2020'!DI84</f>
        <v>0</v>
      </c>
      <c r="AL84" s="71">
        <f>'jeziora 2020'!DJ84</f>
        <v>0</v>
      </c>
      <c r="AM84" s="71">
        <f>'jeziora 2020'!DK84</f>
        <v>0</v>
      </c>
      <c r="AN84" s="132">
        <f>'jeziora 2020'!DL84</f>
        <v>0</v>
      </c>
      <c r="AO84" s="136" t="s">
        <v>177</v>
      </c>
    </row>
    <row r="85" spans="1:41" x14ac:dyDescent="0.2">
      <c r="A85" s="4">
        <f>'jeziora 2020'!B85</f>
        <v>129</v>
      </c>
      <c r="B85" s="16" t="str">
        <f>'jeziora 2020'!C85</f>
        <v>PL02S0202_3070</v>
      </c>
      <c r="C85" s="53">
        <f>'jeziora 2020'!I85</f>
        <v>0.05</v>
      </c>
      <c r="D85" s="53">
        <f>'jeziora 2020'!J85</f>
        <v>12.6</v>
      </c>
      <c r="E85" s="53">
        <f>'jeziora 2020'!L85</f>
        <v>2.5000000000000001E-2</v>
      </c>
      <c r="F85" s="53">
        <f>'jeziora 2020'!N85</f>
        <v>26.2</v>
      </c>
      <c r="G85" s="53">
        <f>'jeziora 2020'!O85</f>
        <v>7.61</v>
      </c>
      <c r="H85" s="53">
        <f>'jeziora 2020'!S85</f>
        <v>7.85</v>
      </c>
      <c r="I85" s="53">
        <f>'jeziora 2020'!T85</f>
        <v>41.5</v>
      </c>
      <c r="J85" s="53">
        <f>'jeziora 2020'!Y85</f>
        <v>44.3</v>
      </c>
      <c r="K85" s="53">
        <f>'jeziora 2020'!AI85</f>
        <v>2.5</v>
      </c>
      <c r="L85" s="53">
        <f>'jeziora 2020'!AK85</f>
        <v>39</v>
      </c>
      <c r="M85" s="53">
        <f>'jeziora 2020'!BB85</f>
        <v>2859.5</v>
      </c>
      <c r="N85" s="53">
        <f>'jeziora 2020'!BJ85</f>
        <v>0.5</v>
      </c>
      <c r="O85" s="53">
        <f>'jeziora 2020'!BK85</f>
        <v>5.0000000000000001E-3</v>
      </c>
      <c r="P85" s="53">
        <f>'jeziora 2020'!BQ85</f>
        <v>0.2</v>
      </c>
      <c r="Q85" s="53">
        <f>'jeziora 2020'!BS85</f>
        <v>0.05</v>
      </c>
      <c r="R85" s="53">
        <f>'jeziora 2020'!BT85</f>
        <v>0.05</v>
      </c>
      <c r="S85" s="53">
        <f>'jeziora 2020'!BU85</f>
        <v>0.05</v>
      </c>
      <c r="T85" s="53">
        <f>'jeziora 2020'!BY85</f>
        <v>0.15</v>
      </c>
      <c r="U85" s="71">
        <f>'jeziora 2020'!CA85</f>
        <v>0</v>
      </c>
      <c r="V85" s="71">
        <f>'jeziora 2020'!CC85</f>
        <v>0</v>
      </c>
      <c r="W85" s="71">
        <f>'jeziora 2020'!CK85</f>
        <v>0</v>
      </c>
      <c r="X85" s="71">
        <f>'jeziora 2020'!CP85</f>
        <v>0</v>
      </c>
      <c r="Y85" s="71">
        <f>'jeziora 2020'!CQ85</f>
        <v>0</v>
      </c>
      <c r="Z85" s="71">
        <f>'jeziora 2020'!CR85</f>
        <v>0</v>
      </c>
      <c r="AA85" s="71">
        <f>'jeziora 2020'!CS85</f>
        <v>0</v>
      </c>
      <c r="AB85" s="71">
        <f>'jeziora 2020'!CT85</f>
        <v>0</v>
      </c>
      <c r="AC85" s="71">
        <f>'jeziora 2020'!CW85</f>
        <v>0</v>
      </c>
      <c r="AD85" s="71">
        <f>'jeziora 2020'!CZ85</f>
        <v>0</v>
      </c>
      <c r="AE85" s="71">
        <f>'jeziora 2020'!DB85</f>
        <v>0</v>
      </c>
      <c r="AF85" s="71">
        <f>'jeziora 2020'!DC85</f>
        <v>0</v>
      </c>
      <c r="AG85" s="71">
        <f>'jeziora 2020'!DD85</f>
        <v>0</v>
      </c>
      <c r="AH85" s="53">
        <f>'jeziora 2020'!DE85</f>
        <v>0.05</v>
      </c>
      <c r="AI85" s="53">
        <f>'jeziora 2020'!DF85</f>
        <v>0.05</v>
      </c>
      <c r="AJ85" s="71">
        <f>'jeziora 2020'!DH85</f>
        <v>0</v>
      </c>
      <c r="AK85" s="71">
        <f>'jeziora 2020'!DI85</f>
        <v>0</v>
      </c>
      <c r="AL85" s="71">
        <f>'jeziora 2020'!DJ85</f>
        <v>0</v>
      </c>
      <c r="AM85" s="71">
        <f>'jeziora 2020'!DK85</f>
        <v>0</v>
      </c>
      <c r="AN85" s="132">
        <f>'jeziora 2020'!DL85</f>
        <v>0</v>
      </c>
      <c r="AO85" s="136" t="s">
        <v>177</v>
      </c>
    </row>
    <row r="86" spans="1:41" x14ac:dyDescent="0.2">
      <c r="A86" s="4">
        <f>'jeziora 2020'!B86</f>
        <v>130</v>
      </c>
      <c r="B86" s="16" t="str">
        <f>'jeziora 2020'!C86</f>
        <v>PL01S0202_3357</v>
      </c>
      <c r="C86" s="53">
        <f>'jeziora 2020'!I86</f>
        <v>0.05</v>
      </c>
      <c r="D86" s="53">
        <f>'jeziora 2020'!J86</f>
        <v>8.11</v>
      </c>
      <c r="E86" s="53">
        <f>'jeziora 2020'!L86</f>
        <v>1.31</v>
      </c>
      <c r="F86" s="53">
        <f>'jeziora 2020'!N86</f>
        <v>9.9700000000000006</v>
      </c>
      <c r="G86" s="53">
        <f>'jeziora 2020'!O86</f>
        <v>10.8</v>
      </c>
      <c r="H86" s="53">
        <f>'jeziora 2020'!S86</f>
        <v>4.83</v>
      </c>
      <c r="I86" s="53">
        <f>'jeziora 2020'!T86</f>
        <v>74.2</v>
      </c>
      <c r="J86" s="53">
        <f>'jeziora 2020'!Y86</f>
        <v>98.2</v>
      </c>
      <c r="K86" s="53">
        <f>'jeziora 2020'!AI86</f>
        <v>2.5</v>
      </c>
      <c r="L86" s="53">
        <f>'jeziora 2020'!AK86</f>
        <v>2.5</v>
      </c>
      <c r="M86" s="53">
        <f>'jeziora 2020'!BB86</f>
        <v>3892</v>
      </c>
      <c r="N86" s="53">
        <f>'jeziora 2020'!BJ86</f>
        <v>0.5</v>
      </c>
      <c r="O86" s="53">
        <f>'jeziora 2020'!BK86</f>
        <v>5.0000000000000001E-3</v>
      </c>
      <c r="P86" s="53">
        <f>'jeziora 2020'!BQ86</f>
        <v>0.2</v>
      </c>
      <c r="Q86" s="53">
        <f>'jeziora 2020'!BS86</f>
        <v>0.05</v>
      </c>
      <c r="R86" s="53">
        <f>'jeziora 2020'!BT86</f>
        <v>0.05</v>
      </c>
      <c r="S86" s="53">
        <f>'jeziora 2020'!BU86</f>
        <v>0.05</v>
      </c>
      <c r="T86" s="53">
        <f>'jeziora 2020'!BY86</f>
        <v>0.15</v>
      </c>
      <c r="U86" s="71">
        <f>'jeziora 2020'!CA86</f>
        <v>0</v>
      </c>
      <c r="V86" s="71">
        <f>'jeziora 2020'!CC86</f>
        <v>0</v>
      </c>
      <c r="W86" s="71">
        <f>'jeziora 2020'!CK86</f>
        <v>0</v>
      </c>
      <c r="X86" s="71">
        <f>'jeziora 2020'!CP86</f>
        <v>0</v>
      </c>
      <c r="Y86" s="71">
        <f>'jeziora 2020'!CQ86</f>
        <v>0</v>
      </c>
      <c r="Z86" s="71">
        <f>'jeziora 2020'!CR86</f>
        <v>0</v>
      </c>
      <c r="AA86" s="71">
        <f>'jeziora 2020'!CS86</f>
        <v>0</v>
      </c>
      <c r="AB86" s="71">
        <f>'jeziora 2020'!CT86</f>
        <v>0</v>
      </c>
      <c r="AC86" s="71">
        <f>'jeziora 2020'!CW86</f>
        <v>0</v>
      </c>
      <c r="AD86" s="71">
        <f>'jeziora 2020'!CZ86</f>
        <v>0</v>
      </c>
      <c r="AE86" s="71">
        <f>'jeziora 2020'!DB86</f>
        <v>0</v>
      </c>
      <c r="AF86" s="71">
        <f>'jeziora 2020'!DC86</f>
        <v>0</v>
      </c>
      <c r="AG86" s="71">
        <f>'jeziora 2020'!DD86</f>
        <v>0</v>
      </c>
      <c r="AH86" s="53">
        <f>'jeziora 2020'!DE86</f>
        <v>0.05</v>
      </c>
      <c r="AI86" s="53">
        <f>'jeziora 2020'!DF86</f>
        <v>0.05</v>
      </c>
      <c r="AJ86" s="71">
        <f>'jeziora 2020'!DH86</f>
        <v>0</v>
      </c>
      <c r="AK86" s="71">
        <f>'jeziora 2020'!DI86</f>
        <v>0</v>
      </c>
      <c r="AL86" s="71">
        <f>'jeziora 2020'!DJ86</f>
        <v>0</v>
      </c>
      <c r="AM86" s="71">
        <f>'jeziora 2020'!DK86</f>
        <v>0</v>
      </c>
      <c r="AN86" s="132">
        <f>'jeziora 2020'!DL86</f>
        <v>0</v>
      </c>
      <c r="AO86" s="136" t="s">
        <v>177</v>
      </c>
    </row>
    <row r="87" spans="1:41" x14ac:dyDescent="0.2">
      <c r="A87" s="4">
        <f>'jeziora 2020'!B87</f>
        <v>131</v>
      </c>
      <c r="B87" s="16" t="str">
        <f>'jeziora 2020'!C87</f>
        <v>PL01S0302_0126</v>
      </c>
      <c r="C87" s="53">
        <f>'jeziora 2020'!I87</f>
        <v>35.6</v>
      </c>
      <c r="D87" s="53">
        <f>'jeziora 2020'!J87</f>
        <v>4.9800000000000004</v>
      </c>
      <c r="E87" s="53">
        <f>'jeziora 2020'!L87</f>
        <v>2.5000000000000001E-2</v>
      </c>
      <c r="F87" s="53">
        <f>'jeziora 2020'!N87</f>
        <v>5.34</v>
      </c>
      <c r="G87" s="53">
        <f>'jeziora 2020'!O87</f>
        <v>29.7</v>
      </c>
      <c r="H87" s="53">
        <f>'jeziora 2020'!S87</f>
        <v>5.21</v>
      </c>
      <c r="I87" s="53">
        <f>'jeziora 2020'!T87</f>
        <v>12.6</v>
      </c>
      <c r="J87" s="53">
        <f>'jeziora 2020'!Y87</f>
        <v>39.200000000000003</v>
      </c>
      <c r="K87" s="53">
        <f>'jeziora 2020'!AI87</f>
        <v>2.5</v>
      </c>
      <c r="L87" s="53">
        <f>'jeziora 2020'!AK87</f>
        <v>87</v>
      </c>
      <c r="M87" s="53">
        <f>'jeziora 2020'!BB87</f>
        <v>7728.5</v>
      </c>
      <c r="N87" s="53">
        <f>'jeziora 2020'!BJ87</f>
        <v>0.5</v>
      </c>
      <c r="O87" s="53">
        <f>'jeziora 2020'!BK87</f>
        <v>5.0000000000000001E-3</v>
      </c>
      <c r="P87" s="53">
        <f>'jeziora 2020'!BQ87</f>
        <v>0.2</v>
      </c>
      <c r="Q87" s="53">
        <f>'jeziora 2020'!BS87</f>
        <v>0.05</v>
      </c>
      <c r="R87" s="53">
        <f>'jeziora 2020'!BT87</f>
        <v>0.05</v>
      </c>
      <c r="S87" s="53">
        <f>'jeziora 2020'!BU87</f>
        <v>0.05</v>
      </c>
      <c r="T87" s="53">
        <f>'jeziora 2020'!BY87</f>
        <v>0.15</v>
      </c>
      <c r="U87" s="71">
        <f>'jeziora 2020'!CA87</f>
        <v>0</v>
      </c>
      <c r="V87" s="71">
        <f>'jeziora 2020'!CC87</f>
        <v>0</v>
      </c>
      <c r="W87" s="71">
        <f>'jeziora 2020'!CK87</f>
        <v>0</v>
      </c>
      <c r="X87" s="71">
        <f>'jeziora 2020'!CP87</f>
        <v>0</v>
      </c>
      <c r="Y87" s="71">
        <f>'jeziora 2020'!CQ87</f>
        <v>0</v>
      </c>
      <c r="Z87" s="71">
        <f>'jeziora 2020'!CR87</f>
        <v>0</v>
      </c>
      <c r="AA87" s="71">
        <f>'jeziora 2020'!CS87</f>
        <v>0</v>
      </c>
      <c r="AB87" s="71">
        <f>'jeziora 2020'!CT87</f>
        <v>0</v>
      </c>
      <c r="AC87" s="71">
        <f>'jeziora 2020'!CW87</f>
        <v>0</v>
      </c>
      <c r="AD87" s="71">
        <f>'jeziora 2020'!CZ87</f>
        <v>0</v>
      </c>
      <c r="AE87" s="71">
        <f>'jeziora 2020'!DB87</f>
        <v>0</v>
      </c>
      <c r="AF87" s="71">
        <f>'jeziora 2020'!DC87</f>
        <v>0</v>
      </c>
      <c r="AG87" s="71">
        <f>'jeziora 2020'!DD87</f>
        <v>0</v>
      </c>
      <c r="AH87" s="53">
        <f>'jeziora 2020'!DE87</f>
        <v>0.05</v>
      </c>
      <c r="AI87" s="53">
        <f>'jeziora 2020'!DF87</f>
        <v>0.05</v>
      </c>
      <c r="AJ87" s="71">
        <f>'jeziora 2020'!DH87</f>
        <v>0</v>
      </c>
      <c r="AK87" s="71">
        <f>'jeziora 2020'!DI87</f>
        <v>0</v>
      </c>
      <c r="AL87" s="71">
        <f>'jeziora 2020'!DJ87</f>
        <v>0</v>
      </c>
      <c r="AM87" s="71">
        <f>'jeziora 2020'!DK87</f>
        <v>0</v>
      </c>
      <c r="AN87" s="132">
        <f>'jeziora 2020'!DL87</f>
        <v>0</v>
      </c>
      <c r="AO87" s="136" t="s">
        <v>177</v>
      </c>
    </row>
    <row r="88" spans="1:41" x14ac:dyDescent="0.2">
      <c r="A88" s="4">
        <f>'jeziora 2020'!B88</f>
        <v>132</v>
      </c>
      <c r="B88" s="16" t="str">
        <f>'jeziora 2020'!C88</f>
        <v>PL02S0102_2052</v>
      </c>
      <c r="C88" s="53">
        <f>'jeziora 2020'!I88</f>
        <v>0.05</v>
      </c>
      <c r="D88" s="53">
        <f>'jeziora 2020'!J88</f>
        <v>6.29</v>
      </c>
      <c r="E88" s="53">
        <f>'jeziora 2020'!L88</f>
        <v>0.28100000000000003</v>
      </c>
      <c r="F88" s="53">
        <f>'jeziora 2020'!N88</f>
        <v>12.7</v>
      </c>
      <c r="G88" s="53">
        <f>'jeziora 2020'!O88</f>
        <v>13.9</v>
      </c>
      <c r="H88" s="53">
        <f>'jeziora 2020'!S88</f>
        <v>9.84</v>
      </c>
      <c r="I88" s="53">
        <f>'jeziora 2020'!T88</f>
        <v>68.099999999999994</v>
      </c>
      <c r="J88" s="53">
        <f>'jeziora 2020'!Y88</f>
        <v>118</v>
      </c>
      <c r="K88" s="53">
        <f>'jeziora 2020'!AI88</f>
        <v>2.5</v>
      </c>
      <c r="L88" s="53">
        <f>'jeziora 2020'!AK88</f>
        <v>84</v>
      </c>
      <c r="M88" s="53">
        <f>'jeziora 2020'!BB88</f>
        <v>5425.5</v>
      </c>
      <c r="N88" s="53">
        <f>'jeziora 2020'!BJ88</f>
        <v>0.5</v>
      </c>
      <c r="O88" s="53">
        <f>'jeziora 2020'!BK88</f>
        <v>5.0000000000000001E-3</v>
      </c>
      <c r="P88" s="53">
        <f>'jeziora 2020'!BQ88</f>
        <v>0.2</v>
      </c>
      <c r="Q88" s="53">
        <f>'jeziora 2020'!BS88</f>
        <v>0.05</v>
      </c>
      <c r="R88" s="53">
        <f>'jeziora 2020'!BT88</f>
        <v>0.05</v>
      </c>
      <c r="S88" s="53">
        <f>'jeziora 2020'!BU88</f>
        <v>0.05</v>
      </c>
      <c r="T88" s="53">
        <f>'jeziora 2020'!BY88</f>
        <v>0.15</v>
      </c>
      <c r="U88" s="71">
        <f>'jeziora 2020'!CA88</f>
        <v>50</v>
      </c>
      <c r="V88" s="71">
        <f>'jeziora 2020'!CC88</f>
        <v>0.01</v>
      </c>
      <c r="W88" s="71">
        <f>'jeziora 2020'!CK88</f>
        <v>5.0000000000000001E-3</v>
      </c>
      <c r="X88" s="71">
        <f>'jeziora 2020'!CP88</f>
        <v>0.5</v>
      </c>
      <c r="Y88" s="71">
        <f>'jeziora 2020'!CQ88</f>
        <v>0.3</v>
      </c>
      <c r="Z88" s="71">
        <f>'jeziora 2020'!CR88</f>
        <v>5</v>
      </c>
      <c r="AA88" s="71">
        <f>'jeziora 2020'!CS88</f>
        <v>0.5</v>
      </c>
      <c r="AB88" s="71">
        <f>'jeziora 2020'!CT88</f>
        <v>0.5</v>
      </c>
      <c r="AC88" s="71">
        <f>'jeziora 2020'!CW88</f>
        <v>0.05</v>
      </c>
      <c r="AD88" s="71">
        <f>'jeziora 2020'!CZ88</f>
        <v>0.05</v>
      </c>
      <c r="AE88" s="71">
        <f>'jeziora 2020'!DB88</f>
        <v>0.05</v>
      </c>
      <c r="AF88" s="71">
        <f>'jeziora 2020'!DC88</f>
        <v>0.05</v>
      </c>
      <c r="AG88" s="71">
        <f>'jeziora 2020'!DD88</f>
        <v>0.05</v>
      </c>
      <c r="AH88" s="53">
        <f>'jeziora 2020'!DE88</f>
        <v>0.05</v>
      </c>
      <c r="AI88" s="53">
        <f>'jeziora 2020'!DF88</f>
        <v>0.05</v>
      </c>
      <c r="AJ88" s="71">
        <f>'jeziora 2020'!DH88</f>
        <v>0.5</v>
      </c>
      <c r="AK88" s="71">
        <f>'jeziora 2020'!DI88</f>
        <v>0.05</v>
      </c>
      <c r="AL88" s="71">
        <f>'jeziora 2020'!DJ88</f>
        <v>0.25</v>
      </c>
      <c r="AM88" s="71">
        <f>'jeziora 2020'!DK88</f>
        <v>0.25</v>
      </c>
      <c r="AN88" s="132">
        <f>'jeziora 2020'!DL88</f>
        <v>0.05</v>
      </c>
      <c r="AO88" s="136" t="s">
        <v>177</v>
      </c>
    </row>
    <row r="89" spans="1:41" x14ac:dyDescent="0.2">
      <c r="A89" s="4">
        <f>'jeziora 2020'!B89</f>
        <v>133</v>
      </c>
      <c r="B89" s="16" t="str">
        <f>'jeziora 2020'!C89</f>
        <v>PL02S0102_3055</v>
      </c>
      <c r="C89" s="53">
        <f>'jeziora 2020'!I89</f>
        <v>0.05</v>
      </c>
      <c r="D89" s="53">
        <f>'jeziora 2020'!J89</f>
        <v>13</v>
      </c>
      <c r="E89" s="53">
        <f>'jeziora 2020'!L89</f>
        <v>1.77</v>
      </c>
      <c r="F89" s="53">
        <f>'jeziora 2020'!N89</f>
        <v>26</v>
      </c>
      <c r="G89" s="53">
        <f>'jeziora 2020'!O89</f>
        <v>22.4</v>
      </c>
      <c r="H89" s="53">
        <f>'jeziora 2020'!S89</f>
        <v>29</v>
      </c>
      <c r="I89" s="53">
        <f>'jeziora 2020'!T89</f>
        <v>110</v>
      </c>
      <c r="J89" s="53">
        <f>'jeziora 2020'!Y89</f>
        <v>166</v>
      </c>
      <c r="K89" s="53">
        <f>'jeziora 2020'!AI89</f>
        <v>2.5</v>
      </c>
      <c r="L89" s="53">
        <f>'jeziora 2020'!AK89</f>
        <v>2.5</v>
      </c>
      <c r="M89" s="53">
        <f>'jeziora 2020'!BB89</f>
        <v>2769</v>
      </c>
      <c r="N89" s="53">
        <f>'jeziora 2020'!BJ89</f>
        <v>0.5</v>
      </c>
      <c r="O89" s="53">
        <f>'jeziora 2020'!BK89</f>
        <v>5.0000000000000001E-3</v>
      </c>
      <c r="P89" s="53">
        <f>'jeziora 2020'!BQ89</f>
        <v>0.2</v>
      </c>
      <c r="Q89" s="53">
        <f>'jeziora 2020'!BS89</f>
        <v>0.05</v>
      </c>
      <c r="R89" s="53">
        <f>'jeziora 2020'!BT89</f>
        <v>0.05</v>
      </c>
      <c r="S89" s="53">
        <f>'jeziora 2020'!BU89</f>
        <v>0.05</v>
      </c>
      <c r="T89" s="53">
        <f>'jeziora 2020'!BY89</f>
        <v>0.15</v>
      </c>
      <c r="U89" s="71">
        <f>'jeziora 2020'!CA89</f>
        <v>0</v>
      </c>
      <c r="V89" s="71">
        <f>'jeziora 2020'!CC89</f>
        <v>0</v>
      </c>
      <c r="W89" s="71">
        <f>'jeziora 2020'!CK89</f>
        <v>0</v>
      </c>
      <c r="X89" s="71">
        <f>'jeziora 2020'!CP89</f>
        <v>0</v>
      </c>
      <c r="Y89" s="71">
        <f>'jeziora 2020'!CQ89</f>
        <v>0</v>
      </c>
      <c r="Z89" s="71">
        <f>'jeziora 2020'!CR89</f>
        <v>0</v>
      </c>
      <c r="AA89" s="71">
        <f>'jeziora 2020'!CS89</f>
        <v>0</v>
      </c>
      <c r="AB89" s="71">
        <f>'jeziora 2020'!CT89</f>
        <v>0</v>
      </c>
      <c r="AC89" s="71">
        <f>'jeziora 2020'!CW89</f>
        <v>0</v>
      </c>
      <c r="AD89" s="71">
        <f>'jeziora 2020'!CZ89</f>
        <v>0</v>
      </c>
      <c r="AE89" s="71">
        <f>'jeziora 2020'!DB89</f>
        <v>0</v>
      </c>
      <c r="AF89" s="71">
        <f>'jeziora 2020'!DC89</f>
        <v>0</v>
      </c>
      <c r="AG89" s="71">
        <f>'jeziora 2020'!DD89</f>
        <v>0</v>
      </c>
      <c r="AH89" s="53">
        <f>'jeziora 2020'!DE89</f>
        <v>0.05</v>
      </c>
      <c r="AI89" s="53">
        <f>'jeziora 2020'!DF89</f>
        <v>0.05</v>
      </c>
      <c r="AJ89" s="71">
        <f>'jeziora 2020'!DH89</f>
        <v>0</v>
      </c>
      <c r="AK89" s="71">
        <f>'jeziora 2020'!DI89</f>
        <v>0</v>
      </c>
      <c r="AL89" s="71">
        <f>'jeziora 2020'!DJ89</f>
        <v>0</v>
      </c>
      <c r="AM89" s="71">
        <f>'jeziora 2020'!DK89</f>
        <v>0</v>
      </c>
      <c r="AN89" s="132">
        <f>'jeziora 2020'!DL89</f>
        <v>0</v>
      </c>
      <c r="AO89" s="136" t="s">
        <v>177</v>
      </c>
    </row>
    <row r="90" spans="1:41" x14ac:dyDescent="0.2">
      <c r="A90" s="4">
        <f>'jeziora 2020'!B90</f>
        <v>134</v>
      </c>
      <c r="B90" s="16" t="str">
        <f>'jeziora 2020'!C90</f>
        <v>PL02S0102_0131</v>
      </c>
      <c r="C90" s="53">
        <f>'jeziora 2020'!I90</f>
        <v>0.05</v>
      </c>
      <c r="D90" s="53">
        <f>'jeziora 2020'!J90</f>
        <v>3.38</v>
      </c>
      <c r="E90" s="53">
        <f>'jeziora 2020'!L90</f>
        <v>0.16700000000000001</v>
      </c>
      <c r="F90" s="53">
        <f>'jeziora 2020'!N90</f>
        <v>106</v>
      </c>
      <c r="G90" s="53">
        <f>'jeziora 2020'!O90</f>
        <v>6.1</v>
      </c>
      <c r="H90" s="53">
        <f>'jeziora 2020'!S90</f>
        <v>5.97</v>
      </c>
      <c r="I90" s="53">
        <f>'jeziora 2020'!T90</f>
        <v>19.399999999999999</v>
      </c>
      <c r="J90" s="53">
        <f>'jeziora 2020'!Y90</f>
        <v>37.5</v>
      </c>
      <c r="K90" s="53">
        <f>'jeziora 2020'!AI90</f>
        <v>2.5</v>
      </c>
      <c r="L90" s="53">
        <f>'jeziora 2020'!AK90</f>
        <v>2.5</v>
      </c>
      <c r="M90" s="53">
        <f>'jeziora 2020'!BB90</f>
        <v>31.5</v>
      </c>
      <c r="N90" s="53">
        <f>'jeziora 2020'!BJ90</f>
        <v>0.5</v>
      </c>
      <c r="O90" s="53">
        <f>'jeziora 2020'!BK90</f>
        <v>5.0000000000000001E-3</v>
      </c>
      <c r="P90" s="53">
        <f>'jeziora 2020'!BQ90</f>
        <v>0.2</v>
      </c>
      <c r="Q90" s="53">
        <f>'jeziora 2020'!BS90</f>
        <v>0.05</v>
      </c>
      <c r="R90" s="53">
        <f>'jeziora 2020'!BT90</f>
        <v>0.05</v>
      </c>
      <c r="S90" s="53">
        <f>'jeziora 2020'!BU90</f>
        <v>0.05</v>
      </c>
      <c r="T90" s="53">
        <f>'jeziora 2020'!BY90</f>
        <v>0.15</v>
      </c>
      <c r="U90" s="71">
        <f>'jeziora 2020'!CA90</f>
        <v>0</v>
      </c>
      <c r="V90" s="71">
        <f>'jeziora 2020'!CC90</f>
        <v>0</v>
      </c>
      <c r="W90" s="71">
        <f>'jeziora 2020'!CK90</f>
        <v>0</v>
      </c>
      <c r="X90" s="71">
        <f>'jeziora 2020'!CP90</f>
        <v>0</v>
      </c>
      <c r="Y90" s="71">
        <f>'jeziora 2020'!CQ90</f>
        <v>0</v>
      </c>
      <c r="Z90" s="71">
        <f>'jeziora 2020'!CR90</f>
        <v>0</v>
      </c>
      <c r="AA90" s="71">
        <f>'jeziora 2020'!CS90</f>
        <v>0</v>
      </c>
      <c r="AB90" s="71">
        <f>'jeziora 2020'!CT90</f>
        <v>0</v>
      </c>
      <c r="AC90" s="71">
        <f>'jeziora 2020'!CW90</f>
        <v>0</v>
      </c>
      <c r="AD90" s="71">
        <f>'jeziora 2020'!CZ90</f>
        <v>0</v>
      </c>
      <c r="AE90" s="71">
        <f>'jeziora 2020'!DB90</f>
        <v>0</v>
      </c>
      <c r="AF90" s="71">
        <f>'jeziora 2020'!DC90</f>
        <v>0</v>
      </c>
      <c r="AG90" s="71">
        <f>'jeziora 2020'!DD90</f>
        <v>0</v>
      </c>
      <c r="AH90" s="53">
        <f>'jeziora 2020'!DE90</f>
        <v>0.05</v>
      </c>
      <c r="AI90" s="53">
        <f>'jeziora 2020'!DF90</f>
        <v>0.05</v>
      </c>
      <c r="AJ90" s="71">
        <f>'jeziora 2020'!DH90</f>
        <v>0</v>
      </c>
      <c r="AK90" s="71">
        <f>'jeziora 2020'!DI90</f>
        <v>0</v>
      </c>
      <c r="AL90" s="71">
        <f>'jeziora 2020'!DJ90</f>
        <v>0</v>
      </c>
      <c r="AM90" s="71">
        <f>'jeziora 2020'!DK90</f>
        <v>0</v>
      </c>
      <c r="AN90" s="132">
        <f>'jeziora 2020'!DL90</f>
        <v>0</v>
      </c>
      <c r="AO90" s="136" t="s">
        <v>177</v>
      </c>
    </row>
    <row r="91" spans="1:41" x14ac:dyDescent="0.2">
      <c r="A91" s="4">
        <f>'jeziora 2020'!B91</f>
        <v>135</v>
      </c>
      <c r="B91" s="16" t="str">
        <f>'jeziora 2020'!C91</f>
        <v>PL07S0802_0106</v>
      </c>
      <c r="C91" s="53">
        <f>'jeziora 2020'!I91</f>
        <v>0.05</v>
      </c>
      <c r="D91" s="53">
        <f>'jeziora 2020'!J91</f>
        <v>1.5</v>
      </c>
      <c r="E91" s="53">
        <f>'jeziora 2020'!L91</f>
        <v>1.34</v>
      </c>
      <c r="F91" s="53">
        <f>'jeziora 2020'!N91</f>
        <v>9.16</v>
      </c>
      <c r="G91" s="53">
        <f>'jeziora 2020'!O91</f>
        <v>57.7</v>
      </c>
      <c r="H91" s="53">
        <f>'jeziora 2020'!S91</f>
        <v>5.12</v>
      </c>
      <c r="I91" s="53">
        <f>'jeziora 2020'!T91</f>
        <v>6.38</v>
      </c>
      <c r="J91" s="53">
        <f>'jeziora 2020'!Y91</f>
        <v>50.8</v>
      </c>
      <c r="K91" s="53">
        <f>'jeziora 2020'!AI91</f>
        <v>2.5</v>
      </c>
      <c r="L91" s="53">
        <f>'jeziora 2020'!AK91</f>
        <v>2.5</v>
      </c>
      <c r="M91" s="53">
        <f>'jeziora 2020'!BB91</f>
        <v>31.5</v>
      </c>
      <c r="N91" s="53">
        <f>'jeziora 2020'!BJ91</f>
        <v>0.5</v>
      </c>
      <c r="O91" s="53">
        <f>'jeziora 2020'!BK91</f>
        <v>5.0000000000000001E-3</v>
      </c>
      <c r="P91" s="53">
        <f>'jeziora 2020'!BQ91</f>
        <v>0.2</v>
      </c>
      <c r="Q91" s="53">
        <f>'jeziora 2020'!BS91</f>
        <v>0.05</v>
      </c>
      <c r="R91" s="53">
        <f>'jeziora 2020'!BT91</f>
        <v>0.05</v>
      </c>
      <c r="S91" s="53">
        <f>'jeziora 2020'!BU91</f>
        <v>0.05</v>
      </c>
      <c r="T91" s="53">
        <f>'jeziora 2020'!BY91</f>
        <v>0.15</v>
      </c>
      <c r="U91" s="71">
        <f>'jeziora 2020'!CA91</f>
        <v>0</v>
      </c>
      <c r="V91" s="71">
        <f>'jeziora 2020'!CC91</f>
        <v>0</v>
      </c>
      <c r="W91" s="71">
        <f>'jeziora 2020'!CK91</f>
        <v>0</v>
      </c>
      <c r="X91" s="71">
        <f>'jeziora 2020'!CP91</f>
        <v>0</v>
      </c>
      <c r="Y91" s="71">
        <f>'jeziora 2020'!CQ91</f>
        <v>0</v>
      </c>
      <c r="Z91" s="71">
        <f>'jeziora 2020'!CR91</f>
        <v>0</v>
      </c>
      <c r="AA91" s="71">
        <f>'jeziora 2020'!CS91</f>
        <v>0</v>
      </c>
      <c r="AB91" s="71">
        <f>'jeziora 2020'!CT91</f>
        <v>0</v>
      </c>
      <c r="AC91" s="71">
        <f>'jeziora 2020'!CW91</f>
        <v>0</v>
      </c>
      <c r="AD91" s="71">
        <f>'jeziora 2020'!CZ91</f>
        <v>0</v>
      </c>
      <c r="AE91" s="71">
        <f>'jeziora 2020'!DB91</f>
        <v>0</v>
      </c>
      <c r="AF91" s="71">
        <f>'jeziora 2020'!DC91</f>
        <v>0</v>
      </c>
      <c r="AG91" s="71">
        <f>'jeziora 2020'!DD91</f>
        <v>0</v>
      </c>
      <c r="AH91" s="53">
        <f>'jeziora 2020'!DE91</f>
        <v>0.05</v>
      </c>
      <c r="AI91" s="53">
        <f>'jeziora 2020'!DF91</f>
        <v>0.05</v>
      </c>
      <c r="AJ91" s="71">
        <f>'jeziora 2020'!DH91</f>
        <v>0</v>
      </c>
      <c r="AK91" s="71">
        <f>'jeziora 2020'!DI91</f>
        <v>0</v>
      </c>
      <c r="AL91" s="71">
        <f>'jeziora 2020'!DJ91</f>
        <v>0</v>
      </c>
      <c r="AM91" s="71">
        <f>'jeziora 2020'!DK91</f>
        <v>0</v>
      </c>
      <c r="AN91" s="132">
        <f>'jeziora 2020'!DL91</f>
        <v>0</v>
      </c>
      <c r="AO91" s="136" t="s">
        <v>177</v>
      </c>
    </row>
    <row r="92" spans="1:41" x14ac:dyDescent="0.2">
      <c r="A92" s="4">
        <f>'jeziora 2020'!B92</f>
        <v>136</v>
      </c>
      <c r="B92" s="16" t="str">
        <f>'jeziora 2020'!C92</f>
        <v>PL02S0102_0094</v>
      </c>
      <c r="C92" s="53">
        <f>'jeziora 2020'!I92</f>
        <v>0.05</v>
      </c>
      <c r="D92" s="53">
        <f>'jeziora 2020'!J92</f>
        <v>1.5</v>
      </c>
      <c r="E92" s="53">
        <f>'jeziora 2020'!L92</f>
        <v>2.25</v>
      </c>
      <c r="F92" s="53">
        <f>'jeziora 2020'!N92</f>
        <v>15.6</v>
      </c>
      <c r="G92" s="53">
        <f>'jeziora 2020'!O92</f>
        <v>27.6</v>
      </c>
      <c r="H92" s="53">
        <f>'jeziora 2020'!S92</f>
        <v>15.2</v>
      </c>
      <c r="I92" s="53">
        <f>'jeziora 2020'!T92</f>
        <v>82.5</v>
      </c>
      <c r="J92" s="53">
        <f>'jeziora 2020'!Y92</f>
        <v>240</v>
      </c>
      <c r="K92" s="53">
        <f>'jeziora 2020'!AI92</f>
        <v>2.5</v>
      </c>
      <c r="L92" s="53">
        <f>'jeziora 2020'!AK92</f>
        <v>44</v>
      </c>
      <c r="M92" s="53">
        <f>'jeziora 2020'!BB92</f>
        <v>2457.5</v>
      </c>
      <c r="N92" s="53">
        <f>'jeziora 2020'!BJ92</f>
        <v>0.5</v>
      </c>
      <c r="O92" s="53">
        <f>'jeziora 2020'!BK92</f>
        <v>5.0000000000000001E-3</v>
      </c>
      <c r="P92" s="53">
        <f>'jeziora 2020'!BQ92</f>
        <v>0.2</v>
      </c>
      <c r="Q92" s="53">
        <f>'jeziora 2020'!BS92</f>
        <v>0.05</v>
      </c>
      <c r="R92" s="53">
        <f>'jeziora 2020'!BT92</f>
        <v>0.05</v>
      </c>
      <c r="S92" s="53">
        <f>'jeziora 2020'!BU92</f>
        <v>0.05</v>
      </c>
      <c r="T92" s="53">
        <f>'jeziora 2020'!BY92</f>
        <v>0.15</v>
      </c>
      <c r="U92" s="71">
        <f>'jeziora 2020'!CA92</f>
        <v>0</v>
      </c>
      <c r="V92" s="71">
        <f>'jeziora 2020'!CC92</f>
        <v>0</v>
      </c>
      <c r="W92" s="71">
        <f>'jeziora 2020'!CK92</f>
        <v>0</v>
      </c>
      <c r="X92" s="71">
        <f>'jeziora 2020'!CP92</f>
        <v>0</v>
      </c>
      <c r="Y92" s="71">
        <f>'jeziora 2020'!CQ92</f>
        <v>0</v>
      </c>
      <c r="Z92" s="71">
        <f>'jeziora 2020'!CR92</f>
        <v>0</v>
      </c>
      <c r="AA92" s="71">
        <f>'jeziora 2020'!CS92</f>
        <v>0</v>
      </c>
      <c r="AB92" s="71">
        <f>'jeziora 2020'!CT92</f>
        <v>0</v>
      </c>
      <c r="AC92" s="71">
        <f>'jeziora 2020'!CW92</f>
        <v>0</v>
      </c>
      <c r="AD92" s="71">
        <f>'jeziora 2020'!CZ92</f>
        <v>0</v>
      </c>
      <c r="AE92" s="71">
        <f>'jeziora 2020'!DB92</f>
        <v>0</v>
      </c>
      <c r="AF92" s="71">
        <f>'jeziora 2020'!DC92</f>
        <v>0</v>
      </c>
      <c r="AG92" s="71">
        <f>'jeziora 2020'!DD92</f>
        <v>0</v>
      </c>
      <c r="AH92" s="53">
        <f>'jeziora 2020'!DE92</f>
        <v>0.05</v>
      </c>
      <c r="AI92" s="53">
        <f>'jeziora 2020'!DF92</f>
        <v>0.05</v>
      </c>
      <c r="AJ92" s="71">
        <f>'jeziora 2020'!DH92</f>
        <v>0</v>
      </c>
      <c r="AK92" s="71">
        <f>'jeziora 2020'!DI92</f>
        <v>0</v>
      </c>
      <c r="AL92" s="71">
        <f>'jeziora 2020'!DJ92</f>
        <v>0</v>
      </c>
      <c r="AM92" s="71">
        <f>'jeziora 2020'!DK92</f>
        <v>0</v>
      </c>
      <c r="AN92" s="132">
        <f>'jeziora 2020'!DL92</f>
        <v>0</v>
      </c>
      <c r="AO92" s="136" t="s">
        <v>177</v>
      </c>
    </row>
    <row r="93" spans="1:41" x14ac:dyDescent="0.2">
      <c r="A93" s="4">
        <f>'jeziora 2020'!B93</f>
        <v>137</v>
      </c>
      <c r="B93" s="16" t="str">
        <f>'jeziora 2020'!C93</f>
        <v>PL02S0102_0130</v>
      </c>
      <c r="C93" s="53">
        <f>'jeziora 2020'!I93</f>
        <v>0.05</v>
      </c>
      <c r="D93" s="53">
        <f>'jeziora 2020'!J93</f>
        <v>1.5</v>
      </c>
      <c r="E93" s="53">
        <f>'jeziora 2020'!L93</f>
        <v>9.7199999999999995E-2</v>
      </c>
      <c r="F93" s="53">
        <f>'jeziora 2020'!N93</f>
        <v>3.21</v>
      </c>
      <c r="G93" s="53">
        <f>'jeziora 2020'!O93</f>
        <v>3.56</v>
      </c>
      <c r="H93" s="53">
        <f>'jeziora 2020'!S93</f>
        <v>3.37</v>
      </c>
      <c r="I93" s="53">
        <f>'jeziora 2020'!T93</f>
        <v>2.44</v>
      </c>
      <c r="J93" s="53">
        <f>'jeziora 2020'!Y93</f>
        <v>22.5</v>
      </c>
      <c r="K93" s="53">
        <f>'jeziora 2020'!AI93</f>
        <v>2.5</v>
      </c>
      <c r="L93" s="53">
        <f>'jeziora 2020'!AK93</f>
        <v>2.5</v>
      </c>
      <c r="M93" s="53">
        <f>'jeziora 2020'!BB93</f>
        <v>199</v>
      </c>
      <c r="N93" s="53">
        <f>'jeziora 2020'!BJ93</f>
        <v>0.5</v>
      </c>
      <c r="O93" s="53">
        <f>'jeziora 2020'!BK93</f>
        <v>5.0000000000000001E-3</v>
      </c>
      <c r="P93" s="53">
        <f>'jeziora 2020'!BQ93</f>
        <v>0.2</v>
      </c>
      <c r="Q93" s="53">
        <f>'jeziora 2020'!BS93</f>
        <v>0.05</v>
      </c>
      <c r="R93" s="53">
        <f>'jeziora 2020'!BT93</f>
        <v>0.05</v>
      </c>
      <c r="S93" s="53">
        <f>'jeziora 2020'!BU93</f>
        <v>0.05</v>
      </c>
      <c r="T93" s="53">
        <f>'jeziora 2020'!BY93</f>
        <v>0.15</v>
      </c>
      <c r="U93" s="71">
        <f>'jeziora 2020'!CA93</f>
        <v>0</v>
      </c>
      <c r="V93" s="71">
        <f>'jeziora 2020'!CC93</f>
        <v>0</v>
      </c>
      <c r="W93" s="71">
        <f>'jeziora 2020'!CK93</f>
        <v>0</v>
      </c>
      <c r="X93" s="71">
        <f>'jeziora 2020'!CP93</f>
        <v>0</v>
      </c>
      <c r="Y93" s="71">
        <f>'jeziora 2020'!CQ93</f>
        <v>0</v>
      </c>
      <c r="Z93" s="71">
        <f>'jeziora 2020'!CR93</f>
        <v>0</v>
      </c>
      <c r="AA93" s="71">
        <f>'jeziora 2020'!CS93</f>
        <v>0</v>
      </c>
      <c r="AB93" s="71">
        <f>'jeziora 2020'!CT93</f>
        <v>0</v>
      </c>
      <c r="AC93" s="71">
        <f>'jeziora 2020'!CW93</f>
        <v>0</v>
      </c>
      <c r="AD93" s="71">
        <f>'jeziora 2020'!CZ93</f>
        <v>0</v>
      </c>
      <c r="AE93" s="71">
        <f>'jeziora 2020'!DB93</f>
        <v>0</v>
      </c>
      <c r="AF93" s="71">
        <f>'jeziora 2020'!DC93</f>
        <v>0</v>
      </c>
      <c r="AG93" s="71">
        <f>'jeziora 2020'!DD93</f>
        <v>0</v>
      </c>
      <c r="AH93" s="53">
        <f>'jeziora 2020'!DE93</f>
        <v>0.05</v>
      </c>
      <c r="AI93" s="53">
        <f>'jeziora 2020'!DF93</f>
        <v>0.05</v>
      </c>
      <c r="AJ93" s="71">
        <f>'jeziora 2020'!DH93</f>
        <v>0</v>
      </c>
      <c r="AK93" s="71">
        <f>'jeziora 2020'!DI93</f>
        <v>0</v>
      </c>
      <c r="AL93" s="71">
        <f>'jeziora 2020'!DJ93</f>
        <v>0</v>
      </c>
      <c r="AM93" s="71">
        <f>'jeziora 2020'!DK93</f>
        <v>0</v>
      </c>
      <c r="AN93" s="132">
        <f>'jeziora 2020'!DL93</f>
        <v>0</v>
      </c>
      <c r="AO93" s="137" t="s">
        <v>178</v>
      </c>
    </row>
    <row r="94" spans="1:41" x14ac:dyDescent="0.2">
      <c r="A94" s="4">
        <f>'jeziora 2020'!B94</f>
        <v>138</v>
      </c>
      <c r="B94" s="16" t="str">
        <f>'jeziora 2020'!C94</f>
        <v>PL02S0102_0154</v>
      </c>
      <c r="C94" s="53">
        <f>'jeziora 2020'!I94</f>
        <v>0.05</v>
      </c>
      <c r="D94" s="53">
        <f>'jeziora 2020'!J94</f>
        <v>7.31</v>
      </c>
      <c r="E94" s="53">
        <f>'jeziora 2020'!L94</f>
        <v>1.41</v>
      </c>
      <c r="F94" s="53">
        <f>'jeziora 2020'!N94</f>
        <v>8.84</v>
      </c>
      <c r="G94" s="53">
        <f>'jeziora 2020'!O94</f>
        <v>37.700000000000003</v>
      </c>
      <c r="H94" s="53">
        <f>'jeziora 2020'!S94</f>
        <v>13.6</v>
      </c>
      <c r="I94" s="53">
        <f>'jeziora 2020'!T94</f>
        <v>63.8</v>
      </c>
      <c r="J94" s="53">
        <f>'jeziora 2020'!Y94</f>
        <v>128</v>
      </c>
      <c r="K94" s="53">
        <f>'jeziora 2020'!AI94</f>
        <v>2.5</v>
      </c>
      <c r="L94" s="53">
        <f>'jeziora 2020'!AK94</f>
        <v>54</v>
      </c>
      <c r="M94" s="53">
        <f>'jeziora 2020'!BB94</f>
        <v>1587.5</v>
      </c>
      <c r="N94" s="53">
        <f>'jeziora 2020'!BJ94</f>
        <v>0.5</v>
      </c>
      <c r="O94" s="53">
        <f>'jeziora 2020'!BK94</f>
        <v>5.0000000000000001E-3</v>
      </c>
      <c r="P94" s="53">
        <f>'jeziora 2020'!BQ94</f>
        <v>0.2</v>
      </c>
      <c r="Q94" s="53">
        <f>'jeziora 2020'!BS94</f>
        <v>0.05</v>
      </c>
      <c r="R94" s="53">
        <f>'jeziora 2020'!BT94</f>
        <v>0.05</v>
      </c>
      <c r="S94" s="53">
        <f>'jeziora 2020'!BU94</f>
        <v>0.05</v>
      </c>
      <c r="T94" s="53">
        <f>'jeziora 2020'!BY94</f>
        <v>0.15</v>
      </c>
      <c r="U94" s="71">
        <f>'jeziora 2020'!CA94</f>
        <v>0</v>
      </c>
      <c r="V94" s="71">
        <f>'jeziora 2020'!CC94</f>
        <v>0</v>
      </c>
      <c r="W94" s="71">
        <f>'jeziora 2020'!CK94</f>
        <v>0</v>
      </c>
      <c r="X94" s="71">
        <f>'jeziora 2020'!CP94</f>
        <v>0</v>
      </c>
      <c r="Y94" s="71">
        <f>'jeziora 2020'!CQ94</f>
        <v>0</v>
      </c>
      <c r="Z94" s="71">
        <f>'jeziora 2020'!CR94</f>
        <v>0</v>
      </c>
      <c r="AA94" s="71">
        <f>'jeziora 2020'!CS94</f>
        <v>0</v>
      </c>
      <c r="AB94" s="71">
        <f>'jeziora 2020'!CT94</f>
        <v>0</v>
      </c>
      <c r="AC94" s="71">
        <f>'jeziora 2020'!CW94</f>
        <v>0</v>
      </c>
      <c r="AD94" s="71">
        <f>'jeziora 2020'!CZ94</f>
        <v>0</v>
      </c>
      <c r="AE94" s="71">
        <f>'jeziora 2020'!DB94</f>
        <v>0</v>
      </c>
      <c r="AF94" s="71">
        <f>'jeziora 2020'!DC94</f>
        <v>0</v>
      </c>
      <c r="AG94" s="71">
        <f>'jeziora 2020'!DD94</f>
        <v>0</v>
      </c>
      <c r="AH94" s="53">
        <f>'jeziora 2020'!DE94</f>
        <v>0.05</v>
      </c>
      <c r="AI94" s="53">
        <f>'jeziora 2020'!DF94</f>
        <v>0.05</v>
      </c>
      <c r="AJ94" s="71">
        <f>'jeziora 2020'!DH94</f>
        <v>0</v>
      </c>
      <c r="AK94" s="71">
        <f>'jeziora 2020'!DI94</f>
        <v>0</v>
      </c>
      <c r="AL94" s="71">
        <f>'jeziora 2020'!DJ94</f>
        <v>0</v>
      </c>
      <c r="AM94" s="71">
        <f>'jeziora 2020'!DK94</f>
        <v>0</v>
      </c>
      <c r="AN94" s="132">
        <f>'jeziora 2020'!DL94</f>
        <v>0</v>
      </c>
      <c r="AO94" s="136" t="s">
        <v>177</v>
      </c>
    </row>
    <row r="95" spans="1:41" x14ac:dyDescent="0.2">
      <c r="A95" s="4">
        <f>'jeziora 2020'!B95</f>
        <v>139</v>
      </c>
      <c r="B95" s="16" t="str">
        <f>'jeziora 2020'!C95</f>
        <v>PL08S0302_0005</v>
      </c>
      <c r="C95" s="53">
        <f>'jeziora 2020'!I95</f>
        <v>0.05</v>
      </c>
      <c r="D95" s="53">
        <f>'jeziora 2020'!J95</f>
        <v>10.9</v>
      </c>
      <c r="E95" s="53">
        <f>'jeziora 2020'!L95</f>
        <v>0.23499999999999999</v>
      </c>
      <c r="F95" s="53">
        <f>'jeziora 2020'!N95</f>
        <v>11.4</v>
      </c>
      <c r="G95" s="53">
        <f>'jeziora 2020'!O95</f>
        <v>9.75</v>
      </c>
      <c r="H95" s="53">
        <f>'jeziora 2020'!S95</f>
        <v>8.8699999999999992</v>
      </c>
      <c r="I95" s="53">
        <f>'jeziora 2020'!T95</f>
        <v>13.8</v>
      </c>
      <c r="J95" s="53">
        <f>'jeziora 2020'!Y95</f>
        <v>45.8</v>
      </c>
      <c r="K95" s="53">
        <f>'jeziora 2020'!AI95</f>
        <v>2.5</v>
      </c>
      <c r="L95" s="53">
        <f>'jeziora 2020'!AK95</f>
        <v>2.5</v>
      </c>
      <c r="M95" s="53">
        <f>'jeziora 2020'!BB95</f>
        <v>65</v>
      </c>
      <c r="N95" s="53">
        <f>'jeziora 2020'!BJ95</f>
        <v>0.5</v>
      </c>
      <c r="O95" s="53">
        <f>'jeziora 2020'!BK95</f>
        <v>5.0000000000000001E-3</v>
      </c>
      <c r="P95" s="53">
        <f>'jeziora 2020'!BQ95</f>
        <v>0.2</v>
      </c>
      <c r="Q95" s="53">
        <f>'jeziora 2020'!BS95</f>
        <v>0.05</v>
      </c>
      <c r="R95" s="53">
        <f>'jeziora 2020'!BT95</f>
        <v>0.05</v>
      </c>
      <c r="S95" s="53">
        <f>'jeziora 2020'!BU95</f>
        <v>0.05</v>
      </c>
      <c r="T95" s="53">
        <f>'jeziora 2020'!BY95</f>
        <v>0.15</v>
      </c>
      <c r="U95" s="71">
        <f>'jeziora 2020'!CA95</f>
        <v>0</v>
      </c>
      <c r="V95" s="71">
        <f>'jeziora 2020'!CC95</f>
        <v>0</v>
      </c>
      <c r="W95" s="71">
        <f>'jeziora 2020'!CK95</f>
        <v>0</v>
      </c>
      <c r="X95" s="71">
        <f>'jeziora 2020'!CP95</f>
        <v>0</v>
      </c>
      <c r="Y95" s="71">
        <f>'jeziora 2020'!CQ95</f>
        <v>0</v>
      </c>
      <c r="Z95" s="71">
        <f>'jeziora 2020'!CR95</f>
        <v>0</v>
      </c>
      <c r="AA95" s="71">
        <f>'jeziora 2020'!CS95</f>
        <v>0</v>
      </c>
      <c r="AB95" s="71">
        <f>'jeziora 2020'!CT95</f>
        <v>0</v>
      </c>
      <c r="AC95" s="71">
        <f>'jeziora 2020'!CW95</f>
        <v>0</v>
      </c>
      <c r="AD95" s="71">
        <f>'jeziora 2020'!CZ95</f>
        <v>0</v>
      </c>
      <c r="AE95" s="71">
        <f>'jeziora 2020'!DB95</f>
        <v>0</v>
      </c>
      <c r="AF95" s="71">
        <f>'jeziora 2020'!DC95</f>
        <v>0</v>
      </c>
      <c r="AG95" s="71">
        <f>'jeziora 2020'!DD95</f>
        <v>0</v>
      </c>
      <c r="AH95" s="53">
        <f>'jeziora 2020'!DE95</f>
        <v>0.05</v>
      </c>
      <c r="AI95" s="53">
        <f>'jeziora 2020'!DF95</f>
        <v>0.05</v>
      </c>
      <c r="AJ95" s="71">
        <f>'jeziora 2020'!DH95</f>
        <v>0</v>
      </c>
      <c r="AK95" s="71">
        <f>'jeziora 2020'!DI95</f>
        <v>0</v>
      </c>
      <c r="AL95" s="71">
        <f>'jeziora 2020'!DJ95</f>
        <v>0</v>
      </c>
      <c r="AM95" s="71">
        <f>'jeziora 2020'!DK95</f>
        <v>0</v>
      </c>
      <c r="AN95" s="132">
        <f>'jeziora 2020'!DL95</f>
        <v>0</v>
      </c>
      <c r="AO95" s="136" t="s">
        <v>177</v>
      </c>
    </row>
    <row r="96" spans="1:41" x14ac:dyDescent="0.2">
      <c r="A96" s="4">
        <f>'jeziora 2020'!B96</f>
        <v>140</v>
      </c>
      <c r="B96" s="16" t="str">
        <f>'jeziora 2020'!C96</f>
        <v>PL02S0102_3551</v>
      </c>
      <c r="C96" s="53">
        <f>'jeziora 2020'!I96</f>
        <v>0.05</v>
      </c>
      <c r="D96" s="53">
        <f>'jeziora 2020'!J96</f>
        <v>7.72</v>
      </c>
      <c r="E96" s="53">
        <f>'jeziora 2020'!L96</f>
        <v>2.21</v>
      </c>
      <c r="F96" s="53">
        <f>'jeziora 2020'!N96</f>
        <v>11</v>
      </c>
      <c r="G96" s="53">
        <f>'jeziora 2020'!O96</f>
        <v>22.3</v>
      </c>
      <c r="H96" s="53">
        <f>'jeziora 2020'!S96</f>
        <v>12.8</v>
      </c>
      <c r="I96" s="53">
        <f>'jeziora 2020'!T96</f>
        <v>122</v>
      </c>
      <c r="J96" s="53">
        <f>'jeziora 2020'!Y96</f>
        <v>190</v>
      </c>
      <c r="K96" s="53">
        <f>'jeziora 2020'!AI96</f>
        <v>2.5</v>
      </c>
      <c r="L96" s="53">
        <f>'jeziora 2020'!AK96</f>
        <v>78</v>
      </c>
      <c r="M96" s="53">
        <f>'jeziora 2020'!BB96</f>
        <v>4423.5</v>
      </c>
      <c r="N96" s="53">
        <f>'jeziora 2020'!BJ96</f>
        <v>0.5</v>
      </c>
      <c r="O96" s="53">
        <f>'jeziora 2020'!BK96</f>
        <v>5.0000000000000001E-3</v>
      </c>
      <c r="P96" s="53">
        <f>'jeziora 2020'!BQ96</f>
        <v>0.2</v>
      </c>
      <c r="Q96" s="53">
        <f>'jeziora 2020'!BS96</f>
        <v>0.05</v>
      </c>
      <c r="R96" s="53">
        <f>'jeziora 2020'!BT96</f>
        <v>0.05</v>
      </c>
      <c r="S96" s="53">
        <f>'jeziora 2020'!BU96</f>
        <v>0.05</v>
      </c>
      <c r="T96" s="53">
        <f>'jeziora 2020'!BY96</f>
        <v>0.15</v>
      </c>
      <c r="U96" s="71">
        <f>'jeziora 2020'!CA96</f>
        <v>0</v>
      </c>
      <c r="V96" s="71">
        <f>'jeziora 2020'!CC96</f>
        <v>0</v>
      </c>
      <c r="W96" s="71">
        <f>'jeziora 2020'!CK96</f>
        <v>0</v>
      </c>
      <c r="X96" s="71">
        <f>'jeziora 2020'!CP96</f>
        <v>0</v>
      </c>
      <c r="Y96" s="71">
        <f>'jeziora 2020'!CQ96</f>
        <v>0</v>
      </c>
      <c r="Z96" s="71">
        <f>'jeziora 2020'!CR96</f>
        <v>0</v>
      </c>
      <c r="AA96" s="71">
        <f>'jeziora 2020'!CS96</f>
        <v>0</v>
      </c>
      <c r="AB96" s="71">
        <f>'jeziora 2020'!CT96</f>
        <v>0</v>
      </c>
      <c r="AC96" s="71">
        <f>'jeziora 2020'!CW96</f>
        <v>0</v>
      </c>
      <c r="AD96" s="71">
        <f>'jeziora 2020'!CZ96</f>
        <v>0</v>
      </c>
      <c r="AE96" s="71">
        <f>'jeziora 2020'!DB96</f>
        <v>0</v>
      </c>
      <c r="AF96" s="71">
        <f>'jeziora 2020'!DC96</f>
        <v>0</v>
      </c>
      <c r="AG96" s="71">
        <f>'jeziora 2020'!DD96</f>
        <v>0</v>
      </c>
      <c r="AH96" s="53">
        <f>'jeziora 2020'!DE96</f>
        <v>0.05</v>
      </c>
      <c r="AI96" s="53">
        <f>'jeziora 2020'!DF96</f>
        <v>0.05</v>
      </c>
      <c r="AJ96" s="71">
        <f>'jeziora 2020'!DH96</f>
        <v>0</v>
      </c>
      <c r="AK96" s="71">
        <f>'jeziora 2020'!DI96</f>
        <v>0</v>
      </c>
      <c r="AL96" s="71">
        <f>'jeziora 2020'!DJ96</f>
        <v>0</v>
      </c>
      <c r="AM96" s="71">
        <f>'jeziora 2020'!DK96</f>
        <v>0</v>
      </c>
      <c r="AN96" s="132">
        <f>'jeziora 2020'!DL96</f>
        <v>0</v>
      </c>
      <c r="AO96" s="136" t="s">
        <v>177</v>
      </c>
    </row>
    <row r="97" spans="1:41" x14ac:dyDescent="0.2">
      <c r="A97" s="4">
        <f>'jeziora 2020'!B97</f>
        <v>141</v>
      </c>
      <c r="B97" s="16" t="str">
        <f>'jeziora 2020'!C97</f>
        <v>PL02S0102_3363</v>
      </c>
      <c r="C97" s="53">
        <f>'jeziora 2020'!I97</f>
        <v>0.05</v>
      </c>
      <c r="D97" s="53">
        <f>'jeziora 2020'!J97</f>
        <v>6.83</v>
      </c>
      <c r="E97" s="53">
        <f>'jeziora 2020'!L97</f>
        <v>2.1</v>
      </c>
      <c r="F97" s="53">
        <f>'jeziora 2020'!N97</f>
        <v>29.3</v>
      </c>
      <c r="G97" s="53">
        <f>'jeziora 2020'!O97</f>
        <v>36.799999999999997</v>
      </c>
      <c r="H97" s="53">
        <f>'jeziora 2020'!S97</f>
        <v>25.5</v>
      </c>
      <c r="I97" s="53">
        <f>'jeziora 2020'!T97</f>
        <v>122</v>
      </c>
      <c r="J97" s="53">
        <f>'jeziora 2020'!Y97</f>
        <v>227</v>
      </c>
      <c r="K97" s="53">
        <f>'jeziora 2020'!AI97</f>
        <v>2.5</v>
      </c>
      <c r="L97" s="53">
        <f>'jeziora 2020'!AK97</f>
        <v>37</v>
      </c>
      <c r="M97" s="53">
        <f>'jeziora 2020'!BB97</f>
        <v>3228.5</v>
      </c>
      <c r="N97" s="53">
        <f>'jeziora 2020'!BJ97</f>
        <v>0.5</v>
      </c>
      <c r="O97" s="53">
        <f>'jeziora 2020'!BK97</f>
        <v>5.0000000000000001E-3</v>
      </c>
      <c r="P97" s="53">
        <f>'jeziora 2020'!BQ97</f>
        <v>0.2</v>
      </c>
      <c r="Q97" s="53">
        <f>'jeziora 2020'!BS97</f>
        <v>0.05</v>
      </c>
      <c r="R97" s="53">
        <f>'jeziora 2020'!BT97</f>
        <v>0.05</v>
      </c>
      <c r="S97" s="53">
        <f>'jeziora 2020'!BU97</f>
        <v>0.05</v>
      </c>
      <c r="T97" s="53">
        <f>'jeziora 2020'!BY97</f>
        <v>0.15</v>
      </c>
      <c r="U97" s="71">
        <f>'jeziora 2020'!CA97</f>
        <v>0</v>
      </c>
      <c r="V97" s="71">
        <f>'jeziora 2020'!CC97</f>
        <v>0</v>
      </c>
      <c r="W97" s="71">
        <f>'jeziora 2020'!CK97</f>
        <v>0</v>
      </c>
      <c r="X97" s="71">
        <f>'jeziora 2020'!CP97</f>
        <v>0</v>
      </c>
      <c r="Y97" s="71">
        <f>'jeziora 2020'!CQ97</f>
        <v>0</v>
      </c>
      <c r="Z97" s="71">
        <f>'jeziora 2020'!CR97</f>
        <v>0</v>
      </c>
      <c r="AA97" s="71">
        <f>'jeziora 2020'!CS97</f>
        <v>0</v>
      </c>
      <c r="AB97" s="71">
        <f>'jeziora 2020'!CT97</f>
        <v>0</v>
      </c>
      <c r="AC97" s="71">
        <f>'jeziora 2020'!CW97</f>
        <v>0</v>
      </c>
      <c r="AD97" s="71">
        <f>'jeziora 2020'!CZ97</f>
        <v>0</v>
      </c>
      <c r="AE97" s="71">
        <f>'jeziora 2020'!DB97</f>
        <v>0</v>
      </c>
      <c r="AF97" s="71">
        <f>'jeziora 2020'!DC97</f>
        <v>0</v>
      </c>
      <c r="AG97" s="71">
        <f>'jeziora 2020'!DD97</f>
        <v>0</v>
      </c>
      <c r="AH97" s="53">
        <f>'jeziora 2020'!DE97</f>
        <v>0.05</v>
      </c>
      <c r="AI97" s="53">
        <f>'jeziora 2020'!DF97</f>
        <v>0.05</v>
      </c>
      <c r="AJ97" s="71">
        <f>'jeziora 2020'!DH97</f>
        <v>0</v>
      </c>
      <c r="AK97" s="71">
        <f>'jeziora 2020'!DI97</f>
        <v>0</v>
      </c>
      <c r="AL97" s="71">
        <f>'jeziora 2020'!DJ97</f>
        <v>0</v>
      </c>
      <c r="AM97" s="71">
        <f>'jeziora 2020'!DK97</f>
        <v>0</v>
      </c>
      <c r="AN97" s="132">
        <f>'jeziora 2020'!DL97</f>
        <v>0</v>
      </c>
      <c r="AO97" s="136" t="s">
        <v>177</v>
      </c>
    </row>
    <row r="98" spans="1:41" x14ac:dyDescent="0.2">
      <c r="A98" s="4">
        <f>'jeziora 2020'!B98</f>
        <v>142</v>
      </c>
      <c r="B98" s="16" t="str">
        <f>'jeziora 2020'!C98</f>
        <v>PL01S0302_3927</v>
      </c>
      <c r="C98" s="53">
        <f>'jeziora 2020'!I98</f>
        <v>0.05</v>
      </c>
      <c r="D98" s="53">
        <f>'jeziora 2020'!J98</f>
        <v>1.5</v>
      </c>
      <c r="E98" s="53">
        <f>'jeziora 2020'!L98</f>
        <v>0.216</v>
      </c>
      <c r="F98" s="53">
        <f>'jeziora 2020'!N98</f>
        <v>5.58</v>
      </c>
      <c r="G98" s="53">
        <f>'jeziora 2020'!O98</f>
        <v>6.65</v>
      </c>
      <c r="H98" s="53">
        <f>'jeziora 2020'!S98</f>
        <v>2.99</v>
      </c>
      <c r="I98" s="53">
        <f>'jeziora 2020'!T98</f>
        <v>6.83</v>
      </c>
      <c r="J98" s="53">
        <f>'jeziora 2020'!Y98</f>
        <v>58.8</v>
      </c>
      <c r="K98" s="53">
        <f>'jeziora 2020'!AI98</f>
        <v>2.5</v>
      </c>
      <c r="L98" s="53">
        <f>'jeziora 2020'!AK98</f>
        <v>62</v>
      </c>
      <c r="M98" s="53">
        <f>'jeziora 2020'!BB98</f>
        <v>1248.5</v>
      </c>
      <c r="N98" s="53">
        <f>'jeziora 2020'!BJ98</f>
        <v>0.5</v>
      </c>
      <c r="O98" s="53">
        <f>'jeziora 2020'!BK98</f>
        <v>5.0000000000000001E-3</v>
      </c>
      <c r="P98" s="53">
        <f>'jeziora 2020'!BQ98</f>
        <v>0.2</v>
      </c>
      <c r="Q98" s="53">
        <f>'jeziora 2020'!BS98</f>
        <v>0.05</v>
      </c>
      <c r="R98" s="53">
        <f>'jeziora 2020'!BT98</f>
        <v>0.05</v>
      </c>
      <c r="S98" s="53">
        <f>'jeziora 2020'!BU98</f>
        <v>0.05</v>
      </c>
      <c r="T98" s="53">
        <f>'jeziora 2020'!BY98</f>
        <v>0.15</v>
      </c>
      <c r="U98" s="71">
        <f>'jeziora 2020'!CA98</f>
        <v>50</v>
      </c>
      <c r="V98" s="71">
        <f>'jeziora 2020'!CC98</f>
        <v>0.01</v>
      </c>
      <c r="W98" s="71">
        <f>'jeziora 2020'!CK98</f>
        <v>0.05</v>
      </c>
      <c r="X98" s="71">
        <f>'jeziora 2020'!CP98</f>
        <v>0.5</v>
      </c>
      <c r="Y98" s="71">
        <f>'jeziora 2020'!CQ98</f>
        <v>0.3</v>
      </c>
      <c r="Z98" s="71">
        <f>'jeziora 2020'!CR98</f>
        <v>5</v>
      </c>
      <c r="AA98" s="71">
        <f>'jeziora 2020'!CS98</f>
        <v>0.5</v>
      </c>
      <c r="AB98" s="71">
        <f>'jeziora 2020'!CT98</f>
        <v>0.5</v>
      </c>
      <c r="AC98" s="71">
        <f>'jeziora 2020'!CW98</f>
        <v>0.05</v>
      </c>
      <c r="AD98" s="71">
        <f>'jeziora 2020'!CZ98</f>
        <v>0.05</v>
      </c>
      <c r="AE98" s="71">
        <f>'jeziora 2020'!DB98</f>
        <v>0.05</v>
      </c>
      <c r="AF98" s="71">
        <f>'jeziora 2020'!DC98</f>
        <v>0.05</v>
      </c>
      <c r="AG98" s="71">
        <f>'jeziora 2020'!DD98</f>
        <v>0.05</v>
      </c>
      <c r="AH98" s="53">
        <f>'jeziora 2020'!DE98</f>
        <v>0.05</v>
      </c>
      <c r="AI98" s="53">
        <f>'jeziora 2020'!DF98</f>
        <v>0.05</v>
      </c>
      <c r="AJ98" s="71">
        <f>'jeziora 2020'!DH98</f>
        <v>0.5</v>
      </c>
      <c r="AK98" s="71">
        <f>'jeziora 2020'!DI98</f>
        <v>0.05</v>
      </c>
      <c r="AL98" s="71">
        <f>'jeziora 2020'!DJ98</f>
        <v>0.25</v>
      </c>
      <c r="AM98" s="71">
        <f>'jeziora 2020'!DK98</f>
        <v>0.25</v>
      </c>
      <c r="AN98" s="132">
        <f>'jeziora 2020'!DL98</f>
        <v>0.05</v>
      </c>
      <c r="AO98" s="136" t="s">
        <v>177</v>
      </c>
    </row>
    <row r="99" spans="1:41" x14ac:dyDescent="0.2">
      <c r="A99" s="4">
        <f>'jeziora 2020'!B99</f>
        <v>143</v>
      </c>
      <c r="B99" s="16" t="str">
        <f>'jeziora 2020'!C99</f>
        <v>PL01S0802_0583</v>
      </c>
      <c r="C99" s="53">
        <f>'jeziora 2020'!I99</f>
        <v>0.05</v>
      </c>
      <c r="D99" s="53">
        <f>'jeziora 2020'!J99</f>
        <v>9.85</v>
      </c>
      <c r="E99" s="53">
        <f>'jeziora 2020'!L99</f>
        <v>0.48799999999999999</v>
      </c>
      <c r="F99" s="53">
        <f>'jeziora 2020'!N99</f>
        <v>35.700000000000003</v>
      </c>
      <c r="G99" s="53">
        <f>'jeziora 2020'!O99</f>
        <v>12.7</v>
      </c>
      <c r="H99" s="53">
        <f>'jeziora 2020'!S99</f>
        <v>13.8</v>
      </c>
      <c r="I99" s="53">
        <f>'jeziora 2020'!T99</f>
        <v>26.9</v>
      </c>
      <c r="J99" s="53">
        <f>'jeziora 2020'!Y99</f>
        <v>56</v>
      </c>
      <c r="K99" s="53">
        <f>'jeziora 2020'!AI99</f>
        <v>2.5</v>
      </c>
      <c r="L99" s="53">
        <f>'jeziora 2020'!AK99</f>
        <v>2.5</v>
      </c>
      <c r="M99" s="53">
        <f>'jeziora 2020'!BB99</f>
        <v>869</v>
      </c>
      <c r="N99" s="53">
        <f>'jeziora 2020'!BJ99</f>
        <v>0.5</v>
      </c>
      <c r="O99" s="53">
        <f>'jeziora 2020'!BK99</f>
        <v>5.0000000000000001E-3</v>
      </c>
      <c r="P99" s="53">
        <f>'jeziora 2020'!BQ99</f>
        <v>0.2</v>
      </c>
      <c r="Q99" s="53">
        <f>'jeziora 2020'!BS99</f>
        <v>0.05</v>
      </c>
      <c r="R99" s="53">
        <f>'jeziora 2020'!BT99</f>
        <v>0.05</v>
      </c>
      <c r="S99" s="53">
        <f>'jeziora 2020'!BU99</f>
        <v>0.05</v>
      </c>
      <c r="T99" s="53">
        <f>'jeziora 2020'!BY99</f>
        <v>0.15</v>
      </c>
      <c r="U99" s="71">
        <f>'jeziora 2020'!CA99</f>
        <v>0</v>
      </c>
      <c r="V99" s="71">
        <f>'jeziora 2020'!CC99</f>
        <v>0</v>
      </c>
      <c r="W99" s="71">
        <f>'jeziora 2020'!CK99</f>
        <v>0</v>
      </c>
      <c r="X99" s="71">
        <f>'jeziora 2020'!CP99</f>
        <v>0</v>
      </c>
      <c r="Y99" s="71">
        <f>'jeziora 2020'!CQ99</f>
        <v>0</v>
      </c>
      <c r="Z99" s="71">
        <f>'jeziora 2020'!CR99</f>
        <v>0</v>
      </c>
      <c r="AA99" s="71">
        <f>'jeziora 2020'!CS99</f>
        <v>0</v>
      </c>
      <c r="AB99" s="71">
        <f>'jeziora 2020'!CT99</f>
        <v>0</v>
      </c>
      <c r="AC99" s="71">
        <f>'jeziora 2020'!CW99</f>
        <v>0</v>
      </c>
      <c r="AD99" s="71">
        <f>'jeziora 2020'!CZ99</f>
        <v>0</v>
      </c>
      <c r="AE99" s="71">
        <f>'jeziora 2020'!DB99</f>
        <v>0</v>
      </c>
      <c r="AF99" s="71">
        <f>'jeziora 2020'!DC99</f>
        <v>0</v>
      </c>
      <c r="AG99" s="71">
        <f>'jeziora 2020'!DD99</f>
        <v>0</v>
      </c>
      <c r="AH99" s="53">
        <f>'jeziora 2020'!DE99</f>
        <v>0.05</v>
      </c>
      <c r="AI99" s="53">
        <f>'jeziora 2020'!DF99</f>
        <v>0.05</v>
      </c>
      <c r="AJ99" s="71">
        <f>'jeziora 2020'!DH99</f>
        <v>0</v>
      </c>
      <c r="AK99" s="71">
        <f>'jeziora 2020'!DI99</f>
        <v>0</v>
      </c>
      <c r="AL99" s="71">
        <f>'jeziora 2020'!DJ99</f>
        <v>0</v>
      </c>
      <c r="AM99" s="71">
        <f>'jeziora 2020'!DK99</f>
        <v>0</v>
      </c>
      <c r="AN99" s="132">
        <f>'jeziora 2020'!DL99</f>
        <v>0</v>
      </c>
      <c r="AO99" s="136" t="s">
        <v>177</v>
      </c>
    </row>
    <row r="100" spans="1:41" x14ac:dyDescent="0.2">
      <c r="A100" s="4">
        <f>'jeziora 2020'!B100</f>
        <v>144</v>
      </c>
      <c r="B100" s="16" t="str">
        <f>'jeziora 2020'!C100</f>
        <v>PL01S0302_0161</v>
      </c>
      <c r="C100" s="53">
        <f>'jeziora 2020'!I100</f>
        <v>0.05</v>
      </c>
      <c r="D100" s="53">
        <f>'jeziora 2020'!J100</f>
        <v>1.5</v>
      </c>
      <c r="E100" s="53">
        <f>'jeziora 2020'!L100</f>
        <v>0.124</v>
      </c>
      <c r="F100" s="53">
        <f>'jeziora 2020'!N100</f>
        <v>4.83</v>
      </c>
      <c r="G100" s="53">
        <f>'jeziora 2020'!O100</f>
        <v>7.03</v>
      </c>
      <c r="H100" s="53">
        <f>'jeziora 2020'!S100</f>
        <v>4.05</v>
      </c>
      <c r="I100" s="53">
        <f>'jeziora 2020'!T100</f>
        <v>9.06</v>
      </c>
      <c r="J100" s="53">
        <f>'jeziora 2020'!Y100</f>
        <v>39.9</v>
      </c>
      <c r="K100" s="53">
        <f>'jeziora 2020'!AI100</f>
        <v>2.5</v>
      </c>
      <c r="L100" s="53">
        <f>'jeziora 2020'!AK100</f>
        <v>30</v>
      </c>
      <c r="M100" s="53">
        <f>'jeziora 2020'!BB100</f>
        <v>2393.5</v>
      </c>
      <c r="N100" s="53">
        <f>'jeziora 2020'!BJ100</f>
        <v>0.5</v>
      </c>
      <c r="O100" s="53">
        <f>'jeziora 2020'!BK100</f>
        <v>5.0000000000000001E-3</v>
      </c>
      <c r="P100" s="53">
        <f>'jeziora 2020'!BQ100</f>
        <v>0.2</v>
      </c>
      <c r="Q100" s="53">
        <f>'jeziora 2020'!BS100</f>
        <v>0.05</v>
      </c>
      <c r="R100" s="53">
        <f>'jeziora 2020'!BT100</f>
        <v>0.05</v>
      </c>
      <c r="S100" s="53">
        <f>'jeziora 2020'!BU100</f>
        <v>0.05</v>
      </c>
      <c r="T100" s="53">
        <f>'jeziora 2020'!BY100</f>
        <v>0.15</v>
      </c>
      <c r="U100" s="71">
        <f>'jeziora 2020'!CA100</f>
        <v>0</v>
      </c>
      <c r="V100" s="71">
        <f>'jeziora 2020'!CC100</f>
        <v>0</v>
      </c>
      <c r="W100" s="71">
        <f>'jeziora 2020'!CK100</f>
        <v>0</v>
      </c>
      <c r="X100" s="71">
        <f>'jeziora 2020'!CP100</f>
        <v>0</v>
      </c>
      <c r="Y100" s="71">
        <f>'jeziora 2020'!CQ100</f>
        <v>0</v>
      </c>
      <c r="Z100" s="71">
        <f>'jeziora 2020'!CR100</f>
        <v>0</v>
      </c>
      <c r="AA100" s="71">
        <f>'jeziora 2020'!CS100</f>
        <v>0</v>
      </c>
      <c r="AB100" s="71">
        <f>'jeziora 2020'!CT100</f>
        <v>0</v>
      </c>
      <c r="AC100" s="71">
        <f>'jeziora 2020'!CW100</f>
        <v>0</v>
      </c>
      <c r="AD100" s="71">
        <f>'jeziora 2020'!CZ100</f>
        <v>0</v>
      </c>
      <c r="AE100" s="71">
        <f>'jeziora 2020'!DB100</f>
        <v>0</v>
      </c>
      <c r="AF100" s="71">
        <f>'jeziora 2020'!DC100</f>
        <v>0</v>
      </c>
      <c r="AG100" s="71">
        <f>'jeziora 2020'!DD100</f>
        <v>0</v>
      </c>
      <c r="AH100" s="53">
        <f>'jeziora 2020'!DE100</f>
        <v>0.05</v>
      </c>
      <c r="AI100" s="53">
        <f>'jeziora 2020'!DF100</f>
        <v>0.05</v>
      </c>
      <c r="AJ100" s="71">
        <f>'jeziora 2020'!DH100</f>
        <v>0</v>
      </c>
      <c r="AK100" s="71">
        <f>'jeziora 2020'!DI100</f>
        <v>0</v>
      </c>
      <c r="AL100" s="71">
        <f>'jeziora 2020'!DJ100</f>
        <v>0</v>
      </c>
      <c r="AM100" s="71">
        <f>'jeziora 2020'!DK100</f>
        <v>0</v>
      </c>
      <c r="AN100" s="132">
        <f>'jeziora 2020'!DL100</f>
        <v>0</v>
      </c>
      <c r="AO100" s="136" t="s">
        <v>177</v>
      </c>
    </row>
    <row r="101" spans="1:41" x14ac:dyDescent="0.2">
      <c r="A101" s="4">
        <f>'jeziora 2020'!B101</f>
        <v>145</v>
      </c>
      <c r="B101" s="16" t="str">
        <f>'jeziora 2020'!C101</f>
        <v>PL02S0102_3060</v>
      </c>
      <c r="C101" s="53">
        <f>'jeziora 2020'!I101</f>
        <v>0.05</v>
      </c>
      <c r="D101" s="53">
        <f>'jeziora 2020'!J101</f>
        <v>1.5</v>
      </c>
      <c r="E101" s="53">
        <f>'jeziora 2020'!L101</f>
        <v>1.59</v>
      </c>
      <c r="F101" s="53">
        <f>'jeziora 2020'!N101</f>
        <v>18.600000000000001</v>
      </c>
      <c r="G101" s="53">
        <f>'jeziora 2020'!O101</f>
        <v>23.8</v>
      </c>
      <c r="H101" s="53">
        <f>'jeziora 2020'!S101</f>
        <v>16.899999999999999</v>
      </c>
      <c r="I101" s="53">
        <f>'jeziora 2020'!T101</f>
        <v>56.1</v>
      </c>
      <c r="J101" s="53">
        <f>'jeziora 2020'!Y101</f>
        <v>152</v>
      </c>
      <c r="K101" s="53">
        <f>'jeziora 2020'!AI101</f>
        <v>2.5</v>
      </c>
      <c r="L101" s="53">
        <f>'jeziora 2020'!AK101</f>
        <v>2.5</v>
      </c>
      <c r="M101" s="53">
        <f>'jeziora 2020'!BB101</f>
        <v>1526</v>
      </c>
      <c r="N101" s="53">
        <f>'jeziora 2020'!BJ101</f>
        <v>0.5</v>
      </c>
      <c r="O101" s="53">
        <f>'jeziora 2020'!BK101</f>
        <v>5.0000000000000001E-3</v>
      </c>
      <c r="P101" s="53">
        <f>'jeziora 2020'!BQ101</f>
        <v>0.2</v>
      </c>
      <c r="Q101" s="53">
        <f>'jeziora 2020'!BS101</f>
        <v>0.05</v>
      </c>
      <c r="R101" s="53">
        <f>'jeziora 2020'!BT101</f>
        <v>0.05</v>
      </c>
      <c r="S101" s="53">
        <f>'jeziora 2020'!BU101</f>
        <v>0.05</v>
      </c>
      <c r="T101" s="53">
        <f>'jeziora 2020'!BY101</f>
        <v>0.15</v>
      </c>
      <c r="U101" s="71">
        <f>'jeziora 2020'!CA101</f>
        <v>0</v>
      </c>
      <c r="V101" s="71">
        <f>'jeziora 2020'!CC101</f>
        <v>0</v>
      </c>
      <c r="W101" s="71">
        <f>'jeziora 2020'!CK101</f>
        <v>0</v>
      </c>
      <c r="X101" s="71">
        <f>'jeziora 2020'!CP101</f>
        <v>0</v>
      </c>
      <c r="Y101" s="71">
        <f>'jeziora 2020'!CQ101</f>
        <v>0</v>
      </c>
      <c r="Z101" s="71">
        <f>'jeziora 2020'!CR101</f>
        <v>0</v>
      </c>
      <c r="AA101" s="71">
        <f>'jeziora 2020'!CS101</f>
        <v>0</v>
      </c>
      <c r="AB101" s="71">
        <f>'jeziora 2020'!CT101</f>
        <v>0</v>
      </c>
      <c r="AC101" s="71">
        <f>'jeziora 2020'!CW101</f>
        <v>0</v>
      </c>
      <c r="AD101" s="71">
        <f>'jeziora 2020'!CZ101</f>
        <v>0</v>
      </c>
      <c r="AE101" s="71">
        <f>'jeziora 2020'!DB101</f>
        <v>0</v>
      </c>
      <c r="AF101" s="71">
        <f>'jeziora 2020'!DC101</f>
        <v>0</v>
      </c>
      <c r="AG101" s="71">
        <f>'jeziora 2020'!DD101</f>
        <v>0</v>
      </c>
      <c r="AH101" s="53">
        <f>'jeziora 2020'!DE101</f>
        <v>0.05</v>
      </c>
      <c r="AI101" s="53">
        <f>'jeziora 2020'!DF101</f>
        <v>0.05</v>
      </c>
      <c r="AJ101" s="71">
        <f>'jeziora 2020'!DH101</f>
        <v>0</v>
      </c>
      <c r="AK101" s="71">
        <f>'jeziora 2020'!DI101</f>
        <v>0</v>
      </c>
      <c r="AL101" s="71">
        <f>'jeziora 2020'!DJ101</f>
        <v>0</v>
      </c>
      <c r="AM101" s="71">
        <f>'jeziora 2020'!DK101</f>
        <v>0</v>
      </c>
      <c r="AN101" s="132">
        <f>'jeziora 2020'!DL101</f>
        <v>0</v>
      </c>
      <c r="AO101" s="136" t="s">
        <v>177</v>
      </c>
    </row>
    <row r="102" spans="1:41" x14ac:dyDescent="0.2">
      <c r="A102" s="4">
        <f>'jeziora 2020'!B102</f>
        <v>146</v>
      </c>
      <c r="B102" s="16" t="str">
        <f>'jeziora 2020'!C102</f>
        <v>PL02S0602_0353</v>
      </c>
      <c r="C102" s="53">
        <f>'jeziora 2020'!I102</f>
        <v>0.05</v>
      </c>
      <c r="D102" s="53">
        <f>'jeziora 2020'!J102</f>
        <v>6.23</v>
      </c>
      <c r="E102" s="53">
        <f>'jeziora 2020'!L102</f>
        <v>0.28699999999999998</v>
      </c>
      <c r="F102" s="53">
        <f>'jeziora 2020'!N102</f>
        <v>22</v>
      </c>
      <c r="G102" s="53">
        <f>'jeziora 2020'!O102</f>
        <v>6.04</v>
      </c>
      <c r="H102" s="53">
        <f>'jeziora 2020'!S102</f>
        <v>9.4</v>
      </c>
      <c r="I102" s="53">
        <f>'jeziora 2020'!T102</f>
        <v>15.3</v>
      </c>
      <c r="J102" s="53">
        <f>'jeziora 2020'!Y102</f>
        <v>34.4</v>
      </c>
      <c r="K102" s="53">
        <f>'jeziora 2020'!AI102</f>
        <v>2.5</v>
      </c>
      <c r="L102" s="53">
        <f>'jeziora 2020'!AK102</f>
        <v>35</v>
      </c>
      <c r="M102" s="53">
        <f>'jeziora 2020'!BB102</f>
        <v>1131.5</v>
      </c>
      <c r="N102" s="53">
        <f>'jeziora 2020'!BJ102</f>
        <v>0.5</v>
      </c>
      <c r="O102" s="53">
        <f>'jeziora 2020'!BK102</f>
        <v>5.0000000000000001E-3</v>
      </c>
      <c r="P102" s="53">
        <f>'jeziora 2020'!BQ102</f>
        <v>0.2</v>
      </c>
      <c r="Q102" s="53">
        <f>'jeziora 2020'!BS102</f>
        <v>0.05</v>
      </c>
      <c r="R102" s="53">
        <f>'jeziora 2020'!BT102</f>
        <v>0.05</v>
      </c>
      <c r="S102" s="53">
        <f>'jeziora 2020'!BU102</f>
        <v>0.05</v>
      </c>
      <c r="T102" s="53">
        <f>'jeziora 2020'!BY102</f>
        <v>0.15</v>
      </c>
      <c r="U102" s="71">
        <f>'jeziora 2020'!CA102</f>
        <v>0</v>
      </c>
      <c r="V102" s="71">
        <f>'jeziora 2020'!CC102</f>
        <v>0</v>
      </c>
      <c r="W102" s="71">
        <f>'jeziora 2020'!CK102</f>
        <v>0</v>
      </c>
      <c r="X102" s="71">
        <f>'jeziora 2020'!CP102</f>
        <v>0</v>
      </c>
      <c r="Y102" s="71">
        <f>'jeziora 2020'!CQ102</f>
        <v>0</v>
      </c>
      <c r="Z102" s="71">
        <f>'jeziora 2020'!CR102</f>
        <v>0</v>
      </c>
      <c r="AA102" s="71">
        <f>'jeziora 2020'!CS102</f>
        <v>0</v>
      </c>
      <c r="AB102" s="71">
        <f>'jeziora 2020'!CT102</f>
        <v>0</v>
      </c>
      <c r="AC102" s="71">
        <f>'jeziora 2020'!CW102</f>
        <v>0</v>
      </c>
      <c r="AD102" s="71">
        <f>'jeziora 2020'!CZ102</f>
        <v>0</v>
      </c>
      <c r="AE102" s="71">
        <f>'jeziora 2020'!DB102</f>
        <v>0</v>
      </c>
      <c r="AF102" s="71">
        <f>'jeziora 2020'!DC102</f>
        <v>0</v>
      </c>
      <c r="AG102" s="71">
        <f>'jeziora 2020'!DD102</f>
        <v>0</v>
      </c>
      <c r="AH102" s="53">
        <f>'jeziora 2020'!DE102</f>
        <v>0.05</v>
      </c>
      <c r="AI102" s="53">
        <f>'jeziora 2020'!DF102</f>
        <v>0.05</v>
      </c>
      <c r="AJ102" s="71">
        <f>'jeziora 2020'!DH102</f>
        <v>0</v>
      </c>
      <c r="AK102" s="71">
        <f>'jeziora 2020'!DI102</f>
        <v>0</v>
      </c>
      <c r="AL102" s="71">
        <f>'jeziora 2020'!DJ102</f>
        <v>0</v>
      </c>
      <c r="AM102" s="71">
        <f>'jeziora 2020'!DK102</f>
        <v>0</v>
      </c>
      <c r="AN102" s="132">
        <f>'jeziora 2020'!DL102</f>
        <v>0</v>
      </c>
      <c r="AO102" s="137" t="s">
        <v>178</v>
      </c>
    </row>
    <row r="103" spans="1:41" x14ac:dyDescent="0.2">
      <c r="A103" s="4">
        <f>'jeziora 2020'!B103</f>
        <v>147</v>
      </c>
      <c r="B103" s="16" t="str">
        <f>'jeziora 2020'!C103</f>
        <v>PL02S0502_2231</v>
      </c>
      <c r="C103" s="53">
        <f>'jeziora 2020'!I103</f>
        <v>0.05</v>
      </c>
      <c r="D103" s="53">
        <f>'jeziora 2020'!J103</f>
        <v>6.75</v>
      </c>
      <c r="E103" s="53">
        <f>'jeziora 2020'!L103</f>
        <v>0.65200000000000002</v>
      </c>
      <c r="F103" s="53">
        <f>'jeziora 2020'!N103</f>
        <v>11.7</v>
      </c>
      <c r="G103" s="53">
        <f>'jeziora 2020'!O103</f>
        <v>21.2</v>
      </c>
      <c r="H103" s="53">
        <f>'jeziora 2020'!S103</f>
        <v>9.73</v>
      </c>
      <c r="I103" s="53">
        <f>'jeziora 2020'!T103</f>
        <v>26.2</v>
      </c>
      <c r="J103" s="53">
        <f>'jeziora 2020'!Y103</f>
        <v>104</v>
      </c>
      <c r="K103" s="53">
        <f>'jeziora 2020'!AI103</f>
        <v>2.5</v>
      </c>
      <c r="L103" s="53">
        <f>'jeziora 2020'!AK103</f>
        <v>37</v>
      </c>
      <c r="M103" s="53">
        <f>'jeziora 2020'!BB103</f>
        <v>2300.5</v>
      </c>
      <c r="N103" s="53">
        <f>'jeziora 2020'!BJ103</f>
        <v>0.5</v>
      </c>
      <c r="O103" s="53">
        <f>'jeziora 2020'!BK103</f>
        <v>5.0000000000000001E-3</v>
      </c>
      <c r="P103" s="53">
        <f>'jeziora 2020'!BQ103</f>
        <v>0.2</v>
      </c>
      <c r="Q103" s="53">
        <f>'jeziora 2020'!BS103</f>
        <v>0.05</v>
      </c>
      <c r="R103" s="53">
        <f>'jeziora 2020'!BT103</f>
        <v>0.05</v>
      </c>
      <c r="S103" s="53">
        <f>'jeziora 2020'!BU103</f>
        <v>0.05</v>
      </c>
      <c r="T103" s="53">
        <f>'jeziora 2020'!BY103</f>
        <v>0.15</v>
      </c>
      <c r="U103" s="71">
        <f>'jeziora 2020'!CA103</f>
        <v>0</v>
      </c>
      <c r="V103" s="71">
        <f>'jeziora 2020'!CC103</f>
        <v>0</v>
      </c>
      <c r="W103" s="71">
        <f>'jeziora 2020'!CK103</f>
        <v>0</v>
      </c>
      <c r="X103" s="71">
        <f>'jeziora 2020'!CP103</f>
        <v>0</v>
      </c>
      <c r="Y103" s="71">
        <f>'jeziora 2020'!CQ103</f>
        <v>0</v>
      </c>
      <c r="Z103" s="71">
        <f>'jeziora 2020'!CR103</f>
        <v>0</v>
      </c>
      <c r="AA103" s="71">
        <f>'jeziora 2020'!CS103</f>
        <v>0</v>
      </c>
      <c r="AB103" s="71">
        <f>'jeziora 2020'!CT103</f>
        <v>0</v>
      </c>
      <c r="AC103" s="71">
        <f>'jeziora 2020'!CW103</f>
        <v>0</v>
      </c>
      <c r="AD103" s="71">
        <f>'jeziora 2020'!CZ103</f>
        <v>0</v>
      </c>
      <c r="AE103" s="71">
        <f>'jeziora 2020'!DB103</f>
        <v>0</v>
      </c>
      <c r="AF103" s="71">
        <f>'jeziora 2020'!DC103</f>
        <v>0</v>
      </c>
      <c r="AG103" s="71">
        <f>'jeziora 2020'!DD103</f>
        <v>0</v>
      </c>
      <c r="AH103" s="53">
        <f>'jeziora 2020'!DE103</f>
        <v>0.05</v>
      </c>
      <c r="AI103" s="53">
        <f>'jeziora 2020'!DF103</f>
        <v>0.05</v>
      </c>
      <c r="AJ103" s="71">
        <f>'jeziora 2020'!DH103</f>
        <v>0</v>
      </c>
      <c r="AK103" s="71">
        <f>'jeziora 2020'!DI103</f>
        <v>0</v>
      </c>
      <c r="AL103" s="71">
        <f>'jeziora 2020'!DJ103</f>
        <v>0</v>
      </c>
      <c r="AM103" s="71">
        <f>'jeziora 2020'!DK103</f>
        <v>0</v>
      </c>
      <c r="AN103" s="132">
        <f>'jeziora 2020'!DL103</f>
        <v>0</v>
      </c>
      <c r="AO103" s="136" t="s">
        <v>177</v>
      </c>
    </row>
    <row r="104" spans="1:41" x14ac:dyDescent="0.2">
      <c r="A104" s="4">
        <f>'jeziora 2020'!B104</f>
        <v>148</v>
      </c>
      <c r="B104" s="16" t="str">
        <f>'jeziora 2020'!C104</f>
        <v>PL01S0602_0480</v>
      </c>
      <c r="C104" s="53">
        <f>'jeziora 2020'!I104</f>
        <v>0.05</v>
      </c>
      <c r="D104" s="53">
        <f>'jeziora 2020'!J104</f>
        <v>1.5</v>
      </c>
      <c r="E104" s="53">
        <f>'jeziora 2020'!L104</f>
        <v>9.4200000000000006E-2</v>
      </c>
      <c r="F104" s="53">
        <f>'jeziora 2020'!N104</f>
        <v>7.32</v>
      </c>
      <c r="G104" s="53">
        <f>'jeziora 2020'!O104</f>
        <v>12.6</v>
      </c>
      <c r="H104" s="53">
        <f>'jeziora 2020'!S104</f>
        <v>1.72</v>
      </c>
      <c r="I104" s="53">
        <f>'jeziora 2020'!T104</f>
        <v>3.72</v>
      </c>
      <c r="J104" s="53">
        <f>'jeziora 2020'!Y104</f>
        <v>48.1</v>
      </c>
      <c r="K104" s="53">
        <f>'jeziora 2020'!AI104</f>
        <v>2.5</v>
      </c>
      <c r="L104" s="53">
        <f>'jeziora 2020'!AK104</f>
        <v>2.5</v>
      </c>
      <c r="M104" s="53">
        <f>'jeziora 2020'!BB104</f>
        <v>145</v>
      </c>
      <c r="N104" s="53">
        <f>'jeziora 2020'!BJ104</f>
        <v>0.5</v>
      </c>
      <c r="O104" s="53">
        <f>'jeziora 2020'!BK104</f>
        <v>5.0000000000000001E-3</v>
      </c>
      <c r="P104" s="53">
        <f>'jeziora 2020'!BQ104</f>
        <v>0.2</v>
      </c>
      <c r="Q104" s="53">
        <f>'jeziora 2020'!BS104</f>
        <v>0.05</v>
      </c>
      <c r="R104" s="53">
        <f>'jeziora 2020'!BT104</f>
        <v>0.05</v>
      </c>
      <c r="S104" s="53">
        <f>'jeziora 2020'!BU104</f>
        <v>0.05</v>
      </c>
      <c r="T104" s="53">
        <f>'jeziora 2020'!BY104</f>
        <v>0.15</v>
      </c>
      <c r="U104" s="71">
        <f>'jeziora 2020'!CA104</f>
        <v>0</v>
      </c>
      <c r="V104" s="71">
        <f>'jeziora 2020'!CC104</f>
        <v>0</v>
      </c>
      <c r="W104" s="71">
        <f>'jeziora 2020'!CK104</f>
        <v>0</v>
      </c>
      <c r="X104" s="71">
        <f>'jeziora 2020'!CP104</f>
        <v>0</v>
      </c>
      <c r="Y104" s="71">
        <f>'jeziora 2020'!CQ104</f>
        <v>0</v>
      </c>
      <c r="Z104" s="71">
        <f>'jeziora 2020'!CR104</f>
        <v>0</v>
      </c>
      <c r="AA104" s="71">
        <f>'jeziora 2020'!CS104</f>
        <v>0</v>
      </c>
      <c r="AB104" s="71">
        <f>'jeziora 2020'!CT104</f>
        <v>0</v>
      </c>
      <c r="AC104" s="71">
        <f>'jeziora 2020'!CW104</f>
        <v>0</v>
      </c>
      <c r="AD104" s="71">
        <f>'jeziora 2020'!CZ104</f>
        <v>0</v>
      </c>
      <c r="AE104" s="71">
        <f>'jeziora 2020'!DB104</f>
        <v>0</v>
      </c>
      <c r="AF104" s="71">
        <f>'jeziora 2020'!DC104</f>
        <v>0</v>
      </c>
      <c r="AG104" s="71">
        <f>'jeziora 2020'!DD104</f>
        <v>0</v>
      </c>
      <c r="AH104" s="53">
        <f>'jeziora 2020'!DE104</f>
        <v>0.05</v>
      </c>
      <c r="AI104" s="53">
        <f>'jeziora 2020'!DF104</f>
        <v>0.05</v>
      </c>
      <c r="AJ104" s="71">
        <f>'jeziora 2020'!DH104</f>
        <v>0</v>
      </c>
      <c r="AK104" s="71">
        <f>'jeziora 2020'!DI104</f>
        <v>0</v>
      </c>
      <c r="AL104" s="71">
        <f>'jeziora 2020'!DJ104</f>
        <v>0</v>
      </c>
      <c r="AM104" s="71">
        <f>'jeziora 2020'!DK104</f>
        <v>0</v>
      </c>
      <c r="AN104" s="132">
        <f>'jeziora 2020'!DL104</f>
        <v>0</v>
      </c>
      <c r="AO104" s="137" t="s">
        <v>178</v>
      </c>
    </row>
    <row r="105" spans="1:41" x14ac:dyDescent="0.2">
      <c r="A105" s="4">
        <f>'jeziora 2020'!B105</f>
        <v>149</v>
      </c>
      <c r="B105" s="16" t="str">
        <f>'jeziora 2020'!C105</f>
        <v>PL02S0102_0119</v>
      </c>
      <c r="C105" s="53">
        <f>'jeziora 2020'!I105</f>
        <v>0.05</v>
      </c>
      <c r="D105" s="53">
        <f>'jeziora 2020'!J105</f>
        <v>1.5</v>
      </c>
      <c r="E105" s="53">
        <f>'jeziora 2020'!L105</f>
        <v>0.85499999999999998</v>
      </c>
      <c r="F105" s="53">
        <f>'jeziora 2020'!N105</f>
        <v>12.3</v>
      </c>
      <c r="G105" s="53">
        <f>'jeziora 2020'!O105</f>
        <v>18.899999999999999</v>
      </c>
      <c r="H105" s="53">
        <f>'jeziora 2020'!S105</f>
        <v>9.73</v>
      </c>
      <c r="I105" s="53">
        <f>'jeziora 2020'!T105</f>
        <v>27.8</v>
      </c>
      <c r="J105" s="53">
        <f>'jeziora 2020'!Y105</f>
        <v>69.400000000000006</v>
      </c>
      <c r="K105" s="53">
        <f>'jeziora 2020'!AI105</f>
        <v>2.5</v>
      </c>
      <c r="L105" s="53">
        <f>'jeziora 2020'!AK105</f>
        <v>2.5</v>
      </c>
      <c r="M105" s="53">
        <f>'jeziora 2020'!BB105</f>
        <v>1011</v>
      </c>
      <c r="N105" s="53">
        <f>'jeziora 2020'!BJ105</f>
        <v>0.5</v>
      </c>
      <c r="O105" s="53">
        <f>'jeziora 2020'!BK105</f>
        <v>5.0000000000000001E-3</v>
      </c>
      <c r="P105" s="53">
        <f>'jeziora 2020'!BQ105</f>
        <v>0.2</v>
      </c>
      <c r="Q105" s="53">
        <f>'jeziora 2020'!BS105</f>
        <v>0.05</v>
      </c>
      <c r="R105" s="53">
        <f>'jeziora 2020'!BT105</f>
        <v>0.05</v>
      </c>
      <c r="S105" s="53">
        <f>'jeziora 2020'!BU105</f>
        <v>0.05</v>
      </c>
      <c r="T105" s="53">
        <f>'jeziora 2020'!BY105</f>
        <v>0.15</v>
      </c>
      <c r="U105" s="71">
        <f>'jeziora 2020'!CA105</f>
        <v>0</v>
      </c>
      <c r="V105" s="71">
        <f>'jeziora 2020'!CC105</f>
        <v>0</v>
      </c>
      <c r="W105" s="71">
        <f>'jeziora 2020'!CK105</f>
        <v>0</v>
      </c>
      <c r="X105" s="71">
        <f>'jeziora 2020'!CP105</f>
        <v>0</v>
      </c>
      <c r="Y105" s="71">
        <f>'jeziora 2020'!CQ105</f>
        <v>0</v>
      </c>
      <c r="Z105" s="71">
        <f>'jeziora 2020'!CR105</f>
        <v>0</v>
      </c>
      <c r="AA105" s="71">
        <f>'jeziora 2020'!CS105</f>
        <v>0</v>
      </c>
      <c r="AB105" s="71">
        <f>'jeziora 2020'!CT105</f>
        <v>0</v>
      </c>
      <c r="AC105" s="71">
        <f>'jeziora 2020'!CW105</f>
        <v>0</v>
      </c>
      <c r="AD105" s="71">
        <f>'jeziora 2020'!CZ105</f>
        <v>0</v>
      </c>
      <c r="AE105" s="71">
        <f>'jeziora 2020'!DB105</f>
        <v>0</v>
      </c>
      <c r="AF105" s="71">
        <f>'jeziora 2020'!DC105</f>
        <v>0</v>
      </c>
      <c r="AG105" s="71">
        <f>'jeziora 2020'!DD105</f>
        <v>0</v>
      </c>
      <c r="AH105" s="53">
        <f>'jeziora 2020'!DE105</f>
        <v>0.05</v>
      </c>
      <c r="AI105" s="53">
        <f>'jeziora 2020'!DF105</f>
        <v>0.05</v>
      </c>
      <c r="AJ105" s="71">
        <f>'jeziora 2020'!DH105</f>
        <v>0</v>
      </c>
      <c r="AK105" s="71">
        <f>'jeziora 2020'!DI105</f>
        <v>0</v>
      </c>
      <c r="AL105" s="71">
        <f>'jeziora 2020'!DJ105</f>
        <v>0</v>
      </c>
      <c r="AM105" s="71">
        <f>'jeziora 2020'!DK105</f>
        <v>0</v>
      </c>
      <c r="AN105" s="132">
        <f>'jeziora 2020'!DL105</f>
        <v>0</v>
      </c>
      <c r="AO105" s="137" t="s">
        <v>178</v>
      </c>
    </row>
    <row r="106" spans="1:41" x14ac:dyDescent="0.2">
      <c r="A106" s="4">
        <f>'jeziora 2020'!B106</f>
        <v>150</v>
      </c>
      <c r="B106" s="16" t="str">
        <f>'jeziora 2020'!C106</f>
        <v>PL01S0302_3935</v>
      </c>
      <c r="C106" s="53">
        <f>'jeziora 2020'!I106</f>
        <v>0.05</v>
      </c>
      <c r="D106" s="53">
        <f>'jeziora 2020'!J106</f>
        <v>3.43</v>
      </c>
      <c r="E106" s="53">
        <f>'jeziora 2020'!L106</f>
        <v>0.23699999999999999</v>
      </c>
      <c r="F106" s="53">
        <f>'jeziora 2020'!N106</f>
        <v>7.06</v>
      </c>
      <c r="G106" s="53">
        <f>'jeziora 2020'!O106</f>
        <v>4.8</v>
      </c>
      <c r="H106" s="53">
        <f>'jeziora 2020'!S106</f>
        <v>4.9000000000000004</v>
      </c>
      <c r="I106" s="53">
        <f>'jeziora 2020'!T106</f>
        <v>13.1</v>
      </c>
      <c r="J106" s="53">
        <f>'jeziora 2020'!Y106</f>
        <v>27.9</v>
      </c>
      <c r="K106" s="53">
        <f>'jeziora 2020'!AI106</f>
        <v>2.5</v>
      </c>
      <c r="L106" s="53">
        <f>'jeziora 2020'!AK106</f>
        <v>2.5</v>
      </c>
      <c r="M106" s="53">
        <f>'jeziora 2020'!BB106</f>
        <v>1236</v>
      </c>
      <c r="N106" s="53">
        <f>'jeziora 2020'!BJ106</f>
        <v>0.5</v>
      </c>
      <c r="O106" s="53">
        <f>'jeziora 2020'!BK106</f>
        <v>5.0000000000000001E-3</v>
      </c>
      <c r="P106" s="53">
        <f>'jeziora 2020'!BQ106</f>
        <v>0.2</v>
      </c>
      <c r="Q106" s="53">
        <f>'jeziora 2020'!BS106</f>
        <v>0.05</v>
      </c>
      <c r="R106" s="53">
        <f>'jeziora 2020'!BT106</f>
        <v>0.05</v>
      </c>
      <c r="S106" s="53">
        <f>'jeziora 2020'!BU106</f>
        <v>0.05</v>
      </c>
      <c r="T106" s="53">
        <f>'jeziora 2020'!BY106</f>
        <v>0.15</v>
      </c>
      <c r="U106" s="71">
        <f>'jeziora 2020'!CA106</f>
        <v>0</v>
      </c>
      <c r="V106" s="71">
        <f>'jeziora 2020'!CC106</f>
        <v>0</v>
      </c>
      <c r="W106" s="71">
        <f>'jeziora 2020'!CK106</f>
        <v>0</v>
      </c>
      <c r="X106" s="71">
        <f>'jeziora 2020'!CP106</f>
        <v>0</v>
      </c>
      <c r="Y106" s="71">
        <f>'jeziora 2020'!CQ106</f>
        <v>0</v>
      </c>
      <c r="Z106" s="71">
        <f>'jeziora 2020'!CR106</f>
        <v>0</v>
      </c>
      <c r="AA106" s="71">
        <f>'jeziora 2020'!CS106</f>
        <v>0</v>
      </c>
      <c r="AB106" s="71">
        <f>'jeziora 2020'!CT106</f>
        <v>0</v>
      </c>
      <c r="AC106" s="71">
        <f>'jeziora 2020'!CW106</f>
        <v>0</v>
      </c>
      <c r="AD106" s="71">
        <f>'jeziora 2020'!CZ106</f>
        <v>0</v>
      </c>
      <c r="AE106" s="71">
        <f>'jeziora 2020'!DB106</f>
        <v>0</v>
      </c>
      <c r="AF106" s="71">
        <f>'jeziora 2020'!DC106</f>
        <v>0</v>
      </c>
      <c r="AG106" s="71">
        <f>'jeziora 2020'!DD106</f>
        <v>0</v>
      </c>
      <c r="AH106" s="53">
        <f>'jeziora 2020'!DE106</f>
        <v>0.05</v>
      </c>
      <c r="AI106" s="53">
        <f>'jeziora 2020'!DF106</f>
        <v>0.05</v>
      </c>
      <c r="AJ106" s="71">
        <f>'jeziora 2020'!DH106</f>
        <v>0</v>
      </c>
      <c r="AK106" s="71">
        <f>'jeziora 2020'!DI106</f>
        <v>0</v>
      </c>
      <c r="AL106" s="71">
        <f>'jeziora 2020'!DJ106</f>
        <v>0</v>
      </c>
      <c r="AM106" s="71">
        <f>'jeziora 2020'!DK106</f>
        <v>0</v>
      </c>
      <c r="AN106" s="132">
        <f>'jeziora 2020'!DL106</f>
        <v>0</v>
      </c>
      <c r="AO106" s="137" t="s">
        <v>178</v>
      </c>
    </row>
    <row r="107" spans="1:41" x14ac:dyDescent="0.2">
      <c r="A107" s="4">
        <f>'jeziora 2020'!B107</f>
        <v>151</v>
      </c>
      <c r="B107" s="16" t="str">
        <f>'jeziora 2020'!C107</f>
        <v>PL01S0302_3936</v>
      </c>
      <c r="C107" s="53">
        <f>'jeziora 2020'!I107</f>
        <v>0.05</v>
      </c>
      <c r="D107" s="53">
        <f>'jeziora 2020'!J107</f>
        <v>5.21</v>
      </c>
      <c r="E107" s="53">
        <f>'jeziora 2020'!L107</f>
        <v>0.59799999999999998</v>
      </c>
      <c r="F107" s="53">
        <f>'jeziora 2020'!N107</f>
        <v>19.8</v>
      </c>
      <c r="G107" s="53">
        <f>'jeziora 2020'!O107</f>
        <v>16.7</v>
      </c>
      <c r="H107" s="53">
        <f>'jeziora 2020'!S107</f>
        <v>16.3</v>
      </c>
      <c r="I107" s="53">
        <f>'jeziora 2020'!T107</f>
        <v>28.1</v>
      </c>
      <c r="J107" s="53">
        <f>'jeziora 2020'!Y107</f>
        <v>73.400000000000006</v>
      </c>
      <c r="K107" s="53">
        <f>'jeziora 2020'!AI107</f>
        <v>2.5</v>
      </c>
      <c r="L107" s="53">
        <f>'jeziora 2020'!AK107</f>
        <v>2.5</v>
      </c>
      <c r="M107" s="53">
        <f>'jeziora 2020'!BB107</f>
        <v>2112.5</v>
      </c>
      <c r="N107" s="53">
        <f>'jeziora 2020'!BJ107</f>
        <v>0.5</v>
      </c>
      <c r="O107" s="53">
        <f>'jeziora 2020'!BK107</f>
        <v>5.0000000000000001E-3</v>
      </c>
      <c r="P107" s="53">
        <f>'jeziora 2020'!BQ107</f>
        <v>0.2</v>
      </c>
      <c r="Q107" s="53">
        <f>'jeziora 2020'!BS107</f>
        <v>0.05</v>
      </c>
      <c r="R107" s="53">
        <f>'jeziora 2020'!BT107</f>
        <v>0.05</v>
      </c>
      <c r="S107" s="53">
        <f>'jeziora 2020'!BU107</f>
        <v>0.05</v>
      </c>
      <c r="T107" s="53">
        <f>'jeziora 2020'!BY107</f>
        <v>0.15</v>
      </c>
      <c r="U107" s="71">
        <f>'jeziora 2020'!CA107</f>
        <v>0</v>
      </c>
      <c r="V107" s="71">
        <f>'jeziora 2020'!CC107</f>
        <v>0</v>
      </c>
      <c r="W107" s="71">
        <f>'jeziora 2020'!CK107</f>
        <v>0</v>
      </c>
      <c r="X107" s="71">
        <f>'jeziora 2020'!CP107</f>
        <v>0</v>
      </c>
      <c r="Y107" s="71">
        <f>'jeziora 2020'!CQ107</f>
        <v>0</v>
      </c>
      <c r="Z107" s="71">
        <f>'jeziora 2020'!CR107</f>
        <v>0</v>
      </c>
      <c r="AA107" s="71">
        <f>'jeziora 2020'!CS107</f>
        <v>0</v>
      </c>
      <c r="AB107" s="71">
        <f>'jeziora 2020'!CT107</f>
        <v>0</v>
      </c>
      <c r="AC107" s="71">
        <f>'jeziora 2020'!CW107</f>
        <v>0</v>
      </c>
      <c r="AD107" s="71">
        <f>'jeziora 2020'!CZ107</f>
        <v>0</v>
      </c>
      <c r="AE107" s="71">
        <f>'jeziora 2020'!DB107</f>
        <v>0</v>
      </c>
      <c r="AF107" s="71">
        <f>'jeziora 2020'!DC107</f>
        <v>0</v>
      </c>
      <c r="AG107" s="71">
        <f>'jeziora 2020'!DD107</f>
        <v>0</v>
      </c>
      <c r="AH107" s="53">
        <f>'jeziora 2020'!DE107</f>
        <v>0.05</v>
      </c>
      <c r="AI107" s="53">
        <f>'jeziora 2020'!DF107</f>
        <v>0.05</v>
      </c>
      <c r="AJ107" s="71">
        <f>'jeziora 2020'!DH107</f>
        <v>0</v>
      </c>
      <c r="AK107" s="71">
        <f>'jeziora 2020'!DI107</f>
        <v>0</v>
      </c>
      <c r="AL107" s="71">
        <f>'jeziora 2020'!DJ107</f>
        <v>0</v>
      </c>
      <c r="AM107" s="71">
        <f>'jeziora 2020'!DK107</f>
        <v>0</v>
      </c>
      <c r="AN107" s="132">
        <f>'jeziora 2020'!DL107</f>
        <v>0</v>
      </c>
      <c r="AO107" s="136" t="s">
        <v>177</v>
      </c>
    </row>
    <row r="108" spans="1:41" x14ac:dyDescent="0.2">
      <c r="A108" s="4">
        <f>'jeziora 2020'!B108</f>
        <v>152</v>
      </c>
      <c r="B108" s="16" t="str">
        <f>'jeziora 2020'!C108</f>
        <v>PL01S0202_3370</v>
      </c>
      <c r="C108" s="53">
        <f>'jeziora 2020'!I108</f>
        <v>0.05</v>
      </c>
      <c r="D108" s="53">
        <f>'jeziora 2020'!J108</f>
        <v>1.5</v>
      </c>
      <c r="E108" s="53">
        <f>'jeziora 2020'!L108</f>
        <v>0.48599999999999999</v>
      </c>
      <c r="F108" s="53">
        <f>'jeziora 2020'!N108</f>
        <v>4.79</v>
      </c>
      <c r="G108" s="53">
        <f>'jeziora 2020'!O108</f>
        <v>46.7</v>
      </c>
      <c r="H108" s="53">
        <f>'jeziora 2020'!S108</f>
        <v>4.4000000000000004</v>
      </c>
      <c r="I108" s="53">
        <f>'jeziora 2020'!T108</f>
        <v>9.76</v>
      </c>
      <c r="J108" s="53">
        <f>'jeziora 2020'!Y108</f>
        <v>26.5</v>
      </c>
      <c r="K108" s="53">
        <f>'jeziora 2020'!AI108</f>
        <v>2.5</v>
      </c>
      <c r="L108" s="53">
        <f>'jeziora 2020'!AK108</f>
        <v>2.5</v>
      </c>
      <c r="M108" s="53">
        <f>'jeziora 2020'!BB108</f>
        <v>796.5</v>
      </c>
      <c r="N108" s="53">
        <f>'jeziora 2020'!BJ108</f>
        <v>0.5</v>
      </c>
      <c r="O108" s="53">
        <f>'jeziora 2020'!BK108</f>
        <v>5.0000000000000001E-3</v>
      </c>
      <c r="P108" s="53">
        <f>'jeziora 2020'!BQ108</f>
        <v>0.2</v>
      </c>
      <c r="Q108" s="53">
        <f>'jeziora 2020'!BS108</f>
        <v>0.05</v>
      </c>
      <c r="R108" s="53">
        <f>'jeziora 2020'!BT108</f>
        <v>0.05</v>
      </c>
      <c r="S108" s="53">
        <f>'jeziora 2020'!BU108</f>
        <v>0.05</v>
      </c>
      <c r="T108" s="53">
        <f>'jeziora 2020'!BY108</f>
        <v>0.15</v>
      </c>
      <c r="U108" s="71">
        <f>'jeziora 2020'!CA108</f>
        <v>0</v>
      </c>
      <c r="V108" s="71">
        <f>'jeziora 2020'!CC108</f>
        <v>0</v>
      </c>
      <c r="W108" s="71">
        <f>'jeziora 2020'!CK108</f>
        <v>0</v>
      </c>
      <c r="X108" s="71">
        <f>'jeziora 2020'!CP108</f>
        <v>0</v>
      </c>
      <c r="Y108" s="71">
        <f>'jeziora 2020'!CQ108</f>
        <v>0</v>
      </c>
      <c r="Z108" s="71">
        <f>'jeziora 2020'!CR108</f>
        <v>0</v>
      </c>
      <c r="AA108" s="71">
        <f>'jeziora 2020'!CS108</f>
        <v>0</v>
      </c>
      <c r="AB108" s="71">
        <f>'jeziora 2020'!CT108</f>
        <v>0</v>
      </c>
      <c r="AC108" s="71">
        <f>'jeziora 2020'!CW108</f>
        <v>0</v>
      </c>
      <c r="AD108" s="71">
        <f>'jeziora 2020'!CZ108</f>
        <v>0</v>
      </c>
      <c r="AE108" s="71">
        <f>'jeziora 2020'!DB108</f>
        <v>0</v>
      </c>
      <c r="AF108" s="71">
        <f>'jeziora 2020'!DC108</f>
        <v>0</v>
      </c>
      <c r="AG108" s="71">
        <f>'jeziora 2020'!DD108</f>
        <v>0</v>
      </c>
      <c r="AH108" s="53">
        <f>'jeziora 2020'!DE108</f>
        <v>0.05</v>
      </c>
      <c r="AI108" s="53">
        <f>'jeziora 2020'!DF108</f>
        <v>0.05</v>
      </c>
      <c r="AJ108" s="71">
        <f>'jeziora 2020'!DH108</f>
        <v>0</v>
      </c>
      <c r="AK108" s="71">
        <f>'jeziora 2020'!DI108</f>
        <v>0</v>
      </c>
      <c r="AL108" s="71">
        <f>'jeziora 2020'!DJ108</f>
        <v>0</v>
      </c>
      <c r="AM108" s="71">
        <f>'jeziora 2020'!DK108</f>
        <v>0</v>
      </c>
      <c r="AN108" s="132">
        <f>'jeziora 2020'!DL108</f>
        <v>0</v>
      </c>
      <c r="AO108" s="136" t="s">
        <v>177</v>
      </c>
    </row>
    <row r="109" spans="1:41" x14ac:dyDescent="0.2">
      <c r="A109" s="4">
        <f>'jeziora 2020'!B109</f>
        <v>153</v>
      </c>
      <c r="B109" s="16" t="str">
        <f>'jeziora 2020'!C109</f>
        <v>PL01S0302_3903</v>
      </c>
      <c r="C109" s="53">
        <f>'jeziora 2020'!I109</f>
        <v>0.13600000000000001</v>
      </c>
      <c r="D109" s="53">
        <f>'jeziora 2020'!J109</f>
        <v>1.5</v>
      </c>
      <c r="E109" s="53">
        <f>'jeziora 2020'!L109</f>
        <v>0.34399999999999997</v>
      </c>
      <c r="F109" s="53">
        <f>'jeziora 2020'!N109</f>
        <v>6.12</v>
      </c>
      <c r="G109" s="53">
        <f>'jeziora 2020'!O109</f>
        <v>6.95</v>
      </c>
      <c r="H109" s="53">
        <f>'jeziora 2020'!S109</f>
        <v>4.0599999999999996</v>
      </c>
      <c r="I109" s="53">
        <f>'jeziora 2020'!T109</f>
        <v>10.1</v>
      </c>
      <c r="J109" s="53">
        <f>'jeziora 2020'!Y109</f>
        <v>47.6</v>
      </c>
      <c r="K109" s="53">
        <f>'jeziora 2020'!AI109</f>
        <v>2.5</v>
      </c>
      <c r="L109" s="53">
        <f>'jeziora 2020'!AK109</f>
        <v>76</v>
      </c>
      <c r="M109" s="53">
        <f>'jeziora 2020'!BB109</f>
        <v>1151.5</v>
      </c>
      <c r="N109" s="53">
        <f>'jeziora 2020'!BJ109</f>
        <v>0.5</v>
      </c>
      <c r="O109" s="53">
        <f>'jeziora 2020'!BK109</f>
        <v>5.0000000000000001E-3</v>
      </c>
      <c r="P109" s="53">
        <f>'jeziora 2020'!BQ109</f>
        <v>0.2</v>
      </c>
      <c r="Q109" s="53">
        <f>'jeziora 2020'!BS109</f>
        <v>0.05</v>
      </c>
      <c r="R109" s="53">
        <f>'jeziora 2020'!BT109</f>
        <v>0.05</v>
      </c>
      <c r="S109" s="53">
        <f>'jeziora 2020'!BU109</f>
        <v>0.05</v>
      </c>
      <c r="T109" s="53">
        <f>'jeziora 2020'!BY109</f>
        <v>0.15</v>
      </c>
      <c r="U109" s="71">
        <f>'jeziora 2020'!CA109</f>
        <v>50</v>
      </c>
      <c r="V109" s="71">
        <f>'jeziora 2020'!CC109</f>
        <v>0.01</v>
      </c>
      <c r="W109" s="71">
        <f>'jeziora 2020'!CK109</f>
        <v>5.0000000000000001E-3</v>
      </c>
      <c r="X109" s="71">
        <f>'jeziora 2020'!CP109</f>
        <v>0.5</v>
      </c>
      <c r="Y109" s="71">
        <f>'jeziora 2020'!CQ109</f>
        <v>0.3</v>
      </c>
      <c r="Z109" s="71">
        <f>'jeziora 2020'!CR109</f>
        <v>5</v>
      </c>
      <c r="AA109" s="71">
        <f>'jeziora 2020'!CS109</f>
        <v>0.5</v>
      </c>
      <c r="AB109" s="71">
        <f>'jeziora 2020'!CT109</f>
        <v>0.5</v>
      </c>
      <c r="AC109" s="71">
        <f>'jeziora 2020'!CW109</f>
        <v>0.05</v>
      </c>
      <c r="AD109" s="71">
        <f>'jeziora 2020'!CZ109</f>
        <v>0.05</v>
      </c>
      <c r="AE109" s="71">
        <f>'jeziora 2020'!DB109</f>
        <v>0.05</v>
      </c>
      <c r="AF109" s="71">
        <f>'jeziora 2020'!DC109</f>
        <v>0.05</v>
      </c>
      <c r="AG109" s="71">
        <f>'jeziora 2020'!DD109</f>
        <v>0.05</v>
      </c>
      <c r="AH109" s="53">
        <f>'jeziora 2020'!DE109</f>
        <v>0.05</v>
      </c>
      <c r="AI109" s="53">
        <f>'jeziora 2020'!DF109</f>
        <v>0.05</v>
      </c>
      <c r="AJ109" s="71">
        <f>'jeziora 2020'!DH109</f>
        <v>0.5</v>
      </c>
      <c r="AK109" s="71">
        <f>'jeziora 2020'!DI109</f>
        <v>0.05</v>
      </c>
      <c r="AL109" s="71">
        <f>'jeziora 2020'!DJ109</f>
        <v>0.25</v>
      </c>
      <c r="AM109" s="71">
        <f>'jeziora 2020'!DK109</f>
        <v>0.25</v>
      </c>
      <c r="AN109" s="132">
        <f>'jeziora 2020'!DL109</f>
        <v>0.05</v>
      </c>
      <c r="AO109" s="137" t="s">
        <v>178</v>
      </c>
    </row>
    <row r="110" spans="1:41" x14ac:dyDescent="0.2">
      <c r="A110" s="4">
        <f>'jeziora 2020'!B110</f>
        <v>154</v>
      </c>
      <c r="B110" s="16" t="str">
        <f>'jeziora 2020'!C110</f>
        <v>PL01S0302_3921</v>
      </c>
      <c r="C110" s="53">
        <f>'jeziora 2020'!I110</f>
        <v>0.10199999999999999</v>
      </c>
      <c r="D110" s="53">
        <f>'jeziora 2020'!J110</f>
        <v>12.7</v>
      </c>
      <c r="E110" s="53">
        <f>'jeziora 2020'!L110</f>
        <v>0.82099999999999995</v>
      </c>
      <c r="F110" s="53">
        <f>'jeziora 2020'!N110</f>
        <v>10</v>
      </c>
      <c r="G110" s="53">
        <f>'jeziora 2020'!O110</f>
        <v>11.9</v>
      </c>
      <c r="H110" s="53">
        <f>'jeziora 2020'!S110</f>
        <v>7.45</v>
      </c>
      <c r="I110" s="53">
        <f>'jeziora 2020'!T110</f>
        <v>40.4</v>
      </c>
      <c r="J110" s="53">
        <f>'jeziora 2020'!Y110</f>
        <v>81.099999999999994</v>
      </c>
      <c r="K110" s="53">
        <f>'jeziora 2020'!AI110</f>
        <v>2.5</v>
      </c>
      <c r="L110" s="53">
        <f>'jeziora 2020'!AK110</f>
        <v>32</v>
      </c>
      <c r="M110" s="53">
        <f>'jeziora 2020'!BB110</f>
        <v>2515.5</v>
      </c>
      <c r="N110" s="53">
        <f>'jeziora 2020'!BJ110</f>
        <v>0.5</v>
      </c>
      <c r="O110" s="53">
        <f>'jeziora 2020'!BK110</f>
        <v>5.0000000000000001E-3</v>
      </c>
      <c r="P110" s="53">
        <f>'jeziora 2020'!BQ110</f>
        <v>0.2</v>
      </c>
      <c r="Q110" s="53">
        <f>'jeziora 2020'!BS110</f>
        <v>0.05</v>
      </c>
      <c r="R110" s="53">
        <f>'jeziora 2020'!BT110</f>
        <v>0.05</v>
      </c>
      <c r="S110" s="53">
        <f>'jeziora 2020'!BU110</f>
        <v>0.05</v>
      </c>
      <c r="T110" s="53">
        <f>'jeziora 2020'!BY110</f>
        <v>0.15</v>
      </c>
      <c r="U110" s="71">
        <f>'jeziora 2020'!CA110</f>
        <v>0</v>
      </c>
      <c r="V110" s="71">
        <f>'jeziora 2020'!CC110</f>
        <v>0</v>
      </c>
      <c r="W110" s="71">
        <f>'jeziora 2020'!CK110</f>
        <v>0</v>
      </c>
      <c r="X110" s="71">
        <f>'jeziora 2020'!CP110</f>
        <v>0</v>
      </c>
      <c r="Y110" s="71">
        <f>'jeziora 2020'!CQ110</f>
        <v>0</v>
      </c>
      <c r="Z110" s="71">
        <f>'jeziora 2020'!CR110</f>
        <v>0</v>
      </c>
      <c r="AA110" s="71">
        <f>'jeziora 2020'!CS110</f>
        <v>0</v>
      </c>
      <c r="AB110" s="71">
        <f>'jeziora 2020'!CT110</f>
        <v>0</v>
      </c>
      <c r="AC110" s="71">
        <f>'jeziora 2020'!CW110</f>
        <v>0</v>
      </c>
      <c r="AD110" s="71">
        <f>'jeziora 2020'!CZ110</f>
        <v>0</v>
      </c>
      <c r="AE110" s="71">
        <f>'jeziora 2020'!DB110</f>
        <v>0</v>
      </c>
      <c r="AF110" s="71">
        <f>'jeziora 2020'!DC110</f>
        <v>0</v>
      </c>
      <c r="AG110" s="71">
        <f>'jeziora 2020'!DD110</f>
        <v>0</v>
      </c>
      <c r="AH110" s="53">
        <f>'jeziora 2020'!DE110</f>
        <v>0.05</v>
      </c>
      <c r="AI110" s="53">
        <f>'jeziora 2020'!DF110</f>
        <v>0.05</v>
      </c>
      <c r="AJ110" s="71">
        <f>'jeziora 2020'!DH110</f>
        <v>0</v>
      </c>
      <c r="AK110" s="71">
        <f>'jeziora 2020'!DI110</f>
        <v>0</v>
      </c>
      <c r="AL110" s="71">
        <f>'jeziora 2020'!DJ110</f>
        <v>0</v>
      </c>
      <c r="AM110" s="71">
        <f>'jeziora 2020'!DK110</f>
        <v>0</v>
      </c>
      <c r="AN110" s="132">
        <f>'jeziora 2020'!DL110</f>
        <v>0</v>
      </c>
      <c r="AO110" s="136" t="s">
        <v>177</v>
      </c>
    </row>
    <row r="111" spans="1:41" x14ac:dyDescent="0.2">
      <c r="A111" s="4">
        <f>'jeziora 2020'!B111</f>
        <v>155</v>
      </c>
      <c r="B111" s="16" t="str">
        <f>'jeziora 2020'!C111</f>
        <v>PL07S0802_0110</v>
      </c>
      <c r="C111" s="53">
        <f>'jeziora 2020'!I111</f>
        <v>0.05</v>
      </c>
      <c r="D111" s="53">
        <f>'jeziora 2020'!J111</f>
        <v>18.899999999999999</v>
      </c>
      <c r="E111" s="53">
        <f>'jeziora 2020'!L111</f>
        <v>1.1000000000000001</v>
      </c>
      <c r="F111" s="53">
        <f>'jeziora 2020'!N111</f>
        <v>5.7</v>
      </c>
      <c r="G111" s="53">
        <f>'jeziora 2020'!O111</f>
        <v>9.4</v>
      </c>
      <c r="H111" s="53">
        <f>'jeziora 2020'!S111</f>
        <v>3.93</v>
      </c>
      <c r="I111" s="53">
        <f>'jeziora 2020'!T111</f>
        <v>46.5</v>
      </c>
      <c r="J111" s="53">
        <f>'jeziora 2020'!Y111</f>
        <v>85.2</v>
      </c>
      <c r="K111" s="53">
        <f>'jeziora 2020'!AI111</f>
        <v>2.5</v>
      </c>
      <c r="L111" s="53">
        <f>'jeziora 2020'!AK111</f>
        <v>2.5</v>
      </c>
      <c r="M111" s="53">
        <f>'jeziora 2020'!BB111</f>
        <v>1764</v>
      </c>
      <c r="N111" s="53">
        <f>'jeziora 2020'!BJ111</f>
        <v>0.5</v>
      </c>
      <c r="O111" s="53">
        <f>'jeziora 2020'!BK111</f>
        <v>5.0000000000000001E-3</v>
      </c>
      <c r="P111" s="53">
        <f>'jeziora 2020'!BQ111</f>
        <v>0.2</v>
      </c>
      <c r="Q111" s="53">
        <f>'jeziora 2020'!BS111</f>
        <v>0.05</v>
      </c>
      <c r="R111" s="53">
        <f>'jeziora 2020'!BT111</f>
        <v>0.05</v>
      </c>
      <c r="S111" s="53">
        <f>'jeziora 2020'!BU111</f>
        <v>0.05</v>
      </c>
      <c r="T111" s="53">
        <f>'jeziora 2020'!BY111</f>
        <v>0.15</v>
      </c>
      <c r="U111" s="71">
        <f>'jeziora 2020'!CA111</f>
        <v>0</v>
      </c>
      <c r="V111" s="71">
        <f>'jeziora 2020'!CC111</f>
        <v>0</v>
      </c>
      <c r="W111" s="71">
        <f>'jeziora 2020'!CK111</f>
        <v>0</v>
      </c>
      <c r="X111" s="71">
        <f>'jeziora 2020'!CP111</f>
        <v>0</v>
      </c>
      <c r="Y111" s="71">
        <f>'jeziora 2020'!CQ111</f>
        <v>0</v>
      </c>
      <c r="Z111" s="71">
        <f>'jeziora 2020'!CR111</f>
        <v>0</v>
      </c>
      <c r="AA111" s="71">
        <f>'jeziora 2020'!CS111</f>
        <v>0</v>
      </c>
      <c r="AB111" s="71">
        <f>'jeziora 2020'!CT111</f>
        <v>0</v>
      </c>
      <c r="AC111" s="71">
        <f>'jeziora 2020'!CW111</f>
        <v>0</v>
      </c>
      <c r="AD111" s="71">
        <f>'jeziora 2020'!CZ111</f>
        <v>0</v>
      </c>
      <c r="AE111" s="71">
        <f>'jeziora 2020'!DB111</f>
        <v>0</v>
      </c>
      <c r="AF111" s="71">
        <f>'jeziora 2020'!DC111</f>
        <v>0</v>
      </c>
      <c r="AG111" s="71">
        <f>'jeziora 2020'!DD111</f>
        <v>0</v>
      </c>
      <c r="AH111" s="53">
        <f>'jeziora 2020'!DE111</f>
        <v>0.05</v>
      </c>
      <c r="AI111" s="53">
        <f>'jeziora 2020'!DF111</f>
        <v>0.05</v>
      </c>
      <c r="AJ111" s="71">
        <f>'jeziora 2020'!DH111</f>
        <v>0</v>
      </c>
      <c r="AK111" s="71">
        <f>'jeziora 2020'!DI111</f>
        <v>0</v>
      </c>
      <c r="AL111" s="71">
        <f>'jeziora 2020'!DJ111</f>
        <v>0</v>
      </c>
      <c r="AM111" s="71">
        <f>'jeziora 2020'!DK111</f>
        <v>0</v>
      </c>
      <c r="AN111" s="132">
        <f>'jeziora 2020'!DL111</f>
        <v>0</v>
      </c>
      <c r="AO111" s="136" t="s">
        <v>177</v>
      </c>
    </row>
    <row r="112" spans="1:41" x14ac:dyDescent="0.2">
      <c r="A112" s="4">
        <f>'jeziora 2020'!B112</f>
        <v>156</v>
      </c>
      <c r="B112" s="16" t="str">
        <f>'jeziora 2020'!C112</f>
        <v>PL01S0202_3350</v>
      </c>
      <c r="C112" s="53">
        <f>'jeziora 2020'!I112</f>
        <v>0.05</v>
      </c>
      <c r="D112" s="53">
        <f>'jeziora 2020'!J112</f>
        <v>9.2799999999999994</v>
      </c>
      <c r="E112" s="53">
        <f>'jeziora 2020'!L112</f>
        <v>0.16600000000000001</v>
      </c>
      <c r="F112" s="53">
        <f>'jeziora 2020'!N112</f>
        <v>20.2</v>
      </c>
      <c r="G112" s="53">
        <f>'jeziora 2020'!O112</f>
        <v>19.100000000000001</v>
      </c>
      <c r="H112" s="53">
        <f>'jeziora 2020'!S112</f>
        <v>23</v>
      </c>
      <c r="I112" s="53">
        <f>'jeziora 2020'!T112</f>
        <v>21.9</v>
      </c>
      <c r="J112" s="53">
        <f>'jeziora 2020'!Y112</f>
        <v>61.5</v>
      </c>
      <c r="K112" s="53">
        <f>'jeziora 2020'!AI112</f>
        <v>2.5</v>
      </c>
      <c r="L112" s="53">
        <f>'jeziora 2020'!AK112</f>
        <v>2.5</v>
      </c>
      <c r="M112" s="53">
        <f>'jeziora 2020'!BB112</f>
        <v>1583</v>
      </c>
      <c r="N112" s="53">
        <f>'jeziora 2020'!BJ112</f>
        <v>0.5</v>
      </c>
      <c r="O112" s="53">
        <f>'jeziora 2020'!BK112</f>
        <v>5.0000000000000001E-3</v>
      </c>
      <c r="P112" s="53">
        <f>'jeziora 2020'!BQ112</f>
        <v>0.2</v>
      </c>
      <c r="Q112" s="53">
        <f>'jeziora 2020'!BS112</f>
        <v>0.05</v>
      </c>
      <c r="R112" s="53">
        <f>'jeziora 2020'!BT112</f>
        <v>0.05</v>
      </c>
      <c r="S112" s="53">
        <f>'jeziora 2020'!BU112</f>
        <v>0.05</v>
      </c>
      <c r="T112" s="53">
        <f>'jeziora 2020'!BY112</f>
        <v>0.15</v>
      </c>
      <c r="U112" s="71">
        <f>'jeziora 2020'!CA112</f>
        <v>0</v>
      </c>
      <c r="V112" s="71">
        <f>'jeziora 2020'!CC112</f>
        <v>0</v>
      </c>
      <c r="W112" s="71">
        <f>'jeziora 2020'!CK112</f>
        <v>0</v>
      </c>
      <c r="X112" s="71">
        <f>'jeziora 2020'!CP112</f>
        <v>0</v>
      </c>
      <c r="Y112" s="71">
        <f>'jeziora 2020'!CQ112</f>
        <v>0</v>
      </c>
      <c r="Z112" s="71">
        <f>'jeziora 2020'!CR112</f>
        <v>0</v>
      </c>
      <c r="AA112" s="71">
        <f>'jeziora 2020'!CS112</f>
        <v>0</v>
      </c>
      <c r="AB112" s="71">
        <f>'jeziora 2020'!CT112</f>
        <v>0</v>
      </c>
      <c r="AC112" s="71">
        <f>'jeziora 2020'!CW112</f>
        <v>0</v>
      </c>
      <c r="AD112" s="71">
        <f>'jeziora 2020'!CZ112</f>
        <v>0</v>
      </c>
      <c r="AE112" s="71">
        <f>'jeziora 2020'!DB112</f>
        <v>0</v>
      </c>
      <c r="AF112" s="71">
        <f>'jeziora 2020'!DC112</f>
        <v>0</v>
      </c>
      <c r="AG112" s="71">
        <f>'jeziora 2020'!DD112</f>
        <v>0</v>
      </c>
      <c r="AH112" s="53">
        <f>'jeziora 2020'!DE112</f>
        <v>0.05</v>
      </c>
      <c r="AI112" s="53">
        <f>'jeziora 2020'!DF112</f>
        <v>0.05</v>
      </c>
      <c r="AJ112" s="71">
        <f>'jeziora 2020'!DH112</f>
        <v>0</v>
      </c>
      <c r="AK112" s="71">
        <f>'jeziora 2020'!DI112</f>
        <v>0</v>
      </c>
      <c r="AL112" s="71">
        <f>'jeziora 2020'!DJ112</f>
        <v>0</v>
      </c>
      <c r="AM112" s="71">
        <f>'jeziora 2020'!DK112</f>
        <v>0</v>
      </c>
      <c r="AN112" s="132">
        <f>'jeziora 2020'!DL112</f>
        <v>0</v>
      </c>
      <c r="AO112" s="137" t="s">
        <v>178</v>
      </c>
    </row>
    <row r="113" spans="1:41" x14ac:dyDescent="0.2">
      <c r="A113" s="4">
        <f>'jeziora 2020'!B113</f>
        <v>157</v>
      </c>
      <c r="B113" s="16" t="str">
        <f>'jeziora 2020'!C113</f>
        <v>PL02S0102_3328</v>
      </c>
      <c r="C113" s="53">
        <f>'jeziora 2020'!I113</f>
        <v>0.05</v>
      </c>
      <c r="D113" s="53">
        <f>'jeziora 2020'!J113</f>
        <v>5.16</v>
      </c>
      <c r="E113" s="53">
        <f>'jeziora 2020'!L113</f>
        <v>1.69</v>
      </c>
      <c r="F113" s="53">
        <f>'jeziora 2020'!N113</f>
        <v>10.3</v>
      </c>
      <c r="G113" s="53">
        <f>'jeziora 2020'!O113</f>
        <v>27.1</v>
      </c>
      <c r="H113" s="53">
        <f>'jeziora 2020'!S113</f>
        <v>14.1</v>
      </c>
      <c r="I113" s="53">
        <f>'jeziora 2020'!T113</f>
        <v>72.099999999999994</v>
      </c>
      <c r="J113" s="53">
        <f>'jeziora 2020'!Y113</f>
        <v>151</v>
      </c>
      <c r="K113" s="53">
        <f>'jeziora 2020'!AI113</f>
        <v>2.5</v>
      </c>
      <c r="L113" s="53">
        <f>'jeziora 2020'!AK113</f>
        <v>20</v>
      </c>
      <c r="M113" s="53">
        <f>'jeziora 2020'!BB113</f>
        <v>1426.5</v>
      </c>
      <c r="N113" s="53">
        <f>'jeziora 2020'!BJ113</f>
        <v>0.5</v>
      </c>
      <c r="O113" s="53">
        <f>'jeziora 2020'!BK113</f>
        <v>5.0000000000000001E-3</v>
      </c>
      <c r="P113" s="53">
        <f>'jeziora 2020'!BQ113</f>
        <v>0.2</v>
      </c>
      <c r="Q113" s="53">
        <f>'jeziora 2020'!BS113</f>
        <v>0.05</v>
      </c>
      <c r="R113" s="53">
        <f>'jeziora 2020'!BT113</f>
        <v>0.05</v>
      </c>
      <c r="S113" s="53">
        <f>'jeziora 2020'!BU113</f>
        <v>0.05</v>
      </c>
      <c r="T113" s="53">
        <f>'jeziora 2020'!BY113</f>
        <v>0.15</v>
      </c>
      <c r="U113" s="71">
        <f>'jeziora 2020'!CA113</f>
        <v>0</v>
      </c>
      <c r="V113" s="71">
        <f>'jeziora 2020'!CC113</f>
        <v>0</v>
      </c>
      <c r="W113" s="71">
        <f>'jeziora 2020'!CK113</f>
        <v>0</v>
      </c>
      <c r="X113" s="71">
        <f>'jeziora 2020'!CP113</f>
        <v>0</v>
      </c>
      <c r="Y113" s="71">
        <f>'jeziora 2020'!CQ113</f>
        <v>0</v>
      </c>
      <c r="Z113" s="71">
        <f>'jeziora 2020'!CR113</f>
        <v>0</v>
      </c>
      <c r="AA113" s="71">
        <f>'jeziora 2020'!CS113</f>
        <v>0</v>
      </c>
      <c r="AB113" s="71">
        <f>'jeziora 2020'!CT113</f>
        <v>0</v>
      </c>
      <c r="AC113" s="71">
        <f>'jeziora 2020'!CW113</f>
        <v>0</v>
      </c>
      <c r="AD113" s="71">
        <f>'jeziora 2020'!CZ113</f>
        <v>0</v>
      </c>
      <c r="AE113" s="71">
        <f>'jeziora 2020'!DB113</f>
        <v>0</v>
      </c>
      <c r="AF113" s="71">
        <f>'jeziora 2020'!DC113</f>
        <v>0</v>
      </c>
      <c r="AG113" s="71">
        <f>'jeziora 2020'!DD113</f>
        <v>0</v>
      </c>
      <c r="AH113" s="53">
        <f>'jeziora 2020'!DE113</f>
        <v>0.05</v>
      </c>
      <c r="AI113" s="53">
        <f>'jeziora 2020'!DF113</f>
        <v>0.05</v>
      </c>
      <c r="AJ113" s="71">
        <f>'jeziora 2020'!DH113</f>
        <v>0</v>
      </c>
      <c r="AK113" s="71">
        <f>'jeziora 2020'!DI113</f>
        <v>0</v>
      </c>
      <c r="AL113" s="71">
        <f>'jeziora 2020'!DJ113</f>
        <v>0</v>
      </c>
      <c r="AM113" s="71">
        <f>'jeziora 2020'!DK113</f>
        <v>0</v>
      </c>
      <c r="AN113" s="132">
        <f>'jeziora 2020'!DL113</f>
        <v>0</v>
      </c>
      <c r="AO113" s="136" t="s">
        <v>177</v>
      </c>
    </row>
    <row r="114" spans="1:41" x14ac:dyDescent="0.2">
      <c r="A114" s="4">
        <f>'jeziora 2020'!B114</f>
        <v>158</v>
      </c>
      <c r="B114" s="16" t="str">
        <f>'jeziora 2020'!C114</f>
        <v>PL02S0102_0125</v>
      </c>
      <c r="C114" s="53">
        <f>'jeziora 2020'!I114</f>
        <v>0.05</v>
      </c>
      <c r="D114" s="53">
        <f>'jeziora 2020'!J114</f>
        <v>4.2</v>
      </c>
      <c r="E114" s="53">
        <f>'jeziora 2020'!L114</f>
        <v>0.39100000000000001</v>
      </c>
      <c r="F114" s="53">
        <f>'jeziora 2020'!N114</f>
        <v>10.4</v>
      </c>
      <c r="G114" s="53">
        <f>'jeziora 2020'!O114</f>
        <v>7.93</v>
      </c>
      <c r="H114" s="53">
        <f>'jeziora 2020'!S114</f>
        <v>6.52</v>
      </c>
      <c r="I114" s="53">
        <f>'jeziora 2020'!T114</f>
        <v>15.7</v>
      </c>
      <c r="J114" s="53">
        <f>'jeziora 2020'!Y114</f>
        <v>44.7</v>
      </c>
      <c r="K114" s="53">
        <f>'jeziora 2020'!AI114</f>
        <v>2.5</v>
      </c>
      <c r="L114" s="53">
        <f>'jeziora 2020'!AK114</f>
        <v>2.5</v>
      </c>
      <c r="M114" s="53">
        <f>'jeziora 2020'!BB114</f>
        <v>946</v>
      </c>
      <c r="N114" s="53">
        <f>'jeziora 2020'!BJ114</f>
        <v>0.5</v>
      </c>
      <c r="O114" s="53">
        <f>'jeziora 2020'!BK114</f>
        <v>5.0000000000000001E-3</v>
      </c>
      <c r="P114" s="53">
        <f>'jeziora 2020'!BQ114</f>
        <v>0.2</v>
      </c>
      <c r="Q114" s="53">
        <f>'jeziora 2020'!BS114</f>
        <v>0.05</v>
      </c>
      <c r="R114" s="53">
        <f>'jeziora 2020'!BT114</f>
        <v>0.05</v>
      </c>
      <c r="S114" s="53">
        <f>'jeziora 2020'!BU114</f>
        <v>0.05</v>
      </c>
      <c r="T114" s="53">
        <f>'jeziora 2020'!BY114</f>
        <v>0.15</v>
      </c>
      <c r="U114" s="71">
        <f>'jeziora 2020'!CA114</f>
        <v>0</v>
      </c>
      <c r="V114" s="71">
        <f>'jeziora 2020'!CC114</f>
        <v>0</v>
      </c>
      <c r="W114" s="71">
        <f>'jeziora 2020'!CK114</f>
        <v>0</v>
      </c>
      <c r="X114" s="71">
        <f>'jeziora 2020'!CP114</f>
        <v>0</v>
      </c>
      <c r="Y114" s="71">
        <f>'jeziora 2020'!CQ114</f>
        <v>0</v>
      </c>
      <c r="Z114" s="71">
        <f>'jeziora 2020'!CR114</f>
        <v>0</v>
      </c>
      <c r="AA114" s="71">
        <f>'jeziora 2020'!CS114</f>
        <v>0</v>
      </c>
      <c r="AB114" s="71">
        <f>'jeziora 2020'!CT114</f>
        <v>0</v>
      </c>
      <c r="AC114" s="71">
        <f>'jeziora 2020'!CW114</f>
        <v>0</v>
      </c>
      <c r="AD114" s="71">
        <f>'jeziora 2020'!CZ114</f>
        <v>0</v>
      </c>
      <c r="AE114" s="71">
        <f>'jeziora 2020'!DB114</f>
        <v>0</v>
      </c>
      <c r="AF114" s="71">
        <f>'jeziora 2020'!DC114</f>
        <v>0</v>
      </c>
      <c r="AG114" s="71">
        <f>'jeziora 2020'!DD114</f>
        <v>0</v>
      </c>
      <c r="AH114" s="53">
        <f>'jeziora 2020'!DE114</f>
        <v>0.05</v>
      </c>
      <c r="AI114" s="53">
        <f>'jeziora 2020'!DF114</f>
        <v>0.05</v>
      </c>
      <c r="AJ114" s="71">
        <f>'jeziora 2020'!DH114</f>
        <v>0</v>
      </c>
      <c r="AK114" s="71">
        <f>'jeziora 2020'!DI114</f>
        <v>0</v>
      </c>
      <c r="AL114" s="71">
        <f>'jeziora 2020'!DJ114</f>
        <v>0</v>
      </c>
      <c r="AM114" s="71">
        <f>'jeziora 2020'!DK114</f>
        <v>0</v>
      </c>
      <c r="AN114" s="132">
        <f>'jeziora 2020'!DL114</f>
        <v>0</v>
      </c>
      <c r="AO114" s="137" t="s">
        <v>178</v>
      </c>
    </row>
    <row r="115" spans="1:41" x14ac:dyDescent="0.2">
      <c r="A115" s="4">
        <f>'jeziora 2020'!B115</f>
        <v>159</v>
      </c>
      <c r="B115" s="16" t="str">
        <f>'jeziora 2020'!C115</f>
        <v>PL02S0102_3343</v>
      </c>
      <c r="C115" s="53">
        <f>'jeziora 2020'!I115</f>
        <v>0.05</v>
      </c>
      <c r="D115" s="53">
        <f>'jeziora 2020'!J115</f>
        <v>1.5</v>
      </c>
      <c r="E115" s="53">
        <f>'jeziora 2020'!L115</f>
        <v>1.1100000000000001</v>
      </c>
      <c r="F115" s="53">
        <f>'jeziora 2020'!N115</f>
        <v>5.82</v>
      </c>
      <c r="G115" s="53">
        <f>'jeziora 2020'!O115</f>
        <v>136</v>
      </c>
      <c r="H115" s="53">
        <f>'jeziora 2020'!S115</f>
        <v>8.2200000000000006</v>
      </c>
      <c r="I115" s="53">
        <f>'jeziora 2020'!T115</f>
        <v>19.3</v>
      </c>
      <c r="J115" s="53">
        <f>'jeziora 2020'!Y115</f>
        <v>52</v>
      </c>
      <c r="K115" s="53">
        <f>'jeziora 2020'!AI115</f>
        <v>2.5</v>
      </c>
      <c r="L115" s="53">
        <f>'jeziora 2020'!AK115</f>
        <v>2.5</v>
      </c>
      <c r="M115" s="53">
        <f>'jeziora 2020'!BB115</f>
        <v>1121</v>
      </c>
      <c r="N115" s="53">
        <f>'jeziora 2020'!BJ115</f>
        <v>0.5</v>
      </c>
      <c r="O115" s="53">
        <f>'jeziora 2020'!BK115</f>
        <v>5.0000000000000001E-3</v>
      </c>
      <c r="P115" s="53">
        <f>'jeziora 2020'!BQ115</f>
        <v>0.2</v>
      </c>
      <c r="Q115" s="53">
        <f>'jeziora 2020'!BS115</f>
        <v>0.05</v>
      </c>
      <c r="R115" s="53">
        <f>'jeziora 2020'!BT115</f>
        <v>0.05</v>
      </c>
      <c r="S115" s="53">
        <f>'jeziora 2020'!BU115</f>
        <v>0.05</v>
      </c>
      <c r="T115" s="53">
        <f>'jeziora 2020'!BY115</f>
        <v>0.15</v>
      </c>
      <c r="U115" s="71">
        <f>'jeziora 2020'!CA115</f>
        <v>0</v>
      </c>
      <c r="V115" s="71">
        <f>'jeziora 2020'!CC115</f>
        <v>0</v>
      </c>
      <c r="W115" s="71">
        <f>'jeziora 2020'!CK115</f>
        <v>0</v>
      </c>
      <c r="X115" s="71">
        <f>'jeziora 2020'!CP115</f>
        <v>0</v>
      </c>
      <c r="Y115" s="71">
        <f>'jeziora 2020'!CQ115</f>
        <v>0</v>
      </c>
      <c r="Z115" s="71">
        <f>'jeziora 2020'!CR115</f>
        <v>0</v>
      </c>
      <c r="AA115" s="71">
        <f>'jeziora 2020'!CS115</f>
        <v>0</v>
      </c>
      <c r="AB115" s="71">
        <f>'jeziora 2020'!CT115</f>
        <v>0</v>
      </c>
      <c r="AC115" s="71">
        <f>'jeziora 2020'!CW115</f>
        <v>0</v>
      </c>
      <c r="AD115" s="71">
        <f>'jeziora 2020'!CZ115</f>
        <v>0</v>
      </c>
      <c r="AE115" s="71">
        <f>'jeziora 2020'!DB115</f>
        <v>0</v>
      </c>
      <c r="AF115" s="71">
        <f>'jeziora 2020'!DC115</f>
        <v>0</v>
      </c>
      <c r="AG115" s="71">
        <f>'jeziora 2020'!DD115</f>
        <v>0</v>
      </c>
      <c r="AH115" s="53">
        <f>'jeziora 2020'!DE115</f>
        <v>0.05</v>
      </c>
      <c r="AI115" s="53">
        <f>'jeziora 2020'!DF115</f>
        <v>0.05</v>
      </c>
      <c r="AJ115" s="71">
        <f>'jeziora 2020'!DH115</f>
        <v>0</v>
      </c>
      <c r="AK115" s="71">
        <f>'jeziora 2020'!DI115</f>
        <v>0</v>
      </c>
      <c r="AL115" s="71">
        <f>'jeziora 2020'!DJ115</f>
        <v>0</v>
      </c>
      <c r="AM115" s="71">
        <f>'jeziora 2020'!DK115</f>
        <v>0</v>
      </c>
      <c r="AN115" s="132">
        <f>'jeziora 2020'!DL115</f>
        <v>0</v>
      </c>
      <c r="AO115" s="136" t="s">
        <v>177</v>
      </c>
    </row>
    <row r="116" spans="1:41" x14ac:dyDescent="0.2">
      <c r="A116" s="4">
        <f>'jeziora 2020'!B116</f>
        <v>160</v>
      </c>
      <c r="B116" s="16" t="str">
        <f>'jeziora 2020'!C116</f>
        <v>PL08S0302_3027</v>
      </c>
      <c r="C116" s="53">
        <f>'jeziora 2020'!I116</f>
        <v>0.05</v>
      </c>
      <c r="D116" s="53">
        <f>'jeziora 2020'!J116</f>
        <v>9.4700000000000006</v>
      </c>
      <c r="E116" s="53">
        <f>'jeziora 2020'!L116</f>
        <v>0.81499999999999995</v>
      </c>
      <c r="F116" s="53">
        <f>'jeziora 2020'!N116</f>
        <v>31.4</v>
      </c>
      <c r="G116" s="53">
        <f>'jeziora 2020'!O116</f>
        <v>16.3</v>
      </c>
      <c r="H116" s="53">
        <f>'jeziora 2020'!S116</f>
        <v>18.899999999999999</v>
      </c>
      <c r="I116" s="53">
        <f>'jeziora 2020'!T116</f>
        <v>47.8</v>
      </c>
      <c r="J116" s="53">
        <f>'jeziora 2020'!Y116</f>
        <v>109</v>
      </c>
      <c r="K116" s="53">
        <f>'jeziora 2020'!AI116</f>
        <v>2.5</v>
      </c>
      <c r="L116" s="53">
        <f>'jeziora 2020'!AK116</f>
        <v>39</v>
      </c>
      <c r="M116" s="53">
        <f>'jeziora 2020'!BB116</f>
        <v>3402.5</v>
      </c>
      <c r="N116" s="53">
        <f>'jeziora 2020'!BJ116</f>
        <v>0.5</v>
      </c>
      <c r="O116" s="53">
        <f>'jeziora 2020'!BK116</f>
        <v>5.0000000000000001E-3</v>
      </c>
      <c r="P116" s="53">
        <f>'jeziora 2020'!BQ116</f>
        <v>0.2</v>
      </c>
      <c r="Q116" s="53">
        <f>'jeziora 2020'!BS116</f>
        <v>0.05</v>
      </c>
      <c r="R116" s="53">
        <f>'jeziora 2020'!BT116</f>
        <v>0.05</v>
      </c>
      <c r="S116" s="53">
        <f>'jeziora 2020'!BU116</f>
        <v>0.05</v>
      </c>
      <c r="T116" s="53">
        <f>'jeziora 2020'!BY116</f>
        <v>0.15</v>
      </c>
      <c r="U116" s="71">
        <f>'jeziora 2020'!CA116</f>
        <v>0</v>
      </c>
      <c r="V116" s="71">
        <f>'jeziora 2020'!CC116</f>
        <v>0</v>
      </c>
      <c r="W116" s="71">
        <f>'jeziora 2020'!CK116</f>
        <v>0</v>
      </c>
      <c r="X116" s="71">
        <f>'jeziora 2020'!CP116</f>
        <v>0</v>
      </c>
      <c r="Y116" s="71">
        <f>'jeziora 2020'!CQ116</f>
        <v>0</v>
      </c>
      <c r="Z116" s="71">
        <f>'jeziora 2020'!CR116</f>
        <v>0</v>
      </c>
      <c r="AA116" s="71">
        <f>'jeziora 2020'!CS116</f>
        <v>0</v>
      </c>
      <c r="AB116" s="71">
        <f>'jeziora 2020'!CT116</f>
        <v>0</v>
      </c>
      <c r="AC116" s="71">
        <f>'jeziora 2020'!CW116</f>
        <v>0</v>
      </c>
      <c r="AD116" s="71">
        <f>'jeziora 2020'!CZ116</f>
        <v>0</v>
      </c>
      <c r="AE116" s="71">
        <f>'jeziora 2020'!DB116</f>
        <v>0</v>
      </c>
      <c r="AF116" s="71">
        <f>'jeziora 2020'!DC116</f>
        <v>0</v>
      </c>
      <c r="AG116" s="71">
        <f>'jeziora 2020'!DD116</f>
        <v>0</v>
      </c>
      <c r="AH116" s="53">
        <f>'jeziora 2020'!DE116</f>
        <v>0.05</v>
      </c>
      <c r="AI116" s="53">
        <f>'jeziora 2020'!DF116</f>
        <v>0.05</v>
      </c>
      <c r="AJ116" s="71">
        <f>'jeziora 2020'!DH116</f>
        <v>0</v>
      </c>
      <c r="AK116" s="71">
        <f>'jeziora 2020'!DI116</f>
        <v>0</v>
      </c>
      <c r="AL116" s="71">
        <f>'jeziora 2020'!DJ116</f>
        <v>0</v>
      </c>
      <c r="AM116" s="71">
        <f>'jeziora 2020'!DK116</f>
        <v>0</v>
      </c>
      <c r="AN116" s="132">
        <f>'jeziora 2020'!DL116</f>
        <v>0</v>
      </c>
      <c r="AO116" s="136" t="s">
        <v>177</v>
      </c>
    </row>
    <row r="117" spans="1:41" x14ac:dyDescent="0.2">
      <c r="A117" s="4">
        <f>'jeziora 2020'!B117</f>
        <v>161</v>
      </c>
      <c r="B117" s="16" t="str">
        <f>'jeziora 2020'!C117</f>
        <v>PL01S0202_0069</v>
      </c>
      <c r="C117" s="53">
        <f>'jeziora 2020'!I117</f>
        <v>0.05</v>
      </c>
      <c r="D117" s="53">
        <f>'jeziora 2020'!J117</f>
        <v>9.36</v>
      </c>
      <c r="E117" s="53">
        <f>'jeziora 2020'!L117</f>
        <v>1.74</v>
      </c>
      <c r="F117" s="53">
        <f>'jeziora 2020'!N117</f>
        <v>9.1</v>
      </c>
      <c r="G117" s="53">
        <f>'jeziora 2020'!O117</f>
        <v>9.6300000000000008</v>
      </c>
      <c r="H117" s="53">
        <f>'jeziora 2020'!S117</f>
        <v>5.44</v>
      </c>
      <c r="I117" s="53">
        <f>'jeziora 2020'!T117</f>
        <v>88.2</v>
      </c>
      <c r="J117" s="53">
        <f>'jeziora 2020'!Y117</f>
        <v>113</v>
      </c>
      <c r="K117" s="53">
        <f>'jeziora 2020'!AI117</f>
        <v>2.5</v>
      </c>
      <c r="L117" s="53">
        <f>'jeziora 2020'!AK117</f>
        <v>2.5</v>
      </c>
      <c r="M117" s="53">
        <f>'jeziora 2020'!BB117</f>
        <v>2208</v>
      </c>
      <c r="N117" s="53">
        <f>'jeziora 2020'!BJ117</f>
        <v>0.5</v>
      </c>
      <c r="O117" s="53">
        <f>'jeziora 2020'!BK117</f>
        <v>5.0000000000000001E-3</v>
      </c>
      <c r="P117" s="53">
        <f>'jeziora 2020'!BQ117</f>
        <v>0.2</v>
      </c>
      <c r="Q117" s="53">
        <f>'jeziora 2020'!BS117</f>
        <v>0.05</v>
      </c>
      <c r="R117" s="53">
        <f>'jeziora 2020'!BT117</f>
        <v>0.05</v>
      </c>
      <c r="S117" s="53">
        <f>'jeziora 2020'!BU117</f>
        <v>0.05</v>
      </c>
      <c r="T117" s="53">
        <f>'jeziora 2020'!BY117</f>
        <v>0.15</v>
      </c>
      <c r="U117" s="71">
        <f>'jeziora 2020'!CA117</f>
        <v>0</v>
      </c>
      <c r="V117" s="71">
        <f>'jeziora 2020'!CC117</f>
        <v>0</v>
      </c>
      <c r="W117" s="71">
        <f>'jeziora 2020'!CK117</f>
        <v>0</v>
      </c>
      <c r="X117" s="71">
        <f>'jeziora 2020'!CP117</f>
        <v>0</v>
      </c>
      <c r="Y117" s="71">
        <f>'jeziora 2020'!CQ117</f>
        <v>0</v>
      </c>
      <c r="Z117" s="71">
        <f>'jeziora 2020'!CR117</f>
        <v>0</v>
      </c>
      <c r="AA117" s="71">
        <f>'jeziora 2020'!CS117</f>
        <v>0</v>
      </c>
      <c r="AB117" s="71">
        <f>'jeziora 2020'!CT117</f>
        <v>0</v>
      </c>
      <c r="AC117" s="71">
        <f>'jeziora 2020'!CW117</f>
        <v>0</v>
      </c>
      <c r="AD117" s="71">
        <f>'jeziora 2020'!CZ117</f>
        <v>0</v>
      </c>
      <c r="AE117" s="71">
        <f>'jeziora 2020'!DB117</f>
        <v>0</v>
      </c>
      <c r="AF117" s="71">
        <f>'jeziora 2020'!DC117</f>
        <v>0</v>
      </c>
      <c r="AG117" s="71">
        <f>'jeziora 2020'!DD117</f>
        <v>0</v>
      </c>
      <c r="AH117" s="53">
        <f>'jeziora 2020'!DE117</f>
        <v>0.05</v>
      </c>
      <c r="AI117" s="53">
        <f>'jeziora 2020'!DF117</f>
        <v>0.05</v>
      </c>
      <c r="AJ117" s="71">
        <f>'jeziora 2020'!DH117</f>
        <v>0</v>
      </c>
      <c r="AK117" s="71">
        <f>'jeziora 2020'!DI117</f>
        <v>0</v>
      </c>
      <c r="AL117" s="71">
        <f>'jeziora 2020'!DJ117</f>
        <v>0</v>
      </c>
      <c r="AM117" s="71">
        <f>'jeziora 2020'!DK117</f>
        <v>0</v>
      </c>
      <c r="AN117" s="132">
        <f>'jeziora 2020'!DL117</f>
        <v>0</v>
      </c>
      <c r="AO117" s="136" t="s">
        <v>177</v>
      </c>
    </row>
    <row r="118" spans="1:41" x14ac:dyDescent="0.2">
      <c r="A118" s="4">
        <f>'jeziora 2020'!B118</f>
        <v>162</v>
      </c>
      <c r="B118" s="16" t="str">
        <f>'jeziora 2020'!C118</f>
        <v>PL01S0202_0078</v>
      </c>
      <c r="C118" s="53">
        <f>'jeziora 2020'!I118</f>
        <v>0.05</v>
      </c>
      <c r="D118" s="53">
        <f>'jeziora 2020'!J118</f>
        <v>1.5</v>
      </c>
      <c r="E118" s="53">
        <f>'jeziora 2020'!L118</f>
        <v>2.5000000000000001E-2</v>
      </c>
      <c r="F118" s="53">
        <f>'jeziora 2020'!N118</f>
        <v>6.77</v>
      </c>
      <c r="G118" s="53">
        <f>'jeziora 2020'!O118</f>
        <v>7.15</v>
      </c>
      <c r="H118" s="53">
        <f>'jeziora 2020'!S118</f>
        <v>5.75</v>
      </c>
      <c r="I118" s="53">
        <f>'jeziora 2020'!T118</f>
        <v>52.4</v>
      </c>
      <c r="J118" s="53">
        <f>'jeziora 2020'!Y118</f>
        <v>58.3</v>
      </c>
      <c r="K118" s="53">
        <f>'jeziora 2020'!AI118</f>
        <v>2.5</v>
      </c>
      <c r="L118" s="53">
        <f>'jeziora 2020'!AK118</f>
        <v>2.5</v>
      </c>
      <c r="M118" s="53">
        <f>'jeziora 2020'!BB118</f>
        <v>1579</v>
      </c>
      <c r="N118" s="53">
        <f>'jeziora 2020'!BJ118</f>
        <v>0.5</v>
      </c>
      <c r="O118" s="53">
        <f>'jeziora 2020'!BK118</f>
        <v>5.0000000000000001E-3</v>
      </c>
      <c r="P118" s="53">
        <f>'jeziora 2020'!BQ118</f>
        <v>0.2</v>
      </c>
      <c r="Q118" s="53">
        <f>'jeziora 2020'!BS118</f>
        <v>0.05</v>
      </c>
      <c r="R118" s="53">
        <f>'jeziora 2020'!BT118</f>
        <v>0.05</v>
      </c>
      <c r="S118" s="53">
        <f>'jeziora 2020'!BU118</f>
        <v>0.05</v>
      </c>
      <c r="T118" s="53">
        <f>'jeziora 2020'!BY118</f>
        <v>0.15</v>
      </c>
      <c r="U118" s="71">
        <f>'jeziora 2020'!CA118</f>
        <v>0</v>
      </c>
      <c r="V118" s="71">
        <f>'jeziora 2020'!CC118</f>
        <v>0</v>
      </c>
      <c r="W118" s="71">
        <f>'jeziora 2020'!CK118</f>
        <v>0</v>
      </c>
      <c r="X118" s="71">
        <f>'jeziora 2020'!CP118</f>
        <v>0</v>
      </c>
      <c r="Y118" s="71">
        <f>'jeziora 2020'!CQ118</f>
        <v>0</v>
      </c>
      <c r="Z118" s="71">
        <f>'jeziora 2020'!CR118</f>
        <v>0</v>
      </c>
      <c r="AA118" s="71">
        <f>'jeziora 2020'!CS118</f>
        <v>0</v>
      </c>
      <c r="AB118" s="71">
        <f>'jeziora 2020'!CT118</f>
        <v>0</v>
      </c>
      <c r="AC118" s="71">
        <f>'jeziora 2020'!CW118</f>
        <v>0</v>
      </c>
      <c r="AD118" s="71">
        <f>'jeziora 2020'!CZ118</f>
        <v>0</v>
      </c>
      <c r="AE118" s="71">
        <f>'jeziora 2020'!DB118</f>
        <v>0</v>
      </c>
      <c r="AF118" s="71">
        <f>'jeziora 2020'!DC118</f>
        <v>0</v>
      </c>
      <c r="AG118" s="71">
        <f>'jeziora 2020'!DD118</f>
        <v>0</v>
      </c>
      <c r="AH118" s="53">
        <f>'jeziora 2020'!DE118</f>
        <v>0.05</v>
      </c>
      <c r="AI118" s="53">
        <f>'jeziora 2020'!DF118</f>
        <v>0.05</v>
      </c>
      <c r="AJ118" s="71">
        <f>'jeziora 2020'!DH118</f>
        <v>0</v>
      </c>
      <c r="AK118" s="71">
        <f>'jeziora 2020'!DI118</f>
        <v>0</v>
      </c>
      <c r="AL118" s="71">
        <f>'jeziora 2020'!DJ118</f>
        <v>0</v>
      </c>
      <c r="AM118" s="71">
        <f>'jeziora 2020'!DK118</f>
        <v>0</v>
      </c>
      <c r="AN118" s="132">
        <f>'jeziora 2020'!DL118</f>
        <v>0</v>
      </c>
      <c r="AO118" s="136" t="s">
        <v>177</v>
      </c>
    </row>
    <row r="119" spans="1:41" x14ac:dyDescent="0.2">
      <c r="A119" s="4">
        <f>'jeziora 2020'!B119</f>
        <v>163</v>
      </c>
      <c r="B119" s="16" t="str">
        <f>'jeziora 2020'!C119</f>
        <v>PL02S0502_2233</v>
      </c>
      <c r="C119" s="53">
        <f>'jeziora 2020'!I119</f>
        <v>0.05</v>
      </c>
      <c r="D119" s="53">
        <f>'jeziora 2020'!J119</f>
        <v>1.5</v>
      </c>
      <c r="E119" s="53">
        <f>'jeziora 2020'!L119</f>
        <v>2.5000000000000001E-2</v>
      </c>
      <c r="F119" s="53">
        <f>'jeziora 2020'!N119</f>
        <v>4.21</v>
      </c>
      <c r="G119" s="53">
        <f>'jeziora 2020'!O119</f>
        <v>10.4</v>
      </c>
      <c r="H119" s="53">
        <f>'jeziora 2020'!S119</f>
        <v>1.33</v>
      </c>
      <c r="I119" s="53">
        <f>'jeziora 2020'!T119</f>
        <v>3.13</v>
      </c>
      <c r="J119" s="53">
        <f>'jeziora 2020'!Y119</f>
        <v>32.1</v>
      </c>
      <c r="K119" s="53">
        <f>'jeziora 2020'!AI119</f>
        <v>59</v>
      </c>
      <c r="L119" s="53">
        <f>'jeziora 2020'!AK119</f>
        <v>2.5</v>
      </c>
      <c r="M119" s="53">
        <f>'jeziora 2020'!BB119</f>
        <v>203.5</v>
      </c>
      <c r="N119" s="53">
        <f>'jeziora 2020'!BJ119</f>
        <v>0.5</v>
      </c>
      <c r="O119" s="53">
        <f>'jeziora 2020'!BK119</f>
        <v>5.0000000000000001E-3</v>
      </c>
      <c r="P119" s="53">
        <f>'jeziora 2020'!BQ119</f>
        <v>0.2</v>
      </c>
      <c r="Q119" s="53">
        <f>'jeziora 2020'!BS119</f>
        <v>0.05</v>
      </c>
      <c r="R119" s="53">
        <f>'jeziora 2020'!BT119</f>
        <v>0.05</v>
      </c>
      <c r="S119" s="53">
        <f>'jeziora 2020'!BU119</f>
        <v>0.05</v>
      </c>
      <c r="T119" s="53">
        <f>'jeziora 2020'!BY119</f>
        <v>0.15</v>
      </c>
      <c r="U119" s="71">
        <f>'jeziora 2020'!CA119</f>
        <v>0</v>
      </c>
      <c r="V119" s="71">
        <f>'jeziora 2020'!CC119</f>
        <v>0</v>
      </c>
      <c r="W119" s="71">
        <f>'jeziora 2020'!CK119</f>
        <v>0</v>
      </c>
      <c r="X119" s="71">
        <f>'jeziora 2020'!CP119</f>
        <v>0</v>
      </c>
      <c r="Y119" s="71">
        <f>'jeziora 2020'!CQ119</f>
        <v>0</v>
      </c>
      <c r="Z119" s="71">
        <f>'jeziora 2020'!CR119</f>
        <v>0</v>
      </c>
      <c r="AA119" s="71">
        <f>'jeziora 2020'!CS119</f>
        <v>0</v>
      </c>
      <c r="AB119" s="71">
        <f>'jeziora 2020'!CT119</f>
        <v>0</v>
      </c>
      <c r="AC119" s="71">
        <f>'jeziora 2020'!CW119</f>
        <v>0</v>
      </c>
      <c r="AD119" s="71">
        <f>'jeziora 2020'!CZ119</f>
        <v>0</v>
      </c>
      <c r="AE119" s="71">
        <f>'jeziora 2020'!DB119</f>
        <v>0</v>
      </c>
      <c r="AF119" s="71">
        <f>'jeziora 2020'!DC119</f>
        <v>0</v>
      </c>
      <c r="AG119" s="71">
        <f>'jeziora 2020'!DD119</f>
        <v>0</v>
      </c>
      <c r="AH119" s="53">
        <f>'jeziora 2020'!DE119</f>
        <v>0.05</v>
      </c>
      <c r="AI119" s="53">
        <f>'jeziora 2020'!DF119</f>
        <v>0.05</v>
      </c>
      <c r="AJ119" s="71">
        <f>'jeziora 2020'!DH119</f>
        <v>0</v>
      </c>
      <c r="AK119" s="71">
        <f>'jeziora 2020'!DI119</f>
        <v>0</v>
      </c>
      <c r="AL119" s="71">
        <f>'jeziora 2020'!DJ119</f>
        <v>0</v>
      </c>
      <c r="AM119" s="71">
        <f>'jeziora 2020'!DK119</f>
        <v>0</v>
      </c>
      <c r="AN119" s="132">
        <f>'jeziora 2020'!DL119</f>
        <v>0</v>
      </c>
      <c r="AO119" s="137" t="s">
        <v>178</v>
      </c>
    </row>
    <row r="120" spans="1:41" x14ac:dyDescent="0.2">
      <c r="A120" s="4">
        <f>'jeziora 2020'!B120</f>
        <v>164</v>
      </c>
      <c r="B120" s="16" t="str">
        <f>'jeziora 2020'!C120</f>
        <v>PL01S0602_0440</v>
      </c>
      <c r="C120" s="53">
        <f>'jeziora 2020'!I120</f>
        <v>0.05</v>
      </c>
      <c r="D120" s="53">
        <f>'jeziora 2020'!J120</f>
        <v>1.5</v>
      </c>
      <c r="E120" s="53">
        <f>'jeziora 2020'!L120</f>
        <v>2.5000000000000001E-2</v>
      </c>
      <c r="F120" s="53">
        <f>'jeziora 2020'!N120</f>
        <v>1.56</v>
      </c>
      <c r="G120" s="53">
        <f>'jeziora 2020'!O120</f>
        <v>8.67</v>
      </c>
      <c r="H120" s="53">
        <f>'jeziora 2020'!S120</f>
        <v>3.87</v>
      </c>
      <c r="I120" s="53">
        <f>'jeziora 2020'!T120</f>
        <v>5.25</v>
      </c>
      <c r="J120" s="53">
        <f>'jeziora 2020'!Y120</f>
        <v>48.2</v>
      </c>
      <c r="K120" s="53">
        <f>'jeziora 2020'!AI120</f>
        <v>2.5</v>
      </c>
      <c r="L120" s="53">
        <f>'jeziora 2020'!AK120</f>
        <v>8</v>
      </c>
      <c r="M120" s="53">
        <f>'jeziora 2020'!BB120</f>
        <v>434.5</v>
      </c>
      <c r="N120" s="53">
        <f>'jeziora 2020'!BJ120</f>
        <v>0.5</v>
      </c>
      <c r="O120" s="53">
        <f>'jeziora 2020'!BK120</f>
        <v>5.0000000000000001E-3</v>
      </c>
      <c r="P120" s="53">
        <f>'jeziora 2020'!BQ120</f>
        <v>0.2</v>
      </c>
      <c r="Q120" s="53">
        <f>'jeziora 2020'!BS120</f>
        <v>0.05</v>
      </c>
      <c r="R120" s="53">
        <f>'jeziora 2020'!BT120</f>
        <v>0.05</v>
      </c>
      <c r="S120" s="53">
        <f>'jeziora 2020'!BU120</f>
        <v>0.05</v>
      </c>
      <c r="T120" s="53">
        <f>'jeziora 2020'!BY120</f>
        <v>0.15</v>
      </c>
      <c r="U120" s="71">
        <f>'jeziora 2020'!CA120</f>
        <v>0</v>
      </c>
      <c r="V120" s="71">
        <f>'jeziora 2020'!CC120</f>
        <v>0</v>
      </c>
      <c r="W120" s="71">
        <f>'jeziora 2020'!CK120</f>
        <v>0</v>
      </c>
      <c r="X120" s="71">
        <f>'jeziora 2020'!CP120</f>
        <v>0</v>
      </c>
      <c r="Y120" s="71">
        <f>'jeziora 2020'!CQ120</f>
        <v>0</v>
      </c>
      <c r="Z120" s="71">
        <f>'jeziora 2020'!CR120</f>
        <v>0</v>
      </c>
      <c r="AA120" s="71">
        <f>'jeziora 2020'!CS120</f>
        <v>0</v>
      </c>
      <c r="AB120" s="71">
        <f>'jeziora 2020'!CT120</f>
        <v>0</v>
      </c>
      <c r="AC120" s="71">
        <f>'jeziora 2020'!CW120</f>
        <v>0</v>
      </c>
      <c r="AD120" s="71">
        <f>'jeziora 2020'!CZ120</f>
        <v>0</v>
      </c>
      <c r="AE120" s="71">
        <f>'jeziora 2020'!DB120</f>
        <v>0</v>
      </c>
      <c r="AF120" s="71">
        <f>'jeziora 2020'!DC120</f>
        <v>0</v>
      </c>
      <c r="AG120" s="71">
        <f>'jeziora 2020'!DD120</f>
        <v>0</v>
      </c>
      <c r="AH120" s="53">
        <f>'jeziora 2020'!DE120</f>
        <v>0.05</v>
      </c>
      <c r="AI120" s="53">
        <f>'jeziora 2020'!DF120</f>
        <v>0.05</v>
      </c>
      <c r="AJ120" s="71">
        <f>'jeziora 2020'!DH120</f>
        <v>0</v>
      </c>
      <c r="AK120" s="71">
        <f>'jeziora 2020'!DI120</f>
        <v>0</v>
      </c>
      <c r="AL120" s="71">
        <f>'jeziora 2020'!DJ120</f>
        <v>0</v>
      </c>
      <c r="AM120" s="71">
        <f>'jeziora 2020'!DK120</f>
        <v>0</v>
      </c>
      <c r="AN120" s="132">
        <f>'jeziora 2020'!DL120</f>
        <v>0</v>
      </c>
      <c r="AO120" s="137" t="s">
        <v>178</v>
      </c>
    </row>
    <row r="121" spans="1:41" x14ac:dyDescent="0.2">
      <c r="A121" s="4">
        <f>'jeziora 2020'!B121</f>
        <v>165</v>
      </c>
      <c r="B121" s="16" t="str">
        <f>'jeziora 2020'!C121</f>
        <v>PL01S0602_0422</v>
      </c>
      <c r="C121" s="53">
        <f>'jeziora 2020'!I121</f>
        <v>0.05</v>
      </c>
      <c r="D121" s="53">
        <f>'jeziora 2020'!J121</f>
        <v>1.5</v>
      </c>
      <c r="E121" s="53">
        <f>'jeziora 2020'!L121</f>
        <v>7.3300000000000004E-2</v>
      </c>
      <c r="F121" s="53">
        <f>'jeziora 2020'!N121</f>
        <v>6.32</v>
      </c>
      <c r="G121" s="53">
        <f>'jeziora 2020'!O121</f>
        <v>7.33</v>
      </c>
      <c r="H121" s="53">
        <f>'jeziora 2020'!S121</f>
        <v>3.28</v>
      </c>
      <c r="I121" s="53">
        <f>'jeziora 2020'!T121</f>
        <v>1.33</v>
      </c>
      <c r="J121" s="53">
        <f>'jeziora 2020'!Y121</f>
        <v>22.6</v>
      </c>
      <c r="K121" s="53">
        <f>'jeziora 2020'!AI121</f>
        <v>2.5</v>
      </c>
      <c r="L121" s="53">
        <f>'jeziora 2020'!AK121</f>
        <v>9</v>
      </c>
      <c r="M121" s="53">
        <f>'jeziora 2020'!BB121</f>
        <v>229.5</v>
      </c>
      <c r="N121" s="53">
        <f>'jeziora 2020'!BJ121</f>
        <v>0.5</v>
      </c>
      <c r="O121" s="53">
        <f>'jeziora 2020'!BK121</f>
        <v>5.0000000000000001E-3</v>
      </c>
      <c r="P121" s="53">
        <f>'jeziora 2020'!BQ121</f>
        <v>0.2</v>
      </c>
      <c r="Q121" s="53">
        <f>'jeziora 2020'!BS121</f>
        <v>0.05</v>
      </c>
      <c r="R121" s="53">
        <f>'jeziora 2020'!BT121</f>
        <v>0.05</v>
      </c>
      <c r="S121" s="53">
        <f>'jeziora 2020'!BU121</f>
        <v>0.05</v>
      </c>
      <c r="T121" s="53">
        <f>'jeziora 2020'!BY121</f>
        <v>0.15</v>
      </c>
      <c r="U121" s="71">
        <f>'jeziora 2020'!CA121</f>
        <v>0</v>
      </c>
      <c r="V121" s="71">
        <f>'jeziora 2020'!CC121</f>
        <v>0</v>
      </c>
      <c r="W121" s="71">
        <f>'jeziora 2020'!CK121</f>
        <v>0</v>
      </c>
      <c r="X121" s="71">
        <f>'jeziora 2020'!CP121</f>
        <v>0</v>
      </c>
      <c r="Y121" s="71">
        <f>'jeziora 2020'!CQ121</f>
        <v>0</v>
      </c>
      <c r="Z121" s="71">
        <f>'jeziora 2020'!CR121</f>
        <v>0</v>
      </c>
      <c r="AA121" s="71">
        <f>'jeziora 2020'!CS121</f>
        <v>0</v>
      </c>
      <c r="AB121" s="71">
        <f>'jeziora 2020'!CT121</f>
        <v>0</v>
      </c>
      <c r="AC121" s="71">
        <f>'jeziora 2020'!CW121</f>
        <v>0</v>
      </c>
      <c r="AD121" s="71">
        <f>'jeziora 2020'!CZ121</f>
        <v>0</v>
      </c>
      <c r="AE121" s="71">
        <f>'jeziora 2020'!DB121</f>
        <v>0</v>
      </c>
      <c r="AF121" s="71">
        <f>'jeziora 2020'!DC121</f>
        <v>0</v>
      </c>
      <c r="AG121" s="71">
        <f>'jeziora 2020'!DD121</f>
        <v>0</v>
      </c>
      <c r="AH121" s="53">
        <f>'jeziora 2020'!DE121</f>
        <v>0.05</v>
      </c>
      <c r="AI121" s="53">
        <f>'jeziora 2020'!DF121</f>
        <v>0.05</v>
      </c>
      <c r="AJ121" s="71">
        <f>'jeziora 2020'!DH121</f>
        <v>0</v>
      </c>
      <c r="AK121" s="71">
        <f>'jeziora 2020'!DI121</f>
        <v>0</v>
      </c>
      <c r="AL121" s="71">
        <f>'jeziora 2020'!DJ121</f>
        <v>0</v>
      </c>
      <c r="AM121" s="71">
        <f>'jeziora 2020'!DK121</f>
        <v>0</v>
      </c>
      <c r="AN121" s="132">
        <f>'jeziora 2020'!DL121</f>
        <v>0</v>
      </c>
      <c r="AO121" s="137" t="s">
        <v>178</v>
      </c>
    </row>
    <row r="122" spans="1:41" x14ac:dyDescent="0.2">
      <c r="A122" s="4">
        <f>'jeziora 2020'!B122</f>
        <v>166</v>
      </c>
      <c r="B122" s="16" t="str">
        <f>'jeziora 2020'!C122</f>
        <v>PL02S0102_3359</v>
      </c>
      <c r="C122" s="53">
        <f>'jeziora 2020'!I122</f>
        <v>0.05</v>
      </c>
      <c r="D122" s="53">
        <f>'jeziora 2020'!J122</f>
        <v>10.4</v>
      </c>
      <c r="E122" s="53">
        <f>'jeziora 2020'!L122</f>
        <v>1.57</v>
      </c>
      <c r="F122" s="53">
        <f>'jeziora 2020'!N122</f>
        <v>8.74</v>
      </c>
      <c r="G122" s="53">
        <f>'jeziora 2020'!O122</f>
        <v>19.5</v>
      </c>
      <c r="H122" s="53">
        <f>'jeziora 2020'!S122</f>
        <v>9.0500000000000007</v>
      </c>
      <c r="I122" s="53">
        <f>'jeziora 2020'!T122</f>
        <v>73</v>
      </c>
      <c r="J122" s="53">
        <f>'jeziora 2020'!Y122</f>
        <v>134</v>
      </c>
      <c r="K122" s="53">
        <f>'jeziora 2020'!AI122</f>
        <v>2.5</v>
      </c>
      <c r="L122" s="53">
        <f>'jeziora 2020'!AK122</f>
        <v>2.5</v>
      </c>
      <c r="M122" s="53">
        <f>'jeziora 2020'!BB122</f>
        <v>3139</v>
      </c>
      <c r="N122" s="53">
        <f>'jeziora 2020'!BJ122</f>
        <v>0.5</v>
      </c>
      <c r="O122" s="53">
        <f>'jeziora 2020'!BK122</f>
        <v>5.0000000000000001E-3</v>
      </c>
      <c r="P122" s="53">
        <f>'jeziora 2020'!BQ122</f>
        <v>0.2</v>
      </c>
      <c r="Q122" s="53">
        <f>'jeziora 2020'!BS122</f>
        <v>0.05</v>
      </c>
      <c r="R122" s="53">
        <f>'jeziora 2020'!BT122</f>
        <v>0.05</v>
      </c>
      <c r="S122" s="53">
        <f>'jeziora 2020'!BU122</f>
        <v>0.05</v>
      </c>
      <c r="T122" s="53">
        <f>'jeziora 2020'!BY122</f>
        <v>0.15</v>
      </c>
      <c r="U122" s="71">
        <f>'jeziora 2020'!CA122</f>
        <v>50</v>
      </c>
      <c r="V122" s="71">
        <f>'jeziora 2020'!CC122</f>
        <v>0.01</v>
      </c>
      <c r="W122" s="71">
        <f>'jeziora 2020'!CK122</f>
        <v>0.11</v>
      </c>
      <c r="X122" s="71">
        <f>'jeziora 2020'!CP122</f>
        <v>0.5</v>
      </c>
      <c r="Y122" s="71">
        <f>'jeziora 2020'!CQ122</f>
        <v>0.3</v>
      </c>
      <c r="Z122" s="71">
        <f>'jeziora 2020'!CR122</f>
        <v>5</v>
      </c>
      <c r="AA122" s="71">
        <f>'jeziora 2020'!CS122</f>
        <v>0.5</v>
      </c>
      <c r="AB122" s="71">
        <f>'jeziora 2020'!CT122</f>
        <v>0.5</v>
      </c>
      <c r="AC122" s="71">
        <f>'jeziora 2020'!CW122</f>
        <v>0.05</v>
      </c>
      <c r="AD122" s="71">
        <f>'jeziora 2020'!CZ122</f>
        <v>0.05</v>
      </c>
      <c r="AE122" s="71">
        <f>'jeziora 2020'!DB122</f>
        <v>0.05</v>
      </c>
      <c r="AF122" s="71">
        <f>'jeziora 2020'!DC122</f>
        <v>0.05</v>
      </c>
      <c r="AG122" s="71">
        <f>'jeziora 2020'!DD122</f>
        <v>0.05</v>
      </c>
      <c r="AH122" s="53">
        <f>'jeziora 2020'!DE122</f>
        <v>0.05</v>
      </c>
      <c r="AI122" s="53">
        <f>'jeziora 2020'!DF122</f>
        <v>0.05</v>
      </c>
      <c r="AJ122" s="71">
        <f>'jeziora 2020'!DH122</f>
        <v>0.5</v>
      </c>
      <c r="AK122" s="71">
        <f>'jeziora 2020'!DI122</f>
        <v>0.05</v>
      </c>
      <c r="AL122" s="71">
        <f>'jeziora 2020'!DJ122</f>
        <v>0.25</v>
      </c>
      <c r="AM122" s="71">
        <f>'jeziora 2020'!DK122</f>
        <v>0.25</v>
      </c>
      <c r="AN122" s="132">
        <f>'jeziora 2020'!DL122</f>
        <v>0.05</v>
      </c>
      <c r="AO122" s="136" t="s">
        <v>177</v>
      </c>
    </row>
    <row r="123" spans="1:41" x14ac:dyDescent="0.2">
      <c r="A123" s="4">
        <f>'jeziora 2020'!B123</f>
        <v>167</v>
      </c>
      <c r="B123" s="16" t="str">
        <f>'jeziora 2020'!C123</f>
        <v>PL01S0602_3182</v>
      </c>
      <c r="C123" s="53">
        <f>'jeziora 2020'!I123</f>
        <v>0.05</v>
      </c>
      <c r="D123" s="53">
        <f>'jeziora 2020'!J123</f>
        <v>21.4</v>
      </c>
      <c r="E123" s="53">
        <f>'jeziora 2020'!L123</f>
        <v>4.9000000000000004</v>
      </c>
      <c r="F123" s="53">
        <f>'jeziora 2020'!N123</f>
        <v>7.87</v>
      </c>
      <c r="G123" s="53">
        <f>'jeziora 2020'!O123</f>
        <v>265</v>
      </c>
      <c r="H123" s="53">
        <f>'jeziora 2020'!S123</f>
        <v>9.27</v>
      </c>
      <c r="I123" s="53">
        <f>'jeziora 2020'!T123</f>
        <v>75.400000000000006</v>
      </c>
      <c r="J123" s="53">
        <f>'jeziora 2020'!Y123</f>
        <v>129</v>
      </c>
      <c r="K123" s="53">
        <f>'jeziora 2020'!AI123</f>
        <v>2.5</v>
      </c>
      <c r="L123" s="53">
        <f>'jeziora 2020'!AK123</f>
        <v>2.5</v>
      </c>
      <c r="M123" s="53">
        <f>'jeziora 2020'!BB123</f>
        <v>2791</v>
      </c>
      <c r="N123" s="53">
        <f>'jeziora 2020'!BJ123</f>
        <v>0.5</v>
      </c>
      <c r="O123" s="53">
        <f>'jeziora 2020'!BK123</f>
        <v>5.0000000000000001E-3</v>
      </c>
      <c r="P123" s="53">
        <f>'jeziora 2020'!BQ123</f>
        <v>0.2</v>
      </c>
      <c r="Q123" s="53">
        <f>'jeziora 2020'!BS123</f>
        <v>0.05</v>
      </c>
      <c r="R123" s="53">
        <f>'jeziora 2020'!BT123</f>
        <v>0.05</v>
      </c>
      <c r="S123" s="53">
        <f>'jeziora 2020'!BU123</f>
        <v>0.05</v>
      </c>
      <c r="T123" s="53">
        <f>'jeziora 2020'!BY123</f>
        <v>0.15</v>
      </c>
      <c r="U123" s="71">
        <f>'jeziora 2020'!CA123</f>
        <v>0</v>
      </c>
      <c r="V123" s="71">
        <f>'jeziora 2020'!CC123</f>
        <v>0</v>
      </c>
      <c r="W123" s="71">
        <f>'jeziora 2020'!CK123</f>
        <v>0</v>
      </c>
      <c r="X123" s="71">
        <f>'jeziora 2020'!CP123</f>
        <v>0</v>
      </c>
      <c r="Y123" s="71">
        <f>'jeziora 2020'!CQ123</f>
        <v>0</v>
      </c>
      <c r="Z123" s="71">
        <f>'jeziora 2020'!CR123</f>
        <v>0</v>
      </c>
      <c r="AA123" s="71">
        <f>'jeziora 2020'!CS123</f>
        <v>0</v>
      </c>
      <c r="AB123" s="71">
        <f>'jeziora 2020'!CT123</f>
        <v>0</v>
      </c>
      <c r="AC123" s="71">
        <f>'jeziora 2020'!CW123</f>
        <v>0</v>
      </c>
      <c r="AD123" s="71">
        <f>'jeziora 2020'!CZ123</f>
        <v>0</v>
      </c>
      <c r="AE123" s="71">
        <f>'jeziora 2020'!DB123</f>
        <v>0</v>
      </c>
      <c r="AF123" s="71">
        <f>'jeziora 2020'!DC123</f>
        <v>0</v>
      </c>
      <c r="AG123" s="71">
        <f>'jeziora 2020'!DD123</f>
        <v>0</v>
      </c>
      <c r="AH123" s="53">
        <f>'jeziora 2020'!DE123</f>
        <v>0.05</v>
      </c>
      <c r="AI123" s="53">
        <f>'jeziora 2020'!DF123</f>
        <v>0.05</v>
      </c>
      <c r="AJ123" s="71">
        <f>'jeziora 2020'!DH123</f>
        <v>0</v>
      </c>
      <c r="AK123" s="71">
        <f>'jeziora 2020'!DI123</f>
        <v>0</v>
      </c>
      <c r="AL123" s="71">
        <f>'jeziora 2020'!DJ123</f>
        <v>0</v>
      </c>
      <c r="AM123" s="71">
        <f>'jeziora 2020'!DK123</f>
        <v>0</v>
      </c>
      <c r="AN123" s="132">
        <f>'jeziora 2020'!DL123</f>
        <v>0</v>
      </c>
      <c r="AO123" s="136" t="s">
        <v>177</v>
      </c>
    </row>
    <row r="124" spans="1:41" x14ac:dyDescent="0.2">
      <c r="A124" s="4">
        <f>'jeziora 2020'!B124</f>
        <v>168</v>
      </c>
      <c r="B124" s="16" t="str">
        <f>'jeziora 2020'!C124</f>
        <v>PL01S0602_3011</v>
      </c>
      <c r="C124" s="53">
        <f>'jeziora 2020'!I124</f>
        <v>0.05</v>
      </c>
      <c r="D124" s="53">
        <f>'jeziora 2020'!J124</f>
        <v>1.5</v>
      </c>
      <c r="E124" s="53">
        <f>'jeziora 2020'!L124</f>
        <v>0.11799999999999999</v>
      </c>
      <c r="F124" s="53">
        <f>'jeziora 2020'!N124</f>
        <v>7.22</v>
      </c>
      <c r="G124" s="53">
        <f>'jeziora 2020'!O124</f>
        <v>4.2300000000000004</v>
      </c>
      <c r="H124" s="53">
        <f>'jeziora 2020'!S124</f>
        <v>2.67</v>
      </c>
      <c r="I124" s="53">
        <f>'jeziora 2020'!T124</f>
        <v>7.21</v>
      </c>
      <c r="J124" s="53">
        <f>'jeziora 2020'!Y124</f>
        <v>36.200000000000003</v>
      </c>
      <c r="K124" s="53">
        <f>'jeziora 2020'!AI124</f>
        <v>2.5</v>
      </c>
      <c r="L124" s="53">
        <f>'jeziora 2020'!AK124</f>
        <v>2.5</v>
      </c>
      <c r="M124" s="53">
        <f>'jeziora 2020'!BB124</f>
        <v>110</v>
      </c>
      <c r="N124" s="53">
        <f>'jeziora 2020'!BJ124</f>
        <v>0.5</v>
      </c>
      <c r="O124" s="53">
        <f>'jeziora 2020'!BK124</f>
        <v>5.0000000000000001E-3</v>
      </c>
      <c r="P124" s="53">
        <f>'jeziora 2020'!BQ124</f>
        <v>0.2</v>
      </c>
      <c r="Q124" s="53">
        <f>'jeziora 2020'!BS124</f>
        <v>0.05</v>
      </c>
      <c r="R124" s="53">
        <f>'jeziora 2020'!BT124</f>
        <v>0.05</v>
      </c>
      <c r="S124" s="53">
        <f>'jeziora 2020'!BU124</f>
        <v>0.05</v>
      </c>
      <c r="T124" s="53">
        <f>'jeziora 2020'!BY124</f>
        <v>0.15</v>
      </c>
      <c r="U124" s="71">
        <f>'jeziora 2020'!CA124</f>
        <v>0</v>
      </c>
      <c r="V124" s="71">
        <f>'jeziora 2020'!CC124</f>
        <v>0</v>
      </c>
      <c r="W124" s="71">
        <f>'jeziora 2020'!CK124</f>
        <v>0</v>
      </c>
      <c r="X124" s="71">
        <f>'jeziora 2020'!CP124</f>
        <v>0</v>
      </c>
      <c r="Y124" s="71">
        <f>'jeziora 2020'!CQ124</f>
        <v>0</v>
      </c>
      <c r="Z124" s="71">
        <f>'jeziora 2020'!CR124</f>
        <v>0</v>
      </c>
      <c r="AA124" s="71">
        <f>'jeziora 2020'!CS124</f>
        <v>0</v>
      </c>
      <c r="AB124" s="71">
        <f>'jeziora 2020'!CT124</f>
        <v>0</v>
      </c>
      <c r="AC124" s="71">
        <f>'jeziora 2020'!CW124</f>
        <v>0</v>
      </c>
      <c r="AD124" s="71">
        <f>'jeziora 2020'!CZ124</f>
        <v>0</v>
      </c>
      <c r="AE124" s="71">
        <f>'jeziora 2020'!DB124</f>
        <v>0</v>
      </c>
      <c r="AF124" s="71">
        <f>'jeziora 2020'!DC124</f>
        <v>0</v>
      </c>
      <c r="AG124" s="71">
        <f>'jeziora 2020'!DD124</f>
        <v>0</v>
      </c>
      <c r="AH124" s="53">
        <f>'jeziora 2020'!DE124</f>
        <v>0.05</v>
      </c>
      <c r="AI124" s="53">
        <f>'jeziora 2020'!DF124</f>
        <v>0.05</v>
      </c>
      <c r="AJ124" s="71">
        <f>'jeziora 2020'!DH124</f>
        <v>0</v>
      </c>
      <c r="AK124" s="71">
        <f>'jeziora 2020'!DI124</f>
        <v>0</v>
      </c>
      <c r="AL124" s="71">
        <f>'jeziora 2020'!DJ124</f>
        <v>0</v>
      </c>
      <c r="AM124" s="71">
        <f>'jeziora 2020'!DK124</f>
        <v>0</v>
      </c>
      <c r="AN124" s="132">
        <f>'jeziora 2020'!DL124</f>
        <v>0</v>
      </c>
      <c r="AO124" s="137" t="s">
        <v>178</v>
      </c>
    </row>
    <row r="125" spans="1:41" x14ac:dyDescent="0.2">
      <c r="A125" s="4">
        <f>'jeziora 2020'!B125</f>
        <v>169</v>
      </c>
      <c r="B125" s="16" t="str">
        <f>'jeziora 2020'!C125</f>
        <v>PL02S0102_0104</v>
      </c>
      <c r="C125" s="53">
        <f>'jeziora 2020'!I125</f>
        <v>0.05</v>
      </c>
      <c r="D125" s="53">
        <f>'jeziora 2020'!J125</f>
        <v>5.5</v>
      </c>
      <c r="E125" s="53">
        <f>'jeziora 2020'!L125</f>
        <v>0.86599999999999999</v>
      </c>
      <c r="F125" s="53">
        <f>'jeziora 2020'!N125</f>
        <v>7.35</v>
      </c>
      <c r="G125" s="53">
        <f>'jeziora 2020'!O125</f>
        <v>35.9</v>
      </c>
      <c r="H125" s="53">
        <f>'jeziora 2020'!S125</f>
        <v>6.88</v>
      </c>
      <c r="I125" s="53">
        <f>'jeziora 2020'!T125</f>
        <v>35.6</v>
      </c>
      <c r="J125" s="53">
        <f>'jeziora 2020'!Y125</f>
        <v>84.9</v>
      </c>
      <c r="K125" s="53">
        <f>'jeziora 2020'!AI125</f>
        <v>2.5</v>
      </c>
      <c r="L125" s="53">
        <f>'jeziora 2020'!AK125</f>
        <v>51</v>
      </c>
      <c r="M125" s="53">
        <f>'jeziora 2020'!BB125</f>
        <v>3724.5</v>
      </c>
      <c r="N125" s="53">
        <f>'jeziora 2020'!BJ125</f>
        <v>0.5</v>
      </c>
      <c r="O125" s="53">
        <f>'jeziora 2020'!BK125</f>
        <v>5.0000000000000001E-3</v>
      </c>
      <c r="P125" s="53">
        <f>'jeziora 2020'!BQ125</f>
        <v>0.2</v>
      </c>
      <c r="Q125" s="53">
        <f>'jeziora 2020'!BS125</f>
        <v>0.05</v>
      </c>
      <c r="R125" s="53">
        <f>'jeziora 2020'!BT125</f>
        <v>0.05</v>
      </c>
      <c r="S125" s="53">
        <f>'jeziora 2020'!BU125</f>
        <v>0.05</v>
      </c>
      <c r="T125" s="53">
        <f>'jeziora 2020'!BY125</f>
        <v>0.15</v>
      </c>
      <c r="U125" s="71">
        <f>'jeziora 2020'!CA125</f>
        <v>0</v>
      </c>
      <c r="V125" s="71">
        <f>'jeziora 2020'!CC125</f>
        <v>0</v>
      </c>
      <c r="W125" s="71">
        <f>'jeziora 2020'!CK125</f>
        <v>0</v>
      </c>
      <c r="X125" s="71">
        <f>'jeziora 2020'!CP125</f>
        <v>0</v>
      </c>
      <c r="Y125" s="71">
        <f>'jeziora 2020'!CQ125</f>
        <v>0</v>
      </c>
      <c r="Z125" s="71">
        <f>'jeziora 2020'!CR125</f>
        <v>0</v>
      </c>
      <c r="AA125" s="71">
        <f>'jeziora 2020'!CS125</f>
        <v>0</v>
      </c>
      <c r="AB125" s="71">
        <f>'jeziora 2020'!CT125</f>
        <v>0</v>
      </c>
      <c r="AC125" s="71">
        <f>'jeziora 2020'!CW125</f>
        <v>0</v>
      </c>
      <c r="AD125" s="71">
        <f>'jeziora 2020'!CZ125</f>
        <v>0</v>
      </c>
      <c r="AE125" s="71">
        <f>'jeziora 2020'!DB125</f>
        <v>0</v>
      </c>
      <c r="AF125" s="71">
        <f>'jeziora 2020'!DC125</f>
        <v>0</v>
      </c>
      <c r="AG125" s="71">
        <f>'jeziora 2020'!DD125</f>
        <v>0</v>
      </c>
      <c r="AH125" s="53">
        <f>'jeziora 2020'!DE125</f>
        <v>0.05</v>
      </c>
      <c r="AI125" s="53">
        <f>'jeziora 2020'!DF125</f>
        <v>0.05</v>
      </c>
      <c r="AJ125" s="71">
        <f>'jeziora 2020'!DH125</f>
        <v>0</v>
      </c>
      <c r="AK125" s="71">
        <f>'jeziora 2020'!DI125</f>
        <v>0</v>
      </c>
      <c r="AL125" s="71">
        <f>'jeziora 2020'!DJ125</f>
        <v>0</v>
      </c>
      <c r="AM125" s="71">
        <f>'jeziora 2020'!DK125</f>
        <v>0</v>
      </c>
      <c r="AN125" s="132">
        <f>'jeziora 2020'!DL125</f>
        <v>0</v>
      </c>
      <c r="AO125" s="136" t="s">
        <v>177</v>
      </c>
    </row>
    <row r="126" spans="1:41" x14ac:dyDescent="0.2">
      <c r="A126" s="4">
        <f>'jeziora 2020'!B126</f>
        <v>170</v>
      </c>
      <c r="B126" s="16" t="str">
        <f>'jeziora 2020'!C126</f>
        <v>PL01S0302_0158</v>
      </c>
      <c r="C126" s="53">
        <f>'jeziora 2020'!I126</f>
        <v>0.05</v>
      </c>
      <c r="D126" s="53">
        <f>'jeziora 2020'!J126</f>
        <v>4.42</v>
      </c>
      <c r="E126" s="53">
        <f>'jeziora 2020'!L126</f>
        <v>0.55500000000000005</v>
      </c>
      <c r="F126" s="53">
        <f>'jeziora 2020'!N126</f>
        <v>580</v>
      </c>
      <c r="G126" s="53">
        <f>'jeziora 2020'!O126</f>
        <v>114</v>
      </c>
      <c r="H126" s="53">
        <f>'jeziora 2020'!S126</f>
        <v>28.2</v>
      </c>
      <c r="I126" s="53">
        <f>'jeziora 2020'!T126</f>
        <v>28.8</v>
      </c>
      <c r="J126" s="53">
        <f>'jeziora 2020'!Y126</f>
        <v>779</v>
      </c>
      <c r="K126" s="53">
        <f>'jeziora 2020'!AI126</f>
        <v>2.5</v>
      </c>
      <c r="L126" s="53">
        <f>'jeziora 2020'!AK126</f>
        <v>2.5</v>
      </c>
      <c r="M126" s="53">
        <f>'jeziora 2020'!BB126</f>
        <v>1205</v>
      </c>
      <c r="N126" s="53">
        <f>'jeziora 2020'!BJ126</f>
        <v>0.5</v>
      </c>
      <c r="O126" s="53">
        <f>'jeziora 2020'!BK126</f>
        <v>5.0000000000000001E-3</v>
      </c>
      <c r="P126" s="53">
        <f>'jeziora 2020'!BQ126</f>
        <v>0.2</v>
      </c>
      <c r="Q126" s="53">
        <f>'jeziora 2020'!BS126</f>
        <v>0.05</v>
      </c>
      <c r="R126" s="53">
        <f>'jeziora 2020'!BT126</f>
        <v>0.05</v>
      </c>
      <c r="S126" s="53">
        <f>'jeziora 2020'!BU126</f>
        <v>0.05</v>
      </c>
      <c r="T126" s="53">
        <f>'jeziora 2020'!BY126</f>
        <v>0.15</v>
      </c>
      <c r="U126" s="71">
        <f>'jeziora 2020'!CA126</f>
        <v>0</v>
      </c>
      <c r="V126" s="71">
        <f>'jeziora 2020'!CC126</f>
        <v>0</v>
      </c>
      <c r="W126" s="71">
        <f>'jeziora 2020'!CK126</f>
        <v>0</v>
      </c>
      <c r="X126" s="71">
        <f>'jeziora 2020'!CP126</f>
        <v>0</v>
      </c>
      <c r="Y126" s="71">
        <f>'jeziora 2020'!CQ126</f>
        <v>0</v>
      </c>
      <c r="Z126" s="71">
        <f>'jeziora 2020'!CR126</f>
        <v>0</v>
      </c>
      <c r="AA126" s="71">
        <f>'jeziora 2020'!CS126</f>
        <v>0</v>
      </c>
      <c r="AB126" s="71">
        <f>'jeziora 2020'!CT126</f>
        <v>0</v>
      </c>
      <c r="AC126" s="71">
        <f>'jeziora 2020'!CW126</f>
        <v>0</v>
      </c>
      <c r="AD126" s="71">
        <f>'jeziora 2020'!CZ126</f>
        <v>0</v>
      </c>
      <c r="AE126" s="71">
        <f>'jeziora 2020'!DB126</f>
        <v>0</v>
      </c>
      <c r="AF126" s="71">
        <f>'jeziora 2020'!DC126</f>
        <v>0</v>
      </c>
      <c r="AG126" s="71">
        <f>'jeziora 2020'!DD126</f>
        <v>0</v>
      </c>
      <c r="AH126" s="53">
        <f>'jeziora 2020'!DE126</f>
        <v>0.05</v>
      </c>
      <c r="AI126" s="53">
        <f>'jeziora 2020'!DF126</f>
        <v>0.05</v>
      </c>
      <c r="AJ126" s="71">
        <f>'jeziora 2020'!DH126</f>
        <v>0</v>
      </c>
      <c r="AK126" s="71">
        <f>'jeziora 2020'!DI126</f>
        <v>0</v>
      </c>
      <c r="AL126" s="71">
        <f>'jeziora 2020'!DJ126</f>
        <v>0</v>
      </c>
      <c r="AM126" s="71">
        <f>'jeziora 2020'!DK126</f>
        <v>0</v>
      </c>
      <c r="AN126" s="132">
        <f>'jeziora 2020'!DL126</f>
        <v>0</v>
      </c>
      <c r="AO126" s="136" t="s">
        <v>177</v>
      </c>
    </row>
    <row r="127" spans="1:41" x14ac:dyDescent="0.2">
      <c r="A127" s="4">
        <f>'jeziora 2020'!B127</f>
        <v>171</v>
      </c>
      <c r="B127" s="16" t="str">
        <f>'jeziora 2020'!C127</f>
        <v>PL02S0102_0120</v>
      </c>
      <c r="C127" s="53">
        <f>'jeziora 2020'!I127</f>
        <v>0.05</v>
      </c>
      <c r="D127" s="53">
        <f>'jeziora 2020'!J127</f>
        <v>6.66</v>
      </c>
      <c r="E127" s="53">
        <f>'jeziora 2020'!L127</f>
        <v>0.83299999999999996</v>
      </c>
      <c r="F127" s="53">
        <f>'jeziora 2020'!N127</f>
        <v>7.79</v>
      </c>
      <c r="G127" s="53">
        <f>'jeziora 2020'!O127</f>
        <v>16.600000000000001</v>
      </c>
      <c r="H127" s="53">
        <f>'jeziora 2020'!S127</f>
        <v>5.7</v>
      </c>
      <c r="I127" s="53">
        <f>'jeziora 2020'!T127</f>
        <v>90.1</v>
      </c>
      <c r="J127" s="53">
        <f>'jeziora 2020'!Y127</f>
        <v>135</v>
      </c>
      <c r="K127" s="53">
        <f>'jeziora 2020'!AI127</f>
        <v>2.5</v>
      </c>
      <c r="L127" s="53">
        <f>'jeziora 2020'!AK127</f>
        <v>2.5</v>
      </c>
      <c r="M127" s="53">
        <f>'jeziora 2020'!BB127</f>
        <v>1995</v>
      </c>
      <c r="N127" s="53">
        <f>'jeziora 2020'!BJ127</f>
        <v>0.5</v>
      </c>
      <c r="O127" s="53">
        <f>'jeziora 2020'!BK127</f>
        <v>5.0000000000000001E-3</v>
      </c>
      <c r="P127" s="53">
        <f>'jeziora 2020'!BQ127</f>
        <v>0.2</v>
      </c>
      <c r="Q127" s="53">
        <f>'jeziora 2020'!BS127</f>
        <v>0.05</v>
      </c>
      <c r="R127" s="53">
        <f>'jeziora 2020'!BT127</f>
        <v>0.05</v>
      </c>
      <c r="S127" s="53">
        <f>'jeziora 2020'!BU127</f>
        <v>0.05</v>
      </c>
      <c r="T127" s="53">
        <f>'jeziora 2020'!BY127</f>
        <v>0.15</v>
      </c>
      <c r="U127" s="71">
        <f>'jeziora 2020'!CA127</f>
        <v>0</v>
      </c>
      <c r="V127" s="71">
        <f>'jeziora 2020'!CC127</f>
        <v>0</v>
      </c>
      <c r="W127" s="71">
        <f>'jeziora 2020'!CK127</f>
        <v>0</v>
      </c>
      <c r="X127" s="71">
        <f>'jeziora 2020'!CP127</f>
        <v>0</v>
      </c>
      <c r="Y127" s="71">
        <f>'jeziora 2020'!CQ127</f>
        <v>0</v>
      </c>
      <c r="Z127" s="71">
        <f>'jeziora 2020'!CR127</f>
        <v>0</v>
      </c>
      <c r="AA127" s="71">
        <f>'jeziora 2020'!CS127</f>
        <v>0</v>
      </c>
      <c r="AB127" s="71">
        <f>'jeziora 2020'!CT127</f>
        <v>0</v>
      </c>
      <c r="AC127" s="71">
        <f>'jeziora 2020'!CW127</f>
        <v>0</v>
      </c>
      <c r="AD127" s="71">
        <f>'jeziora 2020'!CZ127</f>
        <v>0</v>
      </c>
      <c r="AE127" s="71">
        <f>'jeziora 2020'!DB127</f>
        <v>0</v>
      </c>
      <c r="AF127" s="71">
        <f>'jeziora 2020'!DC127</f>
        <v>0</v>
      </c>
      <c r="AG127" s="71">
        <f>'jeziora 2020'!DD127</f>
        <v>0</v>
      </c>
      <c r="AH127" s="53">
        <f>'jeziora 2020'!DE127</f>
        <v>0.05</v>
      </c>
      <c r="AI127" s="53">
        <f>'jeziora 2020'!DF127</f>
        <v>0.05</v>
      </c>
      <c r="AJ127" s="71">
        <f>'jeziora 2020'!DH127</f>
        <v>0</v>
      </c>
      <c r="AK127" s="71">
        <f>'jeziora 2020'!DI127</f>
        <v>0</v>
      </c>
      <c r="AL127" s="71">
        <f>'jeziora 2020'!DJ127</f>
        <v>0</v>
      </c>
      <c r="AM127" s="71">
        <f>'jeziora 2020'!DK127</f>
        <v>0</v>
      </c>
      <c r="AN127" s="132">
        <f>'jeziora 2020'!DL127</f>
        <v>0</v>
      </c>
      <c r="AO127" s="136" t="s">
        <v>177</v>
      </c>
    </row>
    <row r="128" spans="1:41" x14ac:dyDescent="0.2">
      <c r="A128" s="4">
        <f>'jeziora 2020'!B128</f>
        <v>172</v>
      </c>
      <c r="B128" s="16" t="str">
        <f>'jeziora 2020'!C128</f>
        <v>PL07S0802_3041</v>
      </c>
      <c r="C128" s="53">
        <f>'jeziora 2020'!I128</f>
        <v>0.05</v>
      </c>
      <c r="D128" s="53">
        <f>'jeziora 2020'!J128</f>
        <v>4.79</v>
      </c>
      <c r="E128" s="53">
        <f>'jeziora 2020'!L128</f>
        <v>0.14299999999999999</v>
      </c>
      <c r="F128" s="53">
        <f>'jeziora 2020'!N128</f>
        <v>6.09</v>
      </c>
      <c r="G128" s="53">
        <f>'jeziora 2020'!O128</f>
        <v>7.36</v>
      </c>
      <c r="H128" s="53">
        <f>'jeziora 2020'!S128</f>
        <v>4.18</v>
      </c>
      <c r="I128" s="53">
        <f>'jeziora 2020'!T128</f>
        <v>6.56</v>
      </c>
      <c r="J128" s="53">
        <f>'jeziora 2020'!Y128</f>
        <v>28.8</v>
      </c>
      <c r="K128" s="53">
        <f>'jeziora 2020'!AI128</f>
        <v>2.5</v>
      </c>
      <c r="L128" s="53">
        <f>'jeziora 2020'!AK128</f>
        <v>2.5</v>
      </c>
      <c r="M128" s="53">
        <f>'jeziora 2020'!BB128</f>
        <v>288</v>
      </c>
      <c r="N128" s="53">
        <f>'jeziora 2020'!BJ128</f>
        <v>0.5</v>
      </c>
      <c r="O128" s="53">
        <f>'jeziora 2020'!BK128</f>
        <v>5.0000000000000001E-3</v>
      </c>
      <c r="P128" s="53">
        <f>'jeziora 2020'!BQ128</f>
        <v>0.2</v>
      </c>
      <c r="Q128" s="53">
        <f>'jeziora 2020'!BS128</f>
        <v>0.05</v>
      </c>
      <c r="R128" s="53">
        <f>'jeziora 2020'!BT128</f>
        <v>0.05</v>
      </c>
      <c r="S128" s="53">
        <f>'jeziora 2020'!BU128</f>
        <v>0.05</v>
      </c>
      <c r="T128" s="53">
        <f>'jeziora 2020'!BY128</f>
        <v>0.15</v>
      </c>
      <c r="U128" s="71">
        <f>'jeziora 2020'!CA128</f>
        <v>0</v>
      </c>
      <c r="V128" s="71">
        <f>'jeziora 2020'!CC128</f>
        <v>0</v>
      </c>
      <c r="W128" s="71">
        <f>'jeziora 2020'!CK128</f>
        <v>0</v>
      </c>
      <c r="X128" s="71">
        <f>'jeziora 2020'!CP128</f>
        <v>0</v>
      </c>
      <c r="Y128" s="71">
        <f>'jeziora 2020'!CQ128</f>
        <v>0</v>
      </c>
      <c r="Z128" s="71">
        <f>'jeziora 2020'!CR128</f>
        <v>0</v>
      </c>
      <c r="AA128" s="71">
        <f>'jeziora 2020'!CS128</f>
        <v>0</v>
      </c>
      <c r="AB128" s="71">
        <f>'jeziora 2020'!CT128</f>
        <v>0</v>
      </c>
      <c r="AC128" s="71">
        <f>'jeziora 2020'!CW128</f>
        <v>0</v>
      </c>
      <c r="AD128" s="71">
        <f>'jeziora 2020'!CZ128</f>
        <v>0</v>
      </c>
      <c r="AE128" s="71">
        <f>'jeziora 2020'!DB128</f>
        <v>0</v>
      </c>
      <c r="AF128" s="71">
        <f>'jeziora 2020'!DC128</f>
        <v>0</v>
      </c>
      <c r="AG128" s="71">
        <f>'jeziora 2020'!DD128</f>
        <v>0</v>
      </c>
      <c r="AH128" s="53">
        <f>'jeziora 2020'!DE128</f>
        <v>0.05</v>
      </c>
      <c r="AI128" s="53">
        <f>'jeziora 2020'!DF128</f>
        <v>0.05</v>
      </c>
      <c r="AJ128" s="71">
        <f>'jeziora 2020'!DH128</f>
        <v>0</v>
      </c>
      <c r="AK128" s="71">
        <f>'jeziora 2020'!DI128</f>
        <v>0</v>
      </c>
      <c r="AL128" s="71">
        <f>'jeziora 2020'!DJ128</f>
        <v>0</v>
      </c>
      <c r="AM128" s="71">
        <f>'jeziora 2020'!DK128</f>
        <v>0</v>
      </c>
      <c r="AN128" s="132">
        <f>'jeziora 2020'!DL128</f>
        <v>0</v>
      </c>
      <c r="AO128" s="137" t="s">
        <v>178</v>
      </c>
    </row>
    <row r="129" spans="1:42" x14ac:dyDescent="0.2">
      <c r="A129" s="4">
        <f>'jeziora 2020'!B129</f>
        <v>173</v>
      </c>
      <c r="B129" s="16" t="str">
        <f>'jeziora 2020'!C129</f>
        <v>PL02S0502_0182</v>
      </c>
      <c r="C129" s="53">
        <f>'jeziora 2020'!I129</f>
        <v>0.05</v>
      </c>
      <c r="D129" s="53">
        <f>'jeziora 2020'!J129</f>
        <v>5.81</v>
      </c>
      <c r="E129" s="53">
        <f>'jeziora 2020'!L129</f>
        <v>2.5000000000000001E-2</v>
      </c>
      <c r="F129" s="53">
        <f>'jeziora 2020'!N129</f>
        <v>5.62</v>
      </c>
      <c r="G129" s="53">
        <f>'jeziora 2020'!O129</f>
        <v>2.34</v>
      </c>
      <c r="H129" s="53">
        <f>'jeziora 2020'!S129</f>
        <v>4.53</v>
      </c>
      <c r="I129" s="53">
        <f>'jeziora 2020'!T129</f>
        <v>42.5</v>
      </c>
      <c r="J129" s="53">
        <f>'jeziora 2020'!Y129</f>
        <v>50.7</v>
      </c>
      <c r="K129" s="53">
        <f>'jeziora 2020'!AI129</f>
        <v>2.5</v>
      </c>
      <c r="L129" s="53">
        <f>'jeziora 2020'!AK129</f>
        <v>27</v>
      </c>
      <c r="M129" s="53">
        <f>'jeziora 2020'!BB129</f>
        <v>1966.5</v>
      </c>
      <c r="N129" s="53">
        <f>'jeziora 2020'!BJ129</f>
        <v>0.5</v>
      </c>
      <c r="O129" s="53">
        <f>'jeziora 2020'!BK129</f>
        <v>5.0000000000000001E-3</v>
      </c>
      <c r="P129" s="53">
        <f>'jeziora 2020'!BQ129</f>
        <v>0.2</v>
      </c>
      <c r="Q129" s="53">
        <f>'jeziora 2020'!BS129</f>
        <v>0.05</v>
      </c>
      <c r="R129" s="53">
        <f>'jeziora 2020'!BT129</f>
        <v>0.05</v>
      </c>
      <c r="S129" s="53">
        <f>'jeziora 2020'!BU129</f>
        <v>0.05</v>
      </c>
      <c r="T129" s="53">
        <f>'jeziora 2020'!BY129</f>
        <v>0.15</v>
      </c>
      <c r="U129" s="71">
        <f>'jeziora 2020'!CA129</f>
        <v>50</v>
      </c>
      <c r="V129" s="71">
        <f>'jeziora 2020'!CC129</f>
        <v>0.01</v>
      </c>
      <c r="W129" s="71">
        <f>'jeziora 2020'!CK129</f>
        <v>5.0000000000000001E-3</v>
      </c>
      <c r="X129" s="71">
        <f>'jeziora 2020'!CP129</f>
        <v>0.5</v>
      </c>
      <c r="Y129" s="71">
        <f>'jeziora 2020'!CQ129</f>
        <v>0.3</v>
      </c>
      <c r="Z129" s="71">
        <f>'jeziora 2020'!CR129</f>
        <v>5</v>
      </c>
      <c r="AA129" s="71">
        <f>'jeziora 2020'!CS129</f>
        <v>0.5</v>
      </c>
      <c r="AB129" s="71">
        <f>'jeziora 2020'!CT129</f>
        <v>0.5</v>
      </c>
      <c r="AC129" s="71">
        <f>'jeziora 2020'!CW129</f>
        <v>0.05</v>
      </c>
      <c r="AD129" s="71">
        <f>'jeziora 2020'!CZ129</f>
        <v>0.05</v>
      </c>
      <c r="AE129" s="71">
        <f>'jeziora 2020'!DB129</f>
        <v>0.05</v>
      </c>
      <c r="AF129" s="71">
        <f>'jeziora 2020'!DC129</f>
        <v>0.05</v>
      </c>
      <c r="AG129" s="71">
        <f>'jeziora 2020'!DD129</f>
        <v>0.05</v>
      </c>
      <c r="AH129" s="53">
        <f>'jeziora 2020'!DE129</f>
        <v>0.05</v>
      </c>
      <c r="AI129" s="53">
        <f>'jeziora 2020'!DF129</f>
        <v>0.05</v>
      </c>
      <c r="AJ129" s="71">
        <f>'jeziora 2020'!DH129</f>
        <v>0.5</v>
      </c>
      <c r="AK129" s="71">
        <f>'jeziora 2020'!DI129</f>
        <v>0.05</v>
      </c>
      <c r="AL129" s="71">
        <f>'jeziora 2020'!DJ129</f>
        <v>0.25</v>
      </c>
      <c r="AM129" s="71">
        <f>'jeziora 2020'!DK129</f>
        <v>0.25</v>
      </c>
      <c r="AN129" s="132">
        <f>'jeziora 2020'!DL129</f>
        <v>0.05</v>
      </c>
      <c r="AO129" s="136" t="s">
        <v>177</v>
      </c>
    </row>
    <row r="130" spans="1:42" x14ac:dyDescent="0.2">
      <c r="A130" s="4">
        <f>'jeziora 2020'!B130</f>
        <v>174</v>
      </c>
      <c r="B130" s="16" t="str">
        <f>'jeziora 2020'!C130</f>
        <v>PL02S0102_3325</v>
      </c>
      <c r="C130" s="53">
        <f>'jeziora 2020'!I130</f>
        <v>0.05</v>
      </c>
      <c r="D130" s="53">
        <f>'jeziora 2020'!J130</f>
        <v>1.5</v>
      </c>
      <c r="E130" s="53">
        <f>'jeziora 2020'!L130</f>
        <v>0.25800000000000001</v>
      </c>
      <c r="F130" s="53">
        <f>'jeziora 2020'!N130</f>
        <v>8.92</v>
      </c>
      <c r="G130" s="53">
        <f>'jeziora 2020'!O130</f>
        <v>5.6</v>
      </c>
      <c r="H130" s="53">
        <f>'jeziora 2020'!S130</f>
        <v>6.49</v>
      </c>
      <c r="I130" s="53">
        <f>'jeziora 2020'!T130</f>
        <v>13.5</v>
      </c>
      <c r="J130" s="53">
        <f>'jeziora 2020'!Y130</f>
        <v>34.5</v>
      </c>
      <c r="K130" s="53">
        <f>'jeziora 2020'!AI130</f>
        <v>2.5</v>
      </c>
      <c r="L130" s="53">
        <f>'jeziora 2020'!AK130</f>
        <v>2.5</v>
      </c>
      <c r="M130" s="53">
        <f>'jeziora 2020'!BB130</f>
        <v>123.5</v>
      </c>
      <c r="N130" s="53">
        <f>'jeziora 2020'!BJ130</f>
        <v>0.5</v>
      </c>
      <c r="O130" s="53">
        <f>'jeziora 2020'!BK130</f>
        <v>5.0000000000000001E-3</v>
      </c>
      <c r="P130" s="53">
        <f>'jeziora 2020'!BQ130</f>
        <v>0.2</v>
      </c>
      <c r="Q130" s="53">
        <f>'jeziora 2020'!BS130</f>
        <v>0.05</v>
      </c>
      <c r="R130" s="53">
        <f>'jeziora 2020'!BT130</f>
        <v>0.05</v>
      </c>
      <c r="S130" s="53">
        <f>'jeziora 2020'!BU130</f>
        <v>0.05</v>
      </c>
      <c r="T130" s="53">
        <f>'jeziora 2020'!BY130</f>
        <v>0.15</v>
      </c>
      <c r="U130" s="71">
        <f>'jeziora 2020'!CA130</f>
        <v>0</v>
      </c>
      <c r="V130" s="71">
        <f>'jeziora 2020'!CC130</f>
        <v>0</v>
      </c>
      <c r="W130" s="71">
        <f>'jeziora 2020'!CK130</f>
        <v>0</v>
      </c>
      <c r="X130" s="71">
        <f>'jeziora 2020'!CP130</f>
        <v>0</v>
      </c>
      <c r="Y130" s="71">
        <f>'jeziora 2020'!CQ130</f>
        <v>0</v>
      </c>
      <c r="Z130" s="71">
        <f>'jeziora 2020'!CR130</f>
        <v>0</v>
      </c>
      <c r="AA130" s="71">
        <f>'jeziora 2020'!CS130</f>
        <v>0</v>
      </c>
      <c r="AB130" s="71">
        <f>'jeziora 2020'!CT130</f>
        <v>0</v>
      </c>
      <c r="AC130" s="71">
        <f>'jeziora 2020'!CW130</f>
        <v>0</v>
      </c>
      <c r="AD130" s="71">
        <f>'jeziora 2020'!CZ130</f>
        <v>0</v>
      </c>
      <c r="AE130" s="71">
        <f>'jeziora 2020'!DB130</f>
        <v>0</v>
      </c>
      <c r="AF130" s="71">
        <f>'jeziora 2020'!DC130</f>
        <v>0</v>
      </c>
      <c r="AG130" s="71">
        <f>'jeziora 2020'!DD130</f>
        <v>0</v>
      </c>
      <c r="AH130" s="53">
        <f>'jeziora 2020'!DE130</f>
        <v>0.05</v>
      </c>
      <c r="AI130" s="53">
        <f>'jeziora 2020'!DF130</f>
        <v>0.05</v>
      </c>
      <c r="AJ130" s="71">
        <f>'jeziora 2020'!DH130</f>
        <v>0</v>
      </c>
      <c r="AK130" s="71">
        <f>'jeziora 2020'!DI130</f>
        <v>0</v>
      </c>
      <c r="AL130" s="71">
        <f>'jeziora 2020'!DJ130</f>
        <v>0</v>
      </c>
      <c r="AM130" s="71">
        <f>'jeziora 2020'!DK130</f>
        <v>0</v>
      </c>
      <c r="AN130" s="132">
        <f>'jeziora 2020'!DL130</f>
        <v>0</v>
      </c>
      <c r="AO130" s="137" t="s">
        <v>178</v>
      </c>
    </row>
    <row r="131" spans="1:42" x14ac:dyDescent="0.2">
      <c r="A131" s="4">
        <f>'jeziora 2020'!B131</f>
        <v>175</v>
      </c>
      <c r="B131" s="16" t="str">
        <f>'jeziora 2020'!C131</f>
        <v>PL01S0302_3905</v>
      </c>
      <c r="C131" s="53">
        <f>'jeziora 2020'!I131</f>
        <v>0.05</v>
      </c>
      <c r="D131" s="53">
        <f>'jeziora 2020'!J131</f>
        <v>3.33</v>
      </c>
      <c r="E131" s="53">
        <f>'jeziora 2020'!L131</f>
        <v>0.245</v>
      </c>
      <c r="F131" s="53">
        <f>'jeziora 2020'!N131</f>
        <v>6.15</v>
      </c>
      <c r="G131" s="53">
        <f>'jeziora 2020'!O131</f>
        <v>8.2799999999999994</v>
      </c>
      <c r="H131" s="53">
        <f>'jeziora 2020'!S131</f>
        <v>3.4</v>
      </c>
      <c r="I131" s="53">
        <f>'jeziora 2020'!T131</f>
        <v>71.8</v>
      </c>
      <c r="J131" s="53">
        <f>'jeziora 2020'!Y131</f>
        <v>117</v>
      </c>
      <c r="K131" s="53">
        <f>'jeziora 2020'!AI131</f>
        <v>2.5</v>
      </c>
      <c r="L131" s="53">
        <f>'jeziora 2020'!AK131</f>
        <v>2.5</v>
      </c>
      <c r="M131" s="53">
        <f>'jeziora 2020'!BB131</f>
        <v>488.5</v>
      </c>
      <c r="N131" s="53">
        <f>'jeziora 2020'!BJ131</f>
        <v>0.5</v>
      </c>
      <c r="O131" s="53">
        <f>'jeziora 2020'!BK131</f>
        <v>5.0000000000000001E-3</v>
      </c>
      <c r="P131" s="53">
        <f>'jeziora 2020'!BQ131</f>
        <v>0.2</v>
      </c>
      <c r="Q131" s="53">
        <f>'jeziora 2020'!BS131</f>
        <v>0.05</v>
      </c>
      <c r="R131" s="53">
        <f>'jeziora 2020'!BT131</f>
        <v>0.05</v>
      </c>
      <c r="S131" s="53">
        <f>'jeziora 2020'!BU131</f>
        <v>0.05</v>
      </c>
      <c r="T131" s="53">
        <f>'jeziora 2020'!BY131</f>
        <v>0.15</v>
      </c>
      <c r="U131" s="71">
        <f>'jeziora 2020'!CA131</f>
        <v>0</v>
      </c>
      <c r="V131" s="71">
        <f>'jeziora 2020'!CC131</f>
        <v>0</v>
      </c>
      <c r="W131" s="71">
        <f>'jeziora 2020'!CK131</f>
        <v>0</v>
      </c>
      <c r="X131" s="71">
        <f>'jeziora 2020'!CP131</f>
        <v>0</v>
      </c>
      <c r="Y131" s="71">
        <f>'jeziora 2020'!CQ131</f>
        <v>0</v>
      </c>
      <c r="Z131" s="71">
        <f>'jeziora 2020'!CR131</f>
        <v>0</v>
      </c>
      <c r="AA131" s="71">
        <f>'jeziora 2020'!CS131</f>
        <v>0</v>
      </c>
      <c r="AB131" s="71">
        <f>'jeziora 2020'!CT131</f>
        <v>0</v>
      </c>
      <c r="AC131" s="71">
        <f>'jeziora 2020'!CW131</f>
        <v>0</v>
      </c>
      <c r="AD131" s="71">
        <f>'jeziora 2020'!CZ131</f>
        <v>0</v>
      </c>
      <c r="AE131" s="71">
        <f>'jeziora 2020'!DB131</f>
        <v>0</v>
      </c>
      <c r="AF131" s="71">
        <f>'jeziora 2020'!DC131</f>
        <v>0</v>
      </c>
      <c r="AG131" s="71">
        <f>'jeziora 2020'!DD131</f>
        <v>0</v>
      </c>
      <c r="AH131" s="53">
        <f>'jeziora 2020'!DE131</f>
        <v>0.05</v>
      </c>
      <c r="AI131" s="53">
        <f>'jeziora 2020'!DF131</f>
        <v>0.05</v>
      </c>
      <c r="AJ131" s="71">
        <f>'jeziora 2020'!DH131</f>
        <v>0</v>
      </c>
      <c r="AK131" s="71">
        <f>'jeziora 2020'!DI131</f>
        <v>0</v>
      </c>
      <c r="AL131" s="71">
        <f>'jeziora 2020'!DJ131</f>
        <v>0</v>
      </c>
      <c r="AM131" s="71">
        <f>'jeziora 2020'!DK131</f>
        <v>0</v>
      </c>
      <c r="AN131" s="132">
        <f>'jeziora 2020'!DL131</f>
        <v>0</v>
      </c>
      <c r="AO131" s="136" t="s">
        <v>177</v>
      </c>
    </row>
    <row r="132" spans="1:42" x14ac:dyDescent="0.2">
      <c r="A132" s="4">
        <f>'jeziora 2020'!B132</f>
        <v>176</v>
      </c>
      <c r="B132" s="16" t="str">
        <f>'jeziora 2020'!C132</f>
        <v>PL01S0302_0153</v>
      </c>
      <c r="C132" s="53">
        <f>'jeziora 2020'!I132</f>
        <v>0.05</v>
      </c>
      <c r="D132" s="53">
        <f>'jeziora 2020'!J132</f>
        <v>5.33</v>
      </c>
      <c r="E132" s="53">
        <f>'jeziora 2020'!L132</f>
        <v>0.33600000000000002</v>
      </c>
      <c r="F132" s="53">
        <f>'jeziora 2020'!N132</f>
        <v>10.8</v>
      </c>
      <c r="G132" s="53">
        <f>'jeziora 2020'!O132</f>
        <v>8.25</v>
      </c>
      <c r="H132" s="53">
        <f>'jeziora 2020'!S132</f>
        <v>6.93</v>
      </c>
      <c r="I132" s="53">
        <f>'jeziora 2020'!T132</f>
        <v>20.399999999999999</v>
      </c>
      <c r="J132" s="53">
        <f>'jeziora 2020'!Y132</f>
        <v>49.8</v>
      </c>
      <c r="K132" s="53">
        <f>'jeziora 2020'!AI132</f>
        <v>2.5</v>
      </c>
      <c r="L132" s="53">
        <f>'jeziora 2020'!AK132</f>
        <v>2.5</v>
      </c>
      <c r="M132" s="53">
        <f>'jeziora 2020'!BB132</f>
        <v>1123.5</v>
      </c>
      <c r="N132" s="53">
        <f>'jeziora 2020'!BJ132</f>
        <v>0.5</v>
      </c>
      <c r="O132" s="53">
        <f>'jeziora 2020'!BK132</f>
        <v>5.0000000000000001E-3</v>
      </c>
      <c r="P132" s="53">
        <f>'jeziora 2020'!BQ132</f>
        <v>0.2</v>
      </c>
      <c r="Q132" s="53">
        <f>'jeziora 2020'!BS132</f>
        <v>0.05</v>
      </c>
      <c r="R132" s="53">
        <f>'jeziora 2020'!BT132</f>
        <v>0.05</v>
      </c>
      <c r="S132" s="53">
        <f>'jeziora 2020'!BU132</f>
        <v>0.05</v>
      </c>
      <c r="T132" s="53">
        <f>'jeziora 2020'!BY132</f>
        <v>0.15</v>
      </c>
      <c r="U132" s="71">
        <f>'jeziora 2020'!CA132</f>
        <v>0</v>
      </c>
      <c r="V132" s="71">
        <f>'jeziora 2020'!CC132</f>
        <v>0</v>
      </c>
      <c r="W132" s="71">
        <f>'jeziora 2020'!CK132</f>
        <v>0</v>
      </c>
      <c r="X132" s="71">
        <f>'jeziora 2020'!CP132</f>
        <v>0</v>
      </c>
      <c r="Y132" s="71">
        <f>'jeziora 2020'!CQ132</f>
        <v>0</v>
      </c>
      <c r="Z132" s="71">
        <f>'jeziora 2020'!CR132</f>
        <v>0</v>
      </c>
      <c r="AA132" s="71">
        <f>'jeziora 2020'!CS132</f>
        <v>0</v>
      </c>
      <c r="AB132" s="71">
        <f>'jeziora 2020'!CT132</f>
        <v>0</v>
      </c>
      <c r="AC132" s="71">
        <f>'jeziora 2020'!CW132</f>
        <v>0</v>
      </c>
      <c r="AD132" s="71">
        <f>'jeziora 2020'!CZ132</f>
        <v>0</v>
      </c>
      <c r="AE132" s="71">
        <f>'jeziora 2020'!DB132</f>
        <v>0</v>
      </c>
      <c r="AF132" s="71">
        <f>'jeziora 2020'!DC132</f>
        <v>0</v>
      </c>
      <c r="AG132" s="71">
        <f>'jeziora 2020'!DD132</f>
        <v>0</v>
      </c>
      <c r="AH132" s="53">
        <f>'jeziora 2020'!DE132</f>
        <v>0.05</v>
      </c>
      <c r="AI132" s="53">
        <f>'jeziora 2020'!DF132</f>
        <v>0.05</v>
      </c>
      <c r="AJ132" s="71">
        <f>'jeziora 2020'!DH132</f>
        <v>0</v>
      </c>
      <c r="AK132" s="71">
        <f>'jeziora 2020'!DI132</f>
        <v>0</v>
      </c>
      <c r="AL132" s="71">
        <f>'jeziora 2020'!DJ132</f>
        <v>0</v>
      </c>
      <c r="AM132" s="71">
        <f>'jeziora 2020'!DK132</f>
        <v>0</v>
      </c>
      <c r="AN132" s="132">
        <f>'jeziora 2020'!DL132</f>
        <v>0</v>
      </c>
      <c r="AO132" s="137" t="s">
        <v>178</v>
      </c>
    </row>
    <row r="133" spans="1:42" x14ac:dyDescent="0.2">
      <c r="A133" s="4">
        <f>'jeziora 2020'!B133</f>
        <v>177</v>
      </c>
      <c r="B133" s="16" t="str">
        <f>'jeziora 2020'!C133</f>
        <v>PL01S0802_2289</v>
      </c>
      <c r="C133" s="53">
        <f>'jeziora 2020'!I133</f>
        <v>0.05</v>
      </c>
      <c r="D133" s="53">
        <f>'jeziora 2020'!J133</f>
        <v>6.77</v>
      </c>
      <c r="E133" s="53">
        <f>'jeziora 2020'!L133</f>
        <v>0.65</v>
      </c>
      <c r="F133" s="53">
        <f>'jeziora 2020'!N133</f>
        <v>10.4</v>
      </c>
      <c r="G133" s="53">
        <f>'jeziora 2020'!O133</f>
        <v>11.3</v>
      </c>
      <c r="H133" s="53">
        <f>'jeziora 2020'!S133</f>
        <v>8.9700000000000006</v>
      </c>
      <c r="I133" s="53">
        <f>'jeziora 2020'!T133</f>
        <v>32.299999999999997</v>
      </c>
      <c r="J133" s="53">
        <f>'jeziora 2020'!Y133</f>
        <v>71.599999999999994</v>
      </c>
      <c r="K133" s="53">
        <f>'jeziora 2020'!AI133</f>
        <v>2.5</v>
      </c>
      <c r="L133" s="53">
        <f>'jeziora 2020'!AK133</f>
        <v>37</v>
      </c>
      <c r="M133" s="53">
        <f>'jeziora 2020'!BB133</f>
        <v>962</v>
      </c>
      <c r="N133" s="53">
        <f>'jeziora 2020'!BJ133</f>
        <v>0.5</v>
      </c>
      <c r="O133" s="53">
        <f>'jeziora 2020'!BK133</f>
        <v>5.0000000000000001E-3</v>
      </c>
      <c r="P133" s="53">
        <f>'jeziora 2020'!BQ133</f>
        <v>0.2</v>
      </c>
      <c r="Q133" s="53">
        <f>'jeziora 2020'!BS133</f>
        <v>0.05</v>
      </c>
      <c r="R133" s="53">
        <f>'jeziora 2020'!BT133</f>
        <v>0.05</v>
      </c>
      <c r="S133" s="53">
        <f>'jeziora 2020'!BU133</f>
        <v>0.05</v>
      </c>
      <c r="T133" s="53">
        <f>'jeziora 2020'!BY133</f>
        <v>0.15</v>
      </c>
      <c r="U133" s="71">
        <f>'jeziora 2020'!CA133</f>
        <v>0</v>
      </c>
      <c r="V133" s="71">
        <f>'jeziora 2020'!CC133</f>
        <v>0</v>
      </c>
      <c r="W133" s="71">
        <f>'jeziora 2020'!CK133</f>
        <v>0</v>
      </c>
      <c r="X133" s="71">
        <f>'jeziora 2020'!CP133</f>
        <v>0</v>
      </c>
      <c r="Y133" s="71">
        <f>'jeziora 2020'!CQ133</f>
        <v>0</v>
      </c>
      <c r="Z133" s="71">
        <f>'jeziora 2020'!CR133</f>
        <v>0</v>
      </c>
      <c r="AA133" s="71">
        <f>'jeziora 2020'!CS133</f>
        <v>0</v>
      </c>
      <c r="AB133" s="71">
        <f>'jeziora 2020'!CT133</f>
        <v>0</v>
      </c>
      <c r="AC133" s="71">
        <f>'jeziora 2020'!CW133</f>
        <v>0</v>
      </c>
      <c r="AD133" s="71">
        <f>'jeziora 2020'!CZ133</f>
        <v>0</v>
      </c>
      <c r="AE133" s="71">
        <f>'jeziora 2020'!DB133</f>
        <v>0</v>
      </c>
      <c r="AF133" s="71">
        <f>'jeziora 2020'!DC133</f>
        <v>0</v>
      </c>
      <c r="AG133" s="71">
        <f>'jeziora 2020'!DD133</f>
        <v>0</v>
      </c>
      <c r="AH133" s="53">
        <f>'jeziora 2020'!DE133</f>
        <v>0.05</v>
      </c>
      <c r="AI133" s="53">
        <f>'jeziora 2020'!DF133</f>
        <v>0.05</v>
      </c>
      <c r="AJ133" s="71">
        <f>'jeziora 2020'!DH133</f>
        <v>0</v>
      </c>
      <c r="AK133" s="71">
        <f>'jeziora 2020'!DI133</f>
        <v>0</v>
      </c>
      <c r="AL133" s="71">
        <f>'jeziora 2020'!DJ133</f>
        <v>0</v>
      </c>
      <c r="AM133" s="71">
        <f>'jeziora 2020'!DK133</f>
        <v>0</v>
      </c>
      <c r="AN133" s="132">
        <f>'jeziora 2020'!DL133</f>
        <v>0</v>
      </c>
      <c r="AO133" s="137" t="s">
        <v>178</v>
      </c>
    </row>
    <row r="134" spans="1:42" x14ac:dyDescent="0.2">
      <c r="A134" s="4">
        <f>'jeziora 2020'!B134</f>
        <v>178</v>
      </c>
      <c r="B134" s="16" t="str">
        <f>'jeziora 2020'!C134</f>
        <v>PL01S0302_3928</v>
      </c>
      <c r="C134" s="53">
        <f>'jeziora 2020'!I134</f>
        <v>0.05</v>
      </c>
      <c r="D134" s="53">
        <f>'jeziora 2020'!J134</f>
        <v>1.5</v>
      </c>
      <c r="E134" s="53">
        <f>'jeziora 2020'!L134</f>
        <v>0.45500000000000002</v>
      </c>
      <c r="F134" s="53">
        <f>'jeziora 2020'!N134</f>
        <v>13.3</v>
      </c>
      <c r="G134" s="53">
        <f>'jeziora 2020'!O134</f>
        <v>8.89</v>
      </c>
      <c r="H134" s="53">
        <f>'jeziora 2020'!S134</f>
        <v>7.14</v>
      </c>
      <c r="I134" s="53">
        <f>'jeziora 2020'!T134</f>
        <v>10.3</v>
      </c>
      <c r="J134" s="53">
        <f>'jeziora 2020'!Y134</f>
        <v>55.8</v>
      </c>
      <c r="K134" s="53">
        <f>'jeziora 2020'!AI134</f>
        <v>2.5</v>
      </c>
      <c r="L134" s="53">
        <f>'jeziora 2020'!AK134</f>
        <v>2.5</v>
      </c>
      <c r="M134" s="53">
        <f>'jeziora 2020'!BB134</f>
        <v>855</v>
      </c>
      <c r="N134" s="53">
        <f>'jeziora 2020'!BJ134</f>
        <v>0.5</v>
      </c>
      <c r="O134" s="53">
        <f>'jeziora 2020'!BK134</f>
        <v>5.0000000000000001E-3</v>
      </c>
      <c r="P134" s="53">
        <f>'jeziora 2020'!BQ134</f>
        <v>0.2</v>
      </c>
      <c r="Q134" s="53">
        <f>'jeziora 2020'!BS134</f>
        <v>0.05</v>
      </c>
      <c r="R134" s="53">
        <f>'jeziora 2020'!BT134</f>
        <v>0.05</v>
      </c>
      <c r="S134" s="53">
        <f>'jeziora 2020'!BU134</f>
        <v>0.05</v>
      </c>
      <c r="T134" s="53">
        <f>'jeziora 2020'!BY134</f>
        <v>0.15</v>
      </c>
      <c r="U134" s="71">
        <f>'jeziora 2020'!CA134</f>
        <v>50</v>
      </c>
      <c r="V134" s="71">
        <f>'jeziora 2020'!CC134</f>
        <v>0.01</v>
      </c>
      <c r="W134" s="71">
        <f>'jeziora 2020'!CK134</f>
        <v>5.0000000000000001E-3</v>
      </c>
      <c r="X134" s="71">
        <f>'jeziora 2020'!CP134</f>
        <v>0.5</v>
      </c>
      <c r="Y134" s="71">
        <f>'jeziora 2020'!CQ134</f>
        <v>0.3</v>
      </c>
      <c r="Z134" s="71">
        <f>'jeziora 2020'!CR134</f>
        <v>5</v>
      </c>
      <c r="AA134" s="71">
        <f>'jeziora 2020'!CS134</f>
        <v>0.5</v>
      </c>
      <c r="AB134" s="71">
        <f>'jeziora 2020'!CT134</f>
        <v>0.5</v>
      </c>
      <c r="AC134" s="71">
        <f>'jeziora 2020'!CW134</f>
        <v>0.05</v>
      </c>
      <c r="AD134" s="71">
        <f>'jeziora 2020'!CZ134</f>
        <v>0.05</v>
      </c>
      <c r="AE134" s="71">
        <f>'jeziora 2020'!DB134</f>
        <v>0.05</v>
      </c>
      <c r="AF134" s="71">
        <f>'jeziora 2020'!DC134</f>
        <v>0.05</v>
      </c>
      <c r="AG134" s="71">
        <f>'jeziora 2020'!DD134</f>
        <v>0.05</v>
      </c>
      <c r="AH134" s="53">
        <f>'jeziora 2020'!DE134</f>
        <v>0.05</v>
      </c>
      <c r="AI134" s="53">
        <f>'jeziora 2020'!DF134</f>
        <v>0.05</v>
      </c>
      <c r="AJ134" s="71">
        <f>'jeziora 2020'!DH134</f>
        <v>0.5</v>
      </c>
      <c r="AK134" s="71">
        <f>'jeziora 2020'!DI134</f>
        <v>0.05</v>
      </c>
      <c r="AL134" s="71">
        <f>'jeziora 2020'!DJ134</f>
        <v>0.25</v>
      </c>
      <c r="AM134" s="71">
        <f>'jeziora 2020'!DK134</f>
        <v>0.25</v>
      </c>
      <c r="AN134" s="132">
        <f>'jeziora 2020'!DL134</f>
        <v>0.05</v>
      </c>
      <c r="AO134" s="137" t="s">
        <v>178</v>
      </c>
      <c r="AP134" s="1"/>
    </row>
    <row r="135" spans="1:42" x14ac:dyDescent="0.2">
      <c r="A135" s="4">
        <f>'jeziora 2020'!B135</f>
        <v>179</v>
      </c>
      <c r="B135" s="16" t="str">
        <f>'jeziora 2020'!C135</f>
        <v>PL02S0602_3036</v>
      </c>
      <c r="C135" s="53">
        <f>'jeziora 2020'!I135</f>
        <v>0.05</v>
      </c>
      <c r="D135" s="53">
        <f>'jeziora 2020'!J135</f>
        <v>1.5</v>
      </c>
      <c r="E135" s="53">
        <f>'jeziora 2020'!L135</f>
        <v>0.20599999999999999</v>
      </c>
      <c r="F135" s="53">
        <f>'jeziora 2020'!N135</f>
        <v>18.399999999999999</v>
      </c>
      <c r="G135" s="53">
        <f>'jeziora 2020'!O135</f>
        <v>14</v>
      </c>
      <c r="H135" s="53">
        <f>'jeziora 2020'!S135</f>
        <v>14.8</v>
      </c>
      <c r="I135" s="53">
        <f>'jeziora 2020'!T135</f>
        <v>15</v>
      </c>
      <c r="J135" s="53">
        <f>'jeziora 2020'!Y135</f>
        <v>26.1</v>
      </c>
      <c r="K135" s="53">
        <f>'jeziora 2020'!AI135</f>
        <v>2.5</v>
      </c>
      <c r="L135" s="53">
        <f>'jeziora 2020'!AK135</f>
        <v>44</v>
      </c>
      <c r="M135" s="53">
        <f>'jeziora 2020'!BB135</f>
        <v>643.5</v>
      </c>
      <c r="N135" s="53">
        <f>'jeziora 2020'!BJ135</f>
        <v>0.5</v>
      </c>
      <c r="O135" s="53">
        <f>'jeziora 2020'!BK135</f>
        <v>5.0000000000000001E-3</v>
      </c>
      <c r="P135" s="53">
        <f>'jeziora 2020'!BQ135</f>
        <v>0.2</v>
      </c>
      <c r="Q135" s="53">
        <f>'jeziora 2020'!BS135</f>
        <v>0.05</v>
      </c>
      <c r="R135" s="53">
        <f>'jeziora 2020'!BT135</f>
        <v>0.05</v>
      </c>
      <c r="S135" s="53">
        <f>'jeziora 2020'!BU135</f>
        <v>0.05</v>
      </c>
      <c r="T135" s="53">
        <f>'jeziora 2020'!BY135</f>
        <v>0.15</v>
      </c>
      <c r="U135" s="71">
        <f>'jeziora 2020'!CA135</f>
        <v>0</v>
      </c>
      <c r="V135" s="71">
        <f>'jeziora 2020'!CC135</f>
        <v>0</v>
      </c>
      <c r="W135" s="71">
        <f>'jeziora 2020'!CK135</f>
        <v>0</v>
      </c>
      <c r="X135" s="71">
        <f>'jeziora 2020'!CP135</f>
        <v>0</v>
      </c>
      <c r="Y135" s="71">
        <f>'jeziora 2020'!CQ135</f>
        <v>0</v>
      </c>
      <c r="Z135" s="71">
        <f>'jeziora 2020'!CR135</f>
        <v>0</v>
      </c>
      <c r="AA135" s="71">
        <f>'jeziora 2020'!CS135</f>
        <v>0</v>
      </c>
      <c r="AB135" s="71">
        <f>'jeziora 2020'!CT135</f>
        <v>0</v>
      </c>
      <c r="AC135" s="71">
        <f>'jeziora 2020'!CW135</f>
        <v>0</v>
      </c>
      <c r="AD135" s="71">
        <f>'jeziora 2020'!CZ135</f>
        <v>0</v>
      </c>
      <c r="AE135" s="71">
        <f>'jeziora 2020'!DB135</f>
        <v>0</v>
      </c>
      <c r="AF135" s="71">
        <f>'jeziora 2020'!DC135</f>
        <v>0</v>
      </c>
      <c r="AG135" s="71">
        <f>'jeziora 2020'!DD135</f>
        <v>0</v>
      </c>
      <c r="AH135" s="53">
        <f>'jeziora 2020'!DE135</f>
        <v>0.05</v>
      </c>
      <c r="AI135" s="53">
        <f>'jeziora 2020'!DF135</f>
        <v>0.05</v>
      </c>
      <c r="AJ135" s="71">
        <f>'jeziora 2020'!DH135</f>
        <v>0</v>
      </c>
      <c r="AK135" s="71">
        <f>'jeziora 2020'!DI135</f>
        <v>0</v>
      </c>
      <c r="AL135" s="71">
        <f>'jeziora 2020'!DJ135</f>
        <v>0</v>
      </c>
      <c r="AM135" s="71">
        <f>'jeziora 2020'!DK135</f>
        <v>0</v>
      </c>
      <c r="AN135" s="132">
        <f>'jeziora 2020'!DL135</f>
        <v>0</v>
      </c>
      <c r="AO135" s="137" t="s">
        <v>178</v>
      </c>
    </row>
    <row r="136" spans="1:42" x14ac:dyDescent="0.2">
      <c r="A136" s="4">
        <f>'jeziora 2020'!B136</f>
        <v>180</v>
      </c>
      <c r="B136" s="16" t="str">
        <f>'jeziora 2020'!C136</f>
        <v>PL02S0102_0112</v>
      </c>
      <c r="C136" s="53">
        <f>'jeziora 2020'!I136</f>
        <v>0.05</v>
      </c>
      <c r="D136" s="53">
        <f>'jeziora 2020'!J136</f>
        <v>6.42</v>
      </c>
      <c r="E136" s="53">
        <f>'jeziora 2020'!L136</f>
        <v>7.63</v>
      </c>
      <c r="F136" s="53">
        <f>'jeziora 2020'!N136</f>
        <v>4.9400000000000004</v>
      </c>
      <c r="G136" s="53">
        <f>'jeziora 2020'!O136</f>
        <v>27.6</v>
      </c>
      <c r="H136" s="53">
        <f>'jeziora 2020'!S136</f>
        <v>4.3099999999999996</v>
      </c>
      <c r="I136" s="53">
        <f>'jeziora 2020'!T136</f>
        <v>53</v>
      </c>
      <c r="J136" s="53">
        <f>'jeziora 2020'!Y136</f>
        <v>68.8</v>
      </c>
      <c r="K136" s="53">
        <f>'jeziora 2020'!AI136</f>
        <v>2.5</v>
      </c>
      <c r="L136" s="53">
        <f>'jeziora 2020'!AK136</f>
        <v>38</v>
      </c>
      <c r="M136" s="53">
        <f>'jeziora 2020'!BB136</f>
        <v>2221.5</v>
      </c>
      <c r="N136" s="53">
        <f>'jeziora 2020'!BJ136</f>
        <v>0.5</v>
      </c>
      <c r="O136" s="53">
        <f>'jeziora 2020'!BK136</f>
        <v>5.0000000000000001E-3</v>
      </c>
      <c r="P136" s="53">
        <f>'jeziora 2020'!BQ136</f>
        <v>0.2</v>
      </c>
      <c r="Q136" s="53">
        <f>'jeziora 2020'!BS136</f>
        <v>0.05</v>
      </c>
      <c r="R136" s="53">
        <f>'jeziora 2020'!BT136</f>
        <v>0.05</v>
      </c>
      <c r="S136" s="53">
        <f>'jeziora 2020'!BU136</f>
        <v>0.05</v>
      </c>
      <c r="T136" s="53">
        <f>'jeziora 2020'!BY136</f>
        <v>0.15</v>
      </c>
      <c r="U136" s="71">
        <f>'jeziora 2020'!CA136</f>
        <v>0</v>
      </c>
      <c r="V136" s="71">
        <f>'jeziora 2020'!CC136</f>
        <v>0</v>
      </c>
      <c r="W136" s="71">
        <f>'jeziora 2020'!CK136</f>
        <v>0</v>
      </c>
      <c r="X136" s="71">
        <f>'jeziora 2020'!CP136</f>
        <v>0</v>
      </c>
      <c r="Y136" s="71">
        <f>'jeziora 2020'!CQ136</f>
        <v>0</v>
      </c>
      <c r="Z136" s="71">
        <f>'jeziora 2020'!CR136</f>
        <v>0</v>
      </c>
      <c r="AA136" s="71">
        <f>'jeziora 2020'!CS136</f>
        <v>0</v>
      </c>
      <c r="AB136" s="71">
        <f>'jeziora 2020'!CT136</f>
        <v>0</v>
      </c>
      <c r="AC136" s="71">
        <f>'jeziora 2020'!CW136</f>
        <v>0</v>
      </c>
      <c r="AD136" s="71">
        <f>'jeziora 2020'!CZ136</f>
        <v>0</v>
      </c>
      <c r="AE136" s="71">
        <f>'jeziora 2020'!DB136</f>
        <v>0</v>
      </c>
      <c r="AF136" s="71">
        <f>'jeziora 2020'!DC136</f>
        <v>0</v>
      </c>
      <c r="AG136" s="71">
        <f>'jeziora 2020'!DD136</f>
        <v>0</v>
      </c>
      <c r="AH136" s="53">
        <f>'jeziora 2020'!DE136</f>
        <v>0.05</v>
      </c>
      <c r="AI136" s="53">
        <f>'jeziora 2020'!DF136</f>
        <v>0.05</v>
      </c>
      <c r="AJ136" s="71">
        <f>'jeziora 2020'!DH136</f>
        <v>0</v>
      </c>
      <c r="AK136" s="71">
        <f>'jeziora 2020'!DI136</f>
        <v>0</v>
      </c>
      <c r="AL136" s="71">
        <f>'jeziora 2020'!DJ136</f>
        <v>0</v>
      </c>
      <c r="AM136" s="71">
        <f>'jeziora 2020'!DK136</f>
        <v>0</v>
      </c>
      <c r="AN136" s="132">
        <f>'jeziora 2020'!DL136</f>
        <v>0</v>
      </c>
      <c r="AO136" s="136" t="s">
        <v>177</v>
      </c>
    </row>
    <row r="137" spans="1:42" x14ac:dyDescent="0.2">
      <c r="A137" s="4">
        <f>'jeziora 2020'!B137</f>
        <v>181</v>
      </c>
      <c r="B137" s="16" t="str">
        <f>'jeziora 2020'!C137</f>
        <v>PL02S0102_3327</v>
      </c>
      <c r="C137" s="53">
        <f>'jeziora 2020'!I137</f>
        <v>0.05</v>
      </c>
      <c r="D137" s="53">
        <f>'jeziora 2020'!J137</f>
        <v>1.5</v>
      </c>
      <c r="E137" s="53">
        <f>'jeziora 2020'!L137</f>
        <v>2.5000000000000001E-2</v>
      </c>
      <c r="F137" s="53">
        <f>'jeziora 2020'!N137</f>
        <v>6.27</v>
      </c>
      <c r="G137" s="53">
        <f>'jeziora 2020'!O137</f>
        <v>8.73</v>
      </c>
      <c r="H137" s="53">
        <f>'jeziora 2020'!S137</f>
        <v>4.32</v>
      </c>
      <c r="I137" s="53">
        <f>'jeziora 2020'!T137</f>
        <v>25.9</v>
      </c>
      <c r="J137" s="53">
        <f>'jeziora 2020'!Y137</f>
        <v>37.799999999999997</v>
      </c>
      <c r="K137" s="53">
        <f>'jeziora 2020'!AI137</f>
        <v>2.5</v>
      </c>
      <c r="L137" s="53">
        <f>'jeziora 2020'!AK137</f>
        <v>35</v>
      </c>
      <c r="M137" s="53">
        <f>'jeziora 2020'!BB137</f>
        <v>2728.5</v>
      </c>
      <c r="N137" s="53">
        <f>'jeziora 2020'!BJ137</f>
        <v>0.5</v>
      </c>
      <c r="O137" s="53">
        <f>'jeziora 2020'!BK137</f>
        <v>5.0000000000000001E-3</v>
      </c>
      <c r="P137" s="53">
        <f>'jeziora 2020'!BQ137</f>
        <v>0.2</v>
      </c>
      <c r="Q137" s="53">
        <f>'jeziora 2020'!BS137</f>
        <v>0.05</v>
      </c>
      <c r="R137" s="53">
        <f>'jeziora 2020'!BT137</f>
        <v>0.05</v>
      </c>
      <c r="S137" s="53">
        <f>'jeziora 2020'!BU137</f>
        <v>0.05</v>
      </c>
      <c r="T137" s="53">
        <f>'jeziora 2020'!BY137</f>
        <v>0.15</v>
      </c>
      <c r="U137" s="71">
        <f>'jeziora 2020'!CA137</f>
        <v>0</v>
      </c>
      <c r="V137" s="71">
        <f>'jeziora 2020'!CC137</f>
        <v>0</v>
      </c>
      <c r="W137" s="71">
        <f>'jeziora 2020'!CK137</f>
        <v>0</v>
      </c>
      <c r="X137" s="71">
        <f>'jeziora 2020'!CP137</f>
        <v>0</v>
      </c>
      <c r="Y137" s="71">
        <f>'jeziora 2020'!CQ137</f>
        <v>0</v>
      </c>
      <c r="Z137" s="71">
        <f>'jeziora 2020'!CR137</f>
        <v>0</v>
      </c>
      <c r="AA137" s="71">
        <f>'jeziora 2020'!CS137</f>
        <v>0</v>
      </c>
      <c r="AB137" s="71">
        <f>'jeziora 2020'!CT137</f>
        <v>0</v>
      </c>
      <c r="AC137" s="71">
        <f>'jeziora 2020'!CW137</f>
        <v>0</v>
      </c>
      <c r="AD137" s="71">
        <f>'jeziora 2020'!CZ137</f>
        <v>0</v>
      </c>
      <c r="AE137" s="71">
        <f>'jeziora 2020'!DB137</f>
        <v>0</v>
      </c>
      <c r="AF137" s="71">
        <f>'jeziora 2020'!DC137</f>
        <v>0</v>
      </c>
      <c r="AG137" s="71">
        <f>'jeziora 2020'!DD137</f>
        <v>0</v>
      </c>
      <c r="AH137" s="53">
        <f>'jeziora 2020'!DE137</f>
        <v>0.05</v>
      </c>
      <c r="AI137" s="53">
        <f>'jeziora 2020'!DF137</f>
        <v>0.05</v>
      </c>
      <c r="AJ137" s="71">
        <f>'jeziora 2020'!DH137</f>
        <v>0</v>
      </c>
      <c r="AK137" s="71">
        <f>'jeziora 2020'!DI137</f>
        <v>0</v>
      </c>
      <c r="AL137" s="71">
        <f>'jeziora 2020'!DJ137</f>
        <v>0</v>
      </c>
      <c r="AM137" s="71">
        <f>'jeziora 2020'!DK137</f>
        <v>0</v>
      </c>
      <c r="AN137" s="132">
        <f>'jeziora 2020'!DL137</f>
        <v>0</v>
      </c>
      <c r="AO137" s="136" t="s">
        <v>177</v>
      </c>
    </row>
    <row r="138" spans="1:42" x14ac:dyDescent="0.2">
      <c r="A138" s="4">
        <f>'jeziora 2020'!B138</f>
        <v>182</v>
      </c>
      <c r="B138" s="16" t="str">
        <f>'jeziora 2020'!C138</f>
        <v>PL02S0502_3089</v>
      </c>
      <c r="C138" s="53">
        <f>'jeziora 2020'!I138</f>
        <v>0.05</v>
      </c>
      <c r="D138" s="53">
        <f>'jeziora 2020'!J138</f>
        <v>8.1</v>
      </c>
      <c r="E138" s="53">
        <f>'jeziora 2020'!L138</f>
        <v>1.08</v>
      </c>
      <c r="F138" s="53">
        <f>'jeziora 2020'!N138</f>
        <v>9.7100000000000009</v>
      </c>
      <c r="G138" s="53">
        <f>'jeziora 2020'!O138</f>
        <v>16.8</v>
      </c>
      <c r="H138" s="53">
        <f>'jeziora 2020'!S138</f>
        <v>5.34</v>
      </c>
      <c r="I138" s="53">
        <f>'jeziora 2020'!T138</f>
        <v>69.8</v>
      </c>
      <c r="J138" s="53">
        <f>'jeziora 2020'!Y138</f>
        <v>115</v>
      </c>
      <c r="K138" s="53">
        <f>'jeziora 2020'!AI138</f>
        <v>2.5</v>
      </c>
      <c r="L138" s="53">
        <f>'jeziora 2020'!AK138</f>
        <v>68</v>
      </c>
      <c r="M138" s="53">
        <f>'jeziora 2020'!BB138</f>
        <v>5189.5</v>
      </c>
      <c r="N138" s="53">
        <f>'jeziora 2020'!BJ138</f>
        <v>0.5</v>
      </c>
      <c r="O138" s="53">
        <f>'jeziora 2020'!BK138</f>
        <v>5.0000000000000001E-3</v>
      </c>
      <c r="P138" s="53">
        <f>'jeziora 2020'!BQ138</f>
        <v>0.2</v>
      </c>
      <c r="Q138" s="53">
        <f>'jeziora 2020'!BS138</f>
        <v>0.05</v>
      </c>
      <c r="R138" s="53">
        <f>'jeziora 2020'!BT138</f>
        <v>0.05</v>
      </c>
      <c r="S138" s="53">
        <f>'jeziora 2020'!BU138</f>
        <v>0.05</v>
      </c>
      <c r="T138" s="53">
        <f>'jeziora 2020'!BY138</f>
        <v>0.15</v>
      </c>
      <c r="U138" s="71">
        <f>'jeziora 2020'!CA138</f>
        <v>0</v>
      </c>
      <c r="V138" s="71">
        <f>'jeziora 2020'!CC138</f>
        <v>0</v>
      </c>
      <c r="W138" s="71">
        <f>'jeziora 2020'!CK138</f>
        <v>0</v>
      </c>
      <c r="X138" s="71">
        <f>'jeziora 2020'!CP138</f>
        <v>0</v>
      </c>
      <c r="Y138" s="71">
        <f>'jeziora 2020'!CQ138</f>
        <v>0</v>
      </c>
      <c r="Z138" s="71">
        <f>'jeziora 2020'!CR138</f>
        <v>0</v>
      </c>
      <c r="AA138" s="71">
        <f>'jeziora 2020'!CS138</f>
        <v>0</v>
      </c>
      <c r="AB138" s="71">
        <f>'jeziora 2020'!CT138</f>
        <v>0</v>
      </c>
      <c r="AC138" s="71">
        <f>'jeziora 2020'!CW138</f>
        <v>0</v>
      </c>
      <c r="AD138" s="71">
        <f>'jeziora 2020'!CZ138</f>
        <v>0</v>
      </c>
      <c r="AE138" s="71">
        <f>'jeziora 2020'!DB138</f>
        <v>0</v>
      </c>
      <c r="AF138" s="71">
        <f>'jeziora 2020'!DC138</f>
        <v>0</v>
      </c>
      <c r="AG138" s="71">
        <f>'jeziora 2020'!DD138</f>
        <v>0</v>
      </c>
      <c r="AH138" s="53">
        <f>'jeziora 2020'!DE138</f>
        <v>0.05</v>
      </c>
      <c r="AI138" s="53">
        <f>'jeziora 2020'!DF138</f>
        <v>0.05</v>
      </c>
      <c r="AJ138" s="71">
        <f>'jeziora 2020'!DH138</f>
        <v>0</v>
      </c>
      <c r="AK138" s="71">
        <f>'jeziora 2020'!DI138</f>
        <v>0</v>
      </c>
      <c r="AL138" s="71">
        <f>'jeziora 2020'!DJ138</f>
        <v>0</v>
      </c>
      <c r="AM138" s="71">
        <f>'jeziora 2020'!DK138</f>
        <v>0</v>
      </c>
      <c r="AN138" s="132">
        <f>'jeziora 2020'!DL138</f>
        <v>0</v>
      </c>
      <c r="AO138" s="136" t="s">
        <v>177</v>
      </c>
    </row>
    <row r="139" spans="1:42" x14ac:dyDescent="0.2">
      <c r="A139" s="4">
        <f>'jeziora 2020'!B139</f>
        <v>183</v>
      </c>
      <c r="B139" s="16" t="str">
        <f>'jeziora 2020'!C139</f>
        <v>PL08S0302_3062</v>
      </c>
      <c r="C139" s="53">
        <f>'jeziora 2020'!I139</f>
        <v>0.05</v>
      </c>
      <c r="D139" s="53">
        <f>'jeziora 2020'!J139</f>
        <v>7.74</v>
      </c>
      <c r="E139" s="53">
        <f>'jeziora 2020'!L139</f>
        <v>0.79300000000000004</v>
      </c>
      <c r="F139" s="53">
        <f>'jeziora 2020'!N139</f>
        <v>4.6900000000000004</v>
      </c>
      <c r="G139" s="53">
        <f>'jeziora 2020'!O139</f>
        <v>7.35</v>
      </c>
      <c r="H139" s="53">
        <f>'jeziora 2020'!S139</f>
        <v>6.05</v>
      </c>
      <c r="I139" s="53">
        <f>'jeziora 2020'!T139</f>
        <v>37.200000000000003</v>
      </c>
      <c r="J139" s="53">
        <f>'jeziora 2020'!Y139</f>
        <v>66.3</v>
      </c>
      <c r="K139" s="53">
        <f>'jeziora 2020'!AI139</f>
        <v>2.5</v>
      </c>
      <c r="L139" s="53">
        <f>'jeziora 2020'!AK139</f>
        <v>2.5</v>
      </c>
      <c r="M139" s="53">
        <f>'jeziora 2020'!BB139</f>
        <v>2711</v>
      </c>
      <c r="N139" s="53">
        <f>'jeziora 2020'!BJ139</f>
        <v>0.5</v>
      </c>
      <c r="O139" s="53">
        <f>'jeziora 2020'!BK139</f>
        <v>5.0000000000000001E-3</v>
      </c>
      <c r="P139" s="53">
        <f>'jeziora 2020'!BQ139</f>
        <v>0.2</v>
      </c>
      <c r="Q139" s="53">
        <f>'jeziora 2020'!BS139</f>
        <v>0.05</v>
      </c>
      <c r="R139" s="53">
        <f>'jeziora 2020'!BT139</f>
        <v>0.05</v>
      </c>
      <c r="S139" s="53">
        <f>'jeziora 2020'!BU139</f>
        <v>0.05</v>
      </c>
      <c r="T139" s="53">
        <f>'jeziora 2020'!BY139</f>
        <v>0.15</v>
      </c>
      <c r="U139" s="71">
        <f>'jeziora 2020'!CA139</f>
        <v>0</v>
      </c>
      <c r="V139" s="71">
        <f>'jeziora 2020'!CC139</f>
        <v>0</v>
      </c>
      <c r="W139" s="71">
        <f>'jeziora 2020'!CK139</f>
        <v>0</v>
      </c>
      <c r="X139" s="71">
        <f>'jeziora 2020'!CP139</f>
        <v>0</v>
      </c>
      <c r="Y139" s="71">
        <f>'jeziora 2020'!CQ139</f>
        <v>0</v>
      </c>
      <c r="Z139" s="71">
        <f>'jeziora 2020'!CR139</f>
        <v>0</v>
      </c>
      <c r="AA139" s="71">
        <f>'jeziora 2020'!CS139</f>
        <v>0</v>
      </c>
      <c r="AB139" s="71">
        <f>'jeziora 2020'!CT139</f>
        <v>0</v>
      </c>
      <c r="AC139" s="71">
        <f>'jeziora 2020'!CW139</f>
        <v>0</v>
      </c>
      <c r="AD139" s="71">
        <f>'jeziora 2020'!CZ139</f>
        <v>0</v>
      </c>
      <c r="AE139" s="71">
        <f>'jeziora 2020'!DB139</f>
        <v>0</v>
      </c>
      <c r="AF139" s="71">
        <f>'jeziora 2020'!DC139</f>
        <v>0</v>
      </c>
      <c r="AG139" s="71">
        <f>'jeziora 2020'!DD139</f>
        <v>0</v>
      </c>
      <c r="AH139" s="53">
        <f>'jeziora 2020'!DE139</f>
        <v>0.05</v>
      </c>
      <c r="AI139" s="53">
        <f>'jeziora 2020'!DF139</f>
        <v>0.05</v>
      </c>
      <c r="AJ139" s="71">
        <f>'jeziora 2020'!DH139</f>
        <v>0</v>
      </c>
      <c r="AK139" s="71">
        <f>'jeziora 2020'!DI139</f>
        <v>0</v>
      </c>
      <c r="AL139" s="71">
        <f>'jeziora 2020'!DJ139</f>
        <v>0</v>
      </c>
      <c r="AM139" s="71">
        <f>'jeziora 2020'!DK139</f>
        <v>0</v>
      </c>
      <c r="AN139" s="132">
        <f>'jeziora 2020'!DL139</f>
        <v>0</v>
      </c>
      <c r="AO139" s="136" t="s">
        <v>177</v>
      </c>
    </row>
    <row r="140" spans="1:42" x14ac:dyDescent="0.2">
      <c r="A140" s="4">
        <f>'jeziora 2020'!B140</f>
        <v>184</v>
      </c>
      <c r="B140" s="16" t="str">
        <f>'jeziora 2020'!C140</f>
        <v>PL02S0602_3176</v>
      </c>
      <c r="C140" s="53">
        <f>'jeziora 2020'!I140</f>
        <v>0.05</v>
      </c>
      <c r="D140" s="53">
        <f>'jeziora 2020'!J140</f>
        <v>1.5</v>
      </c>
      <c r="E140" s="53">
        <f>'jeziora 2020'!L140</f>
        <v>0.503</v>
      </c>
      <c r="F140" s="53">
        <f>'jeziora 2020'!N140</f>
        <v>11.8</v>
      </c>
      <c r="G140" s="53">
        <f>'jeziora 2020'!O140</f>
        <v>12.8</v>
      </c>
      <c r="H140" s="53">
        <f>'jeziora 2020'!S140</f>
        <v>15</v>
      </c>
      <c r="I140" s="53">
        <f>'jeziora 2020'!T140</f>
        <v>33.200000000000003</v>
      </c>
      <c r="J140" s="53">
        <f>'jeziora 2020'!Y140</f>
        <v>48.7</v>
      </c>
      <c r="K140" s="53">
        <f>'jeziora 2020'!AI140</f>
        <v>2.5</v>
      </c>
      <c r="L140" s="53">
        <f>'jeziora 2020'!AK140</f>
        <v>65</v>
      </c>
      <c r="M140" s="53">
        <f>'jeziora 2020'!BB140</f>
        <v>4730.5</v>
      </c>
      <c r="N140" s="53">
        <f>'jeziora 2020'!BJ140</f>
        <v>0.5</v>
      </c>
      <c r="O140" s="53">
        <f>'jeziora 2020'!BK140</f>
        <v>5.0000000000000001E-3</v>
      </c>
      <c r="P140" s="53">
        <f>'jeziora 2020'!BQ140</f>
        <v>0.2</v>
      </c>
      <c r="Q140" s="53">
        <f>'jeziora 2020'!BS140</f>
        <v>0.05</v>
      </c>
      <c r="R140" s="53">
        <f>'jeziora 2020'!BT140</f>
        <v>0.05</v>
      </c>
      <c r="S140" s="53">
        <f>'jeziora 2020'!BU140</f>
        <v>0.05</v>
      </c>
      <c r="T140" s="53">
        <f>'jeziora 2020'!BY140</f>
        <v>0.15</v>
      </c>
      <c r="U140" s="71">
        <f>'jeziora 2020'!CA140</f>
        <v>0</v>
      </c>
      <c r="V140" s="71">
        <f>'jeziora 2020'!CC140</f>
        <v>0</v>
      </c>
      <c r="W140" s="71">
        <f>'jeziora 2020'!CK140</f>
        <v>0</v>
      </c>
      <c r="X140" s="71">
        <f>'jeziora 2020'!CP140</f>
        <v>0</v>
      </c>
      <c r="Y140" s="71">
        <f>'jeziora 2020'!CQ140</f>
        <v>0</v>
      </c>
      <c r="Z140" s="71">
        <f>'jeziora 2020'!CR140</f>
        <v>0</v>
      </c>
      <c r="AA140" s="71">
        <f>'jeziora 2020'!CS140</f>
        <v>0</v>
      </c>
      <c r="AB140" s="71">
        <f>'jeziora 2020'!CT140</f>
        <v>0</v>
      </c>
      <c r="AC140" s="71">
        <f>'jeziora 2020'!CW140</f>
        <v>0</v>
      </c>
      <c r="AD140" s="71">
        <f>'jeziora 2020'!CZ140</f>
        <v>0</v>
      </c>
      <c r="AE140" s="71">
        <f>'jeziora 2020'!DB140</f>
        <v>0</v>
      </c>
      <c r="AF140" s="71">
        <f>'jeziora 2020'!DC140</f>
        <v>0</v>
      </c>
      <c r="AG140" s="71">
        <f>'jeziora 2020'!DD140</f>
        <v>0</v>
      </c>
      <c r="AH140" s="53">
        <f>'jeziora 2020'!DE140</f>
        <v>0.05</v>
      </c>
      <c r="AI140" s="53">
        <f>'jeziora 2020'!DF140</f>
        <v>0.05</v>
      </c>
      <c r="AJ140" s="71">
        <f>'jeziora 2020'!DH140</f>
        <v>0</v>
      </c>
      <c r="AK140" s="71">
        <f>'jeziora 2020'!DI140</f>
        <v>0</v>
      </c>
      <c r="AL140" s="71">
        <f>'jeziora 2020'!DJ140</f>
        <v>0</v>
      </c>
      <c r="AM140" s="71">
        <f>'jeziora 2020'!DK140</f>
        <v>0</v>
      </c>
      <c r="AN140" s="132">
        <f>'jeziora 2020'!DL140</f>
        <v>0</v>
      </c>
      <c r="AO140" s="136" t="s">
        <v>177</v>
      </c>
    </row>
    <row r="141" spans="1:42" x14ac:dyDescent="0.2">
      <c r="A141" s="4">
        <f>'jeziora 2020'!B141</f>
        <v>185</v>
      </c>
      <c r="B141" s="16" t="str">
        <f>'jeziora 2020'!C141</f>
        <v>PL02S0102_0116</v>
      </c>
      <c r="C141" s="53">
        <f>'jeziora 2020'!I141</f>
        <v>0.05</v>
      </c>
      <c r="D141" s="53">
        <f>'jeziora 2020'!J141</f>
        <v>6</v>
      </c>
      <c r="E141" s="53">
        <f>'jeziora 2020'!L141</f>
        <v>2.02</v>
      </c>
      <c r="F141" s="53">
        <f>'jeziora 2020'!N141</f>
        <v>17.5</v>
      </c>
      <c r="G141" s="53">
        <f>'jeziora 2020'!O141</f>
        <v>21.8</v>
      </c>
      <c r="H141" s="53">
        <f>'jeziora 2020'!S141</f>
        <v>16.100000000000001</v>
      </c>
      <c r="I141" s="53">
        <f>'jeziora 2020'!T141</f>
        <v>84.7</v>
      </c>
      <c r="J141" s="53">
        <f>'jeziora 2020'!Y141</f>
        <v>160</v>
      </c>
      <c r="K141" s="53">
        <f>'jeziora 2020'!AI141</f>
        <v>2.5</v>
      </c>
      <c r="L141" s="53">
        <f>'jeziora 2020'!AK141</f>
        <v>2.5</v>
      </c>
      <c r="M141" s="53">
        <f>'jeziora 2020'!BB141</f>
        <v>2065.5</v>
      </c>
      <c r="N141" s="53">
        <f>'jeziora 2020'!BJ141</f>
        <v>0.5</v>
      </c>
      <c r="O141" s="53">
        <f>'jeziora 2020'!BK141</f>
        <v>5.0000000000000001E-3</v>
      </c>
      <c r="P141" s="53">
        <f>'jeziora 2020'!BQ141</f>
        <v>0.2</v>
      </c>
      <c r="Q141" s="53">
        <f>'jeziora 2020'!BS141</f>
        <v>0.05</v>
      </c>
      <c r="R141" s="53">
        <f>'jeziora 2020'!BT141</f>
        <v>0.05</v>
      </c>
      <c r="S141" s="53">
        <f>'jeziora 2020'!BU141</f>
        <v>0.05</v>
      </c>
      <c r="T141" s="53">
        <f>'jeziora 2020'!BY141</f>
        <v>0.15</v>
      </c>
      <c r="U141" s="71">
        <f>'jeziora 2020'!CA141</f>
        <v>0</v>
      </c>
      <c r="V141" s="71">
        <f>'jeziora 2020'!CC141</f>
        <v>0</v>
      </c>
      <c r="W141" s="71">
        <f>'jeziora 2020'!CK141</f>
        <v>0</v>
      </c>
      <c r="X141" s="71">
        <f>'jeziora 2020'!CP141</f>
        <v>0</v>
      </c>
      <c r="Y141" s="71">
        <f>'jeziora 2020'!CQ141</f>
        <v>0</v>
      </c>
      <c r="Z141" s="71">
        <f>'jeziora 2020'!CR141</f>
        <v>0</v>
      </c>
      <c r="AA141" s="71">
        <f>'jeziora 2020'!CS141</f>
        <v>0</v>
      </c>
      <c r="AB141" s="71">
        <f>'jeziora 2020'!CT141</f>
        <v>0</v>
      </c>
      <c r="AC141" s="71">
        <f>'jeziora 2020'!CW141</f>
        <v>0</v>
      </c>
      <c r="AD141" s="71">
        <f>'jeziora 2020'!CZ141</f>
        <v>0</v>
      </c>
      <c r="AE141" s="71">
        <f>'jeziora 2020'!DB141</f>
        <v>0</v>
      </c>
      <c r="AF141" s="71">
        <f>'jeziora 2020'!DC141</f>
        <v>0</v>
      </c>
      <c r="AG141" s="71">
        <f>'jeziora 2020'!DD141</f>
        <v>0</v>
      </c>
      <c r="AH141" s="53">
        <f>'jeziora 2020'!DE141</f>
        <v>0.05</v>
      </c>
      <c r="AI141" s="53">
        <f>'jeziora 2020'!DF141</f>
        <v>0.05</v>
      </c>
      <c r="AJ141" s="71">
        <f>'jeziora 2020'!DH141</f>
        <v>0</v>
      </c>
      <c r="AK141" s="71">
        <f>'jeziora 2020'!DI141</f>
        <v>0</v>
      </c>
      <c r="AL141" s="71">
        <f>'jeziora 2020'!DJ141</f>
        <v>0</v>
      </c>
      <c r="AM141" s="71">
        <f>'jeziora 2020'!DK141</f>
        <v>0</v>
      </c>
      <c r="AN141" s="132">
        <f>'jeziora 2020'!DL141</f>
        <v>0</v>
      </c>
      <c r="AO141" s="136" t="s">
        <v>177</v>
      </c>
    </row>
    <row r="142" spans="1:42" x14ac:dyDescent="0.2">
      <c r="A142" s="4">
        <f>'jeziora 2020'!B142</f>
        <v>186</v>
      </c>
      <c r="B142" s="16" t="str">
        <f>'jeziora 2020'!C142</f>
        <v>PL01S0202_0026</v>
      </c>
      <c r="C142" s="53">
        <f>'jeziora 2020'!I142</f>
        <v>0.05</v>
      </c>
      <c r="D142" s="53">
        <f>'jeziora 2020'!J142</f>
        <v>6.36</v>
      </c>
      <c r="E142" s="53">
        <f>'jeziora 2020'!L142</f>
        <v>0.308</v>
      </c>
      <c r="F142" s="53">
        <f>'jeziora 2020'!N142</f>
        <v>8.33</v>
      </c>
      <c r="G142" s="53">
        <f>'jeziora 2020'!O142</f>
        <v>2.76</v>
      </c>
      <c r="H142" s="53">
        <f>'jeziora 2020'!S142</f>
        <v>37.4</v>
      </c>
      <c r="I142" s="53">
        <f>'jeziora 2020'!T142</f>
        <v>16.7</v>
      </c>
      <c r="J142" s="53">
        <f>'jeziora 2020'!Y142</f>
        <v>42.5</v>
      </c>
      <c r="K142" s="53">
        <f>'jeziora 2020'!AI142</f>
        <v>2.5</v>
      </c>
      <c r="L142" s="53">
        <f>'jeziora 2020'!AK142</f>
        <v>2.5</v>
      </c>
      <c r="M142" s="53">
        <f>'jeziora 2020'!BB142</f>
        <v>1666</v>
      </c>
      <c r="N142" s="53">
        <f>'jeziora 2020'!BJ142</f>
        <v>0.5</v>
      </c>
      <c r="O142" s="53">
        <f>'jeziora 2020'!BK142</f>
        <v>5.0000000000000001E-3</v>
      </c>
      <c r="P142" s="53">
        <f>'jeziora 2020'!BQ142</f>
        <v>0.2</v>
      </c>
      <c r="Q142" s="53">
        <f>'jeziora 2020'!BS142</f>
        <v>0.05</v>
      </c>
      <c r="R142" s="53">
        <f>'jeziora 2020'!BT142</f>
        <v>0.05</v>
      </c>
      <c r="S142" s="53">
        <f>'jeziora 2020'!BU142</f>
        <v>0.05</v>
      </c>
      <c r="T142" s="53">
        <f>'jeziora 2020'!BY142</f>
        <v>0.15</v>
      </c>
      <c r="U142" s="71">
        <f>'jeziora 2020'!CA142</f>
        <v>0</v>
      </c>
      <c r="V142" s="71">
        <f>'jeziora 2020'!CC142</f>
        <v>0</v>
      </c>
      <c r="W142" s="71">
        <f>'jeziora 2020'!CK142</f>
        <v>0</v>
      </c>
      <c r="X142" s="71">
        <f>'jeziora 2020'!CP142</f>
        <v>0</v>
      </c>
      <c r="Y142" s="71">
        <f>'jeziora 2020'!CQ142</f>
        <v>0</v>
      </c>
      <c r="Z142" s="71">
        <f>'jeziora 2020'!CR142</f>
        <v>0</v>
      </c>
      <c r="AA142" s="71">
        <f>'jeziora 2020'!CS142</f>
        <v>0</v>
      </c>
      <c r="AB142" s="71">
        <f>'jeziora 2020'!CT142</f>
        <v>0</v>
      </c>
      <c r="AC142" s="71">
        <f>'jeziora 2020'!CW142</f>
        <v>0</v>
      </c>
      <c r="AD142" s="71">
        <f>'jeziora 2020'!CZ142</f>
        <v>0</v>
      </c>
      <c r="AE142" s="71">
        <f>'jeziora 2020'!DB142</f>
        <v>0</v>
      </c>
      <c r="AF142" s="71">
        <f>'jeziora 2020'!DC142</f>
        <v>0</v>
      </c>
      <c r="AG142" s="71">
        <f>'jeziora 2020'!DD142</f>
        <v>0</v>
      </c>
      <c r="AH142" s="53">
        <f>'jeziora 2020'!DE142</f>
        <v>0.05</v>
      </c>
      <c r="AI142" s="53">
        <f>'jeziora 2020'!DF142</f>
        <v>0.05</v>
      </c>
      <c r="AJ142" s="71">
        <f>'jeziora 2020'!DH142</f>
        <v>0</v>
      </c>
      <c r="AK142" s="71">
        <f>'jeziora 2020'!DI142</f>
        <v>0</v>
      </c>
      <c r="AL142" s="71">
        <f>'jeziora 2020'!DJ142</f>
        <v>0</v>
      </c>
      <c r="AM142" s="71">
        <f>'jeziora 2020'!DK142</f>
        <v>0</v>
      </c>
      <c r="AN142" s="132">
        <f>'jeziora 2020'!DL142</f>
        <v>0</v>
      </c>
      <c r="AO142" s="136" t="s">
        <v>177</v>
      </c>
    </row>
    <row r="143" spans="1:42" x14ac:dyDescent="0.2">
      <c r="A143" s="4">
        <f>'jeziora 2020'!B143</f>
        <v>187</v>
      </c>
      <c r="B143" s="16" t="str">
        <f>'jeziora 2020'!C143</f>
        <v>PL02S0502_2247</v>
      </c>
      <c r="C143" s="53">
        <f>'jeziora 2020'!I143</f>
        <v>0.05</v>
      </c>
      <c r="D143" s="53">
        <f>'jeziora 2020'!J143</f>
        <v>7.88</v>
      </c>
      <c r="E143" s="53">
        <f>'jeziora 2020'!L143</f>
        <v>0.1</v>
      </c>
      <c r="F143" s="53">
        <f>'jeziora 2020'!N143</f>
        <v>7.41</v>
      </c>
      <c r="G143" s="53">
        <f>'jeziora 2020'!O143</f>
        <v>26.5</v>
      </c>
      <c r="H143" s="53">
        <f>'jeziora 2020'!S143</f>
        <v>5.64</v>
      </c>
      <c r="I143" s="53">
        <f>'jeziora 2020'!T143</f>
        <v>70</v>
      </c>
      <c r="J143" s="53">
        <f>'jeziora 2020'!Y143</f>
        <v>94.7</v>
      </c>
      <c r="K143" s="53">
        <f>'jeziora 2020'!AI143</f>
        <v>2.5</v>
      </c>
      <c r="L143" s="53">
        <f>'jeziora 2020'!AK143</f>
        <v>58</v>
      </c>
      <c r="M143" s="53">
        <f>'jeziora 2020'!BB143</f>
        <v>2975.5</v>
      </c>
      <c r="N143" s="53">
        <f>'jeziora 2020'!BJ143</f>
        <v>0.5</v>
      </c>
      <c r="O143" s="53">
        <f>'jeziora 2020'!BK143</f>
        <v>5.0000000000000001E-3</v>
      </c>
      <c r="P143" s="53">
        <f>'jeziora 2020'!BQ143</f>
        <v>0.2</v>
      </c>
      <c r="Q143" s="53">
        <f>'jeziora 2020'!BS143</f>
        <v>0.05</v>
      </c>
      <c r="R143" s="53">
        <f>'jeziora 2020'!BT143</f>
        <v>0.05</v>
      </c>
      <c r="S143" s="53">
        <f>'jeziora 2020'!BU143</f>
        <v>0.05</v>
      </c>
      <c r="T143" s="53">
        <f>'jeziora 2020'!BY143</f>
        <v>0.15</v>
      </c>
      <c r="U143" s="71">
        <f>'jeziora 2020'!CA143</f>
        <v>50</v>
      </c>
      <c r="V143" s="71">
        <f>'jeziora 2020'!CC143</f>
        <v>0.01</v>
      </c>
      <c r="W143" s="71">
        <f>'jeziora 2020'!CK143</f>
        <v>0.1</v>
      </c>
      <c r="X143" s="71">
        <f>'jeziora 2020'!CP143</f>
        <v>0.5</v>
      </c>
      <c r="Y143" s="71">
        <f>'jeziora 2020'!CQ143</f>
        <v>0.3</v>
      </c>
      <c r="Z143" s="71">
        <f>'jeziora 2020'!CR143</f>
        <v>5</v>
      </c>
      <c r="AA143" s="71">
        <f>'jeziora 2020'!CS143</f>
        <v>0.5</v>
      </c>
      <c r="AB143" s="71">
        <f>'jeziora 2020'!CT143</f>
        <v>0.5</v>
      </c>
      <c r="AC143" s="71">
        <f>'jeziora 2020'!CW143</f>
        <v>0.05</v>
      </c>
      <c r="AD143" s="71">
        <f>'jeziora 2020'!CZ143</f>
        <v>0.05</v>
      </c>
      <c r="AE143" s="71">
        <f>'jeziora 2020'!DB143</f>
        <v>0.05</v>
      </c>
      <c r="AF143" s="71">
        <f>'jeziora 2020'!DC143</f>
        <v>0.05</v>
      </c>
      <c r="AG143" s="71">
        <f>'jeziora 2020'!DD143</f>
        <v>0.05</v>
      </c>
      <c r="AH143" s="53">
        <f>'jeziora 2020'!DE143</f>
        <v>0.05</v>
      </c>
      <c r="AI143" s="53">
        <f>'jeziora 2020'!DF143</f>
        <v>0.05</v>
      </c>
      <c r="AJ143" s="71">
        <f>'jeziora 2020'!DH143</f>
        <v>0.5</v>
      </c>
      <c r="AK143" s="71">
        <f>'jeziora 2020'!DI143</f>
        <v>0.05</v>
      </c>
      <c r="AL143" s="71">
        <f>'jeziora 2020'!DJ143</f>
        <v>0.25</v>
      </c>
      <c r="AM143" s="71">
        <f>'jeziora 2020'!DK143</f>
        <v>0.25</v>
      </c>
      <c r="AN143" s="132">
        <f>'jeziora 2020'!DL143</f>
        <v>0.05</v>
      </c>
      <c r="AO143" s="136" t="s">
        <v>177</v>
      </c>
    </row>
    <row r="144" spans="1:42" x14ac:dyDescent="0.2">
      <c r="A144" s="4">
        <f>'jeziora 2020'!B144</f>
        <v>188</v>
      </c>
      <c r="B144" s="16" t="str">
        <f>'jeziora 2020'!C144</f>
        <v>PL01S0602_0388</v>
      </c>
      <c r="C144" s="53">
        <f>'jeziora 2020'!I144</f>
        <v>0.05</v>
      </c>
      <c r="D144" s="53">
        <f>'jeziora 2020'!J144</f>
        <v>1.5</v>
      </c>
      <c r="E144" s="53">
        <f>'jeziora 2020'!L144</f>
        <v>2.5000000000000001E-2</v>
      </c>
      <c r="F144" s="53">
        <f>'jeziora 2020'!N144</f>
        <v>4.6100000000000003</v>
      </c>
      <c r="G144" s="53">
        <f>'jeziora 2020'!O144</f>
        <v>3.81</v>
      </c>
      <c r="H144" s="53">
        <f>'jeziora 2020'!S144</f>
        <v>1.87</v>
      </c>
      <c r="I144" s="53">
        <f>'jeziora 2020'!T144</f>
        <v>2.64</v>
      </c>
      <c r="J144" s="53">
        <f>'jeziora 2020'!Y144</f>
        <v>41.2</v>
      </c>
      <c r="K144" s="53">
        <f>'jeziora 2020'!AI144</f>
        <v>53</v>
      </c>
      <c r="L144" s="53">
        <f>'jeziora 2020'!AK144</f>
        <v>5</v>
      </c>
      <c r="M144" s="53">
        <f>'jeziora 2020'!BB144</f>
        <v>326</v>
      </c>
      <c r="N144" s="53">
        <f>'jeziora 2020'!BJ144</f>
        <v>0.5</v>
      </c>
      <c r="O144" s="53">
        <f>'jeziora 2020'!BK144</f>
        <v>5.0000000000000001E-3</v>
      </c>
      <c r="P144" s="53">
        <f>'jeziora 2020'!BQ144</f>
        <v>0.2</v>
      </c>
      <c r="Q144" s="53">
        <f>'jeziora 2020'!BS144</f>
        <v>0.05</v>
      </c>
      <c r="R144" s="53">
        <f>'jeziora 2020'!BT144</f>
        <v>0.05</v>
      </c>
      <c r="S144" s="53">
        <f>'jeziora 2020'!BU144</f>
        <v>0.05</v>
      </c>
      <c r="T144" s="53">
        <f>'jeziora 2020'!BY144</f>
        <v>0.15</v>
      </c>
      <c r="U144" s="71">
        <f>'jeziora 2020'!CA144</f>
        <v>0</v>
      </c>
      <c r="V144" s="71">
        <f>'jeziora 2020'!CC144</f>
        <v>0</v>
      </c>
      <c r="W144" s="71">
        <f>'jeziora 2020'!CK144</f>
        <v>0</v>
      </c>
      <c r="X144" s="71">
        <f>'jeziora 2020'!CP144</f>
        <v>0</v>
      </c>
      <c r="Y144" s="71">
        <f>'jeziora 2020'!CQ144</f>
        <v>0</v>
      </c>
      <c r="Z144" s="71">
        <f>'jeziora 2020'!CR144</f>
        <v>0</v>
      </c>
      <c r="AA144" s="71">
        <f>'jeziora 2020'!CS144</f>
        <v>0</v>
      </c>
      <c r="AB144" s="71">
        <f>'jeziora 2020'!CT144</f>
        <v>0</v>
      </c>
      <c r="AC144" s="71">
        <f>'jeziora 2020'!CW144</f>
        <v>0</v>
      </c>
      <c r="AD144" s="71">
        <f>'jeziora 2020'!CZ144</f>
        <v>0</v>
      </c>
      <c r="AE144" s="71">
        <f>'jeziora 2020'!DB144</f>
        <v>0</v>
      </c>
      <c r="AF144" s="71">
        <f>'jeziora 2020'!DC144</f>
        <v>0</v>
      </c>
      <c r="AG144" s="71">
        <f>'jeziora 2020'!DD144</f>
        <v>0</v>
      </c>
      <c r="AH144" s="53">
        <f>'jeziora 2020'!DE144</f>
        <v>0.05</v>
      </c>
      <c r="AI144" s="53">
        <f>'jeziora 2020'!DF144</f>
        <v>0.05</v>
      </c>
      <c r="AJ144" s="71">
        <f>'jeziora 2020'!DH144</f>
        <v>0</v>
      </c>
      <c r="AK144" s="71">
        <f>'jeziora 2020'!DI144</f>
        <v>0</v>
      </c>
      <c r="AL144" s="71">
        <f>'jeziora 2020'!DJ144</f>
        <v>0</v>
      </c>
      <c r="AM144" s="71">
        <f>'jeziora 2020'!DK144</f>
        <v>0</v>
      </c>
      <c r="AN144" s="132">
        <f>'jeziora 2020'!DL144</f>
        <v>0</v>
      </c>
      <c r="AO144" s="137" t="s">
        <v>178</v>
      </c>
    </row>
    <row r="145" spans="1:42" x14ac:dyDescent="0.2">
      <c r="A145" s="4">
        <f>'jeziora 2020'!B145</f>
        <v>189</v>
      </c>
      <c r="B145" s="16" t="str">
        <f>'jeziora 2020'!C145</f>
        <v>PL02S0102_3330</v>
      </c>
      <c r="C145" s="53">
        <f>'jeziora 2020'!I145</f>
        <v>0.05</v>
      </c>
      <c r="D145" s="53">
        <f>'jeziora 2020'!J145</f>
        <v>7.02</v>
      </c>
      <c r="E145" s="53">
        <f>'jeziora 2020'!L145</f>
        <v>2.5000000000000001E-2</v>
      </c>
      <c r="F145" s="53">
        <f>'jeziora 2020'!N145</f>
        <v>4.43</v>
      </c>
      <c r="G145" s="53">
        <f>'jeziora 2020'!O145</f>
        <v>1.67</v>
      </c>
      <c r="H145" s="53">
        <f>'jeziora 2020'!S145</f>
        <v>4.46</v>
      </c>
      <c r="I145" s="53">
        <f>'jeziora 2020'!T145</f>
        <v>15.9</v>
      </c>
      <c r="J145" s="53">
        <f>'jeziora 2020'!Y145</f>
        <v>38</v>
      </c>
      <c r="K145" s="53">
        <f>'jeziora 2020'!AI145</f>
        <v>2.5</v>
      </c>
      <c r="L145" s="53">
        <f>'jeziora 2020'!AK145</f>
        <v>2.5</v>
      </c>
      <c r="M145" s="53">
        <f>'jeziora 2020'!BB145</f>
        <v>77</v>
      </c>
      <c r="N145" s="53">
        <f>'jeziora 2020'!BJ145</f>
        <v>0.5</v>
      </c>
      <c r="O145" s="53">
        <f>'jeziora 2020'!BK145</f>
        <v>5.0000000000000001E-3</v>
      </c>
      <c r="P145" s="53">
        <f>'jeziora 2020'!BQ145</f>
        <v>0.2</v>
      </c>
      <c r="Q145" s="53">
        <f>'jeziora 2020'!BS145</f>
        <v>0.05</v>
      </c>
      <c r="R145" s="53">
        <f>'jeziora 2020'!BT145</f>
        <v>0.05</v>
      </c>
      <c r="S145" s="53">
        <f>'jeziora 2020'!BU145</f>
        <v>0.05</v>
      </c>
      <c r="T145" s="53">
        <f>'jeziora 2020'!BY145</f>
        <v>0.15</v>
      </c>
      <c r="U145" s="71">
        <f>'jeziora 2020'!CA145</f>
        <v>50</v>
      </c>
      <c r="V145" s="71">
        <f>'jeziora 2020'!CC145</f>
        <v>0.01</v>
      </c>
      <c r="W145" s="71">
        <f>'jeziora 2020'!CK145</f>
        <v>5.0000000000000001E-3</v>
      </c>
      <c r="X145" s="71">
        <f>'jeziora 2020'!CP145</f>
        <v>0.5</v>
      </c>
      <c r="Y145" s="71">
        <f>'jeziora 2020'!CQ145</f>
        <v>0.3</v>
      </c>
      <c r="Z145" s="71">
        <f>'jeziora 2020'!CR145</f>
        <v>5</v>
      </c>
      <c r="AA145" s="71">
        <f>'jeziora 2020'!CS145</f>
        <v>0.5</v>
      </c>
      <c r="AB145" s="71">
        <f>'jeziora 2020'!CT145</f>
        <v>0.5</v>
      </c>
      <c r="AC145" s="71">
        <f>'jeziora 2020'!CW145</f>
        <v>0.05</v>
      </c>
      <c r="AD145" s="71">
        <f>'jeziora 2020'!CZ145</f>
        <v>0.05</v>
      </c>
      <c r="AE145" s="71">
        <f>'jeziora 2020'!DB145</f>
        <v>0.05</v>
      </c>
      <c r="AF145" s="71">
        <f>'jeziora 2020'!DC145</f>
        <v>0.05</v>
      </c>
      <c r="AG145" s="71">
        <f>'jeziora 2020'!DD145</f>
        <v>0.05</v>
      </c>
      <c r="AH145" s="53">
        <f>'jeziora 2020'!DE145</f>
        <v>0.05</v>
      </c>
      <c r="AI145" s="53">
        <f>'jeziora 2020'!DF145</f>
        <v>0.05</v>
      </c>
      <c r="AJ145" s="71">
        <f>'jeziora 2020'!DH145</f>
        <v>0.5</v>
      </c>
      <c r="AK145" s="71">
        <f>'jeziora 2020'!DI145</f>
        <v>0.05</v>
      </c>
      <c r="AL145" s="71">
        <f>'jeziora 2020'!DJ145</f>
        <v>0.25</v>
      </c>
      <c r="AM145" s="71">
        <f>'jeziora 2020'!DK145</f>
        <v>0.25</v>
      </c>
      <c r="AN145" s="132">
        <f>'jeziora 2020'!DL145</f>
        <v>0.05</v>
      </c>
      <c r="AO145" s="137" t="s">
        <v>178</v>
      </c>
    </row>
    <row r="146" spans="1:42" x14ac:dyDescent="0.2">
      <c r="A146" s="4">
        <f>'jeziora 2020'!B146</f>
        <v>190</v>
      </c>
      <c r="B146" s="16" t="str">
        <f>'jeziora 2020'!C146</f>
        <v>PL02S0502_0176</v>
      </c>
      <c r="C146" s="53">
        <f>'jeziora 2020'!I146</f>
        <v>0.05</v>
      </c>
      <c r="D146" s="53">
        <f>'jeziora 2020'!J146</f>
        <v>1.5</v>
      </c>
      <c r="E146" s="53">
        <f>'jeziora 2020'!L146</f>
        <v>0.90600000000000003</v>
      </c>
      <c r="F146" s="53">
        <f>'jeziora 2020'!N146</f>
        <v>4.67</v>
      </c>
      <c r="G146" s="53">
        <f>'jeziora 2020'!O146</f>
        <v>164</v>
      </c>
      <c r="H146" s="53">
        <f>'jeziora 2020'!S146</f>
        <v>7.24</v>
      </c>
      <c r="I146" s="53">
        <f>'jeziora 2020'!T146</f>
        <v>23.4</v>
      </c>
      <c r="J146" s="53">
        <f>'jeziora 2020'!Y146</f>
        <v>65.099999999999994</v>
      </c>
      <c r="K146" s="53">
        <f>'jeziora 2020'!AI146</f>
        <v>2.5</v>
      </c>
      <c r="L146" s="53">
        <f>'jeziora 2020'!AK146</f>
        <v>27</v>
      </c>
      <c r="M146" s="53">
        <f>'jeziora 2020'!BB146</f>
        <v>1841.5</v>
      </c>
      <c r="N146" s="53">
        <f>'jeziora 2020'!BJ146</f>
        <v>0.5</v>
      </c>
      <c r="O146" s="53">
        <f>'jeziora 2020'!BK146</f>
        <v>5.0000000000000001E-3</v>
      </c>
      <c r="P146" s="53">
        <f>'jeziora 2020'!BQ146</f>
        <v>0.2</v>
      </c>
      <c r="Q146" s="53">
        <f>'jeziora 2020'!BS146</f>
        <v>0.05</v>
      </c>
      <c r="R146" s="53">
        <f>'jeziora 2020'!BT146</f>
        <v>0.05</v>
      </c>
      <c r="S146" s="53">
        <f>'jeziora 2020'!BU146</f>
        <v>0.05</v>
      </c>
      <c r="T146" s="53">
        <f>'jeziora 2020'!BY146</f>
        <v>0.15</v>
      </c>
      <c r="U146" s="71">
        <f>'jeziora 2020'!CA146</f>
        <v>0</v>
      </c>
      <c r="V146" s="71">
        <f>'jeziora 2020'!CC146</f>
        <v>0</v>
      </c>
      <c r="W146" s="71">
        <f>'jeziora 2020'!CK146</f>
        <v>0</v>
      </c>
      <c r="X146" s="71">
        <f>'jeziora 2020'!CP146</f>
        <v>0</v>
      </c>
      <c r="Y146" s="71">
        <f>'jeziora 2020'!CQ146</f>
        <v>0</v>
      </c>
      <c r="Z146" s="71">
        <f>'jeziora 2020'!CR146</f>
        <v>0</v>
      </c>
      <c r="AA146" s="71">
        <f>'jeziora 2020'!CS146</f>
        <v>0</v>
      </c>
      <c r="AB146" s="71">
        <f>'jeziora 2020'!CT146</f>
        <v>0</v>
      </c>
      <c r="AC146" s="71">
        <f>'jeziora 2020'!CW146</f>
        <v>0</v>
      </c>
      <c r="AD146" s="71">
        <f>'jeziora 2020'!CZ146</f>
        <v>0</v>
      </c>
      <c r="AE146" s="71">
        <f>'jeziora 2020'!DB146</f>
        <v>0</v>
      </c>
      <c r="AF146" s="71">
        <f>'jeziora 2020'!DC146</f>
        <v>0</v>
      </c>
      <c r="AG146" s="71">
        <f>'jeziora 2020'!DD146</f>
        <v>0</v>
      </c>
      <c r="AH146" s="53">
        <f>'jeziora 2020'!DE146</f>
        <v>0.05</v>
      </c>
      <c r="AI146" s="53">
        <f>'jeziora 2020'!DF146</f>
        <v>0.05</v>
      </c>
      <c r="AJ146" s="71">
        <f>'jeziora 2020'!DH146</f>
        <v>0</v>
      </c>
      <c r="AK146" s="71">
        <f>'jeziora 2020'!DI146</f>
        <v>0</v>
      </c>
      <c r="AL146" s="71">
        <f>'jeziora 2020'!DJ146</f>
        <v>0</v>
      </c>
      <c r="AM146" s="71">
        <f>'jeziora 2020'!DK146</f>
        <v>0</v>
      </c>
      <c r="AN146" s="132">
        <f>'jeziora 2020'!DL146</f>
        <v>0</v>
      </c>
      <c r="AO146" s="136" t="s">
        <v>177</v>
      </c>
    </row>
    <row r="147" spans="1:42" x14ac:dyDescent="0.2">
      <c r="A147" s="4">
        <f>'jeziora 2020'!B147</f>
        <v>191</v>
      </c>
      <c r="B147" s="16" t="str">
        <f>'jeziora 2020'!C147</f>
        <v>PL02S0102_2067</v>
      </c>
      <c r="C147" s="53">
        <f>'jeziora 2020'!I147</f>
        <v>0.05</v>
      </c>
      <c r="D147" s="53">
        <f>'jeziora 2020'!J147</f>
        <v>1.5</v>
      </c>
      <c r="E147" s="53">
        <f>'jeziora 2020'!L147</f>
        <v>1.77</v>
      </c>
      <c r="F147" s="53">
        <f>'jeziora 2020'!N147</f>
        <v>17.899999999999999</v>
      </c>
      <c r="G147" s="53">
        <f>'jeziora 2020'!O147</f>
        <v>48.9</v>
      </c>
      <c r="H147" s="53">
        <f>'jeziora 2020'!S147</f>
        <v>12.3</v>
      </c>
      <c r="I147" s="53">
        <f>'jeziora 2020'!T147</f>
        <v>40</v>
      </c>
      <c r="J147" s="53">
        <f>'jeziora 2020'!Y147</f>
        <v>127</v>
      </c>
      <c r="K147" s="53">
        <f>'jeziora 2020'!AI147</f>
        <v>2.5</v>
      </c>
      <c r="L147" s="53">
        <f>'jeziora 2020'!AK147</f>
        <v>2.5</v>
      </c>
      <c r="M147" s="53">
        <f>'jeziora 2020'!BB147</f>
        <v>1709</v>
      </c>
      <c r="N147" s="53">
        <f>'jeziora 2020'!BJ147</f>
        <v>0.5</v>
      </c>
      <c r="O147" s="53">
        <f>'jeziora 2020'!BK147</f>
        <v>5.0000000000000001E-3</v>
      </c>
      <c r="P147" s="53">
        <f>'jeziora 2020'!BQ147</f>
        <v>0.2</v>
      </c>
      <c r="Q147" s="53">
        <f>'jeziora 2020'!BS147</f>
        <v>0.05</v>
      </c>
      <c r="R147" s="53">
        <f>'jeziora 2020'!BT147</f>
        <v>0.05</v>
      </c>
      <c r="S147" s="53">
        <f>'jeziora 2020'!BU147</f>
        <v>0.05</v>
      </c>
      <c r="T147" s="53">
        <f>'jeziora 2020'!BY147</f>
        <v>0.15</v>
      </c>
      <c r="U147" s="71">
        <f>'jeziora 2020'!CA147</f>
        <v>50</v>
      </c>
      <c r="V147" s="71">
        <f>'jeziora 2020'!CC147</f>
        <v>0.01</v>
      </c>
      <c r="W147" s="71">
        <f>'jeziora 2020'!CK147</f>
        <v>5.0000000000000001E-3</v>
      </c>
      <c r="X147" s="71">
        <f>'jeziora 2020'!CP147</f>
        <v>0.5</v>
      </c>
      <c r="Y147" s="71">
        <f>'jeziora 2020'!CQ147</f>
        <v>0.3</v>
      </c>
      <c r="Z147" s="71">
        <f>'jeziora 2020'!CR147</f>
        <v>5</v>
      </c>
      <c r="AA147" s="71">
        <f>'jeziora 2020'!CS147</f>
        <v>0.5</v>
      </c>
      <c r="AB147" s="71">
        <f>'jeziora 2020'!CT147</f>
        <v>0.5</v>
      </c>
      <c r="AC147" s="71">
        <f>'jeziora 2020'!CW147</f>
        <v>0.05</v>
      </c>
      <c r="AD147" s="71">
        <f>'jeziora 2020'!CZ147</f>
        <v>0.05</v>
      </c>
      <c r="AE147" s="71">
        <f>'jeziora 2020'!DB147</f>
        <v>0.05</v>
      </c>
      <c r="AF147" s="71">
        <f>'jeziora 2020'!DC147</f>
        <v>0.05</v>
      </c>
      <c r="AG147" s="71">
        <f>'jeziora 2020'!DD147</f>
        <v>0.05</v>
      </c>
      <c r="AH147" s="53">
        <f>'jeziora 2020'!DE147</f>
        <v>0.05</v>
      </c>
      <c r="AI147" s="53">
        <f>'jeziora 2020'!DF147</f>
        <v>0.05</v>
      </c>
      <c r="AJ147" s="71">
        <f>'jeziora 2020'!DH147</f>
        <v>0.5</v>
      </c>
      <c r="AK147" s="71">
        <f>'jeziora 2020'!DI147</f>
        <v>0.05</v>
      </c>
      <c r="AL147" s="71">
        <f>'jeziora 2020'!DJ147</f>
        <v>0.25</v>
      </c>
      <c r="AM147" s="71">
        <f>'jeziora 2020'!DK147</f>
        <v>0.25</v>
      </c>
      <c r="AN147" s="132">
        <f>'jeziora 2020'!DL147</f>
        <v>0.05</v>
      </c>
      <c r="AO147" s="136" t="s">
        <v>177</v>
      </c>
    </row>
    <row r="148" spans="1:42" x14ac:dyDescent="0.2">
      <c r="A148" s="4">
        <f>'jeziora 2020'!B148</f>
        <v>192</v>
      </c>
      <c r="B148" s="16" t="str">
        <f>'jeziora 2020'!C148</f>
        <v>PL02S0502_2248</v>
      </c>
      <c r="C148" s="53">
        <f>'jeziora 2020'!I148</f>
        <v>0.05</v>
      </c>
      <c r="D148" s="53">
        <f>'jeziora 2020'!J148</f>
        <v>1.5</v>
      </c>
      <c r="E148" s="53">
        <f>'jeziora 2020'!L148</f>
        <v>5.5800000000000002E-2</v>
      </c>
      <c r="F148" s="53">
        <f>'jeziora 2020'!N148</f>
        <v>7.34</v>
      </c>
      <c r="G148" s="53">
        <f>'jeziora 2020'!O148</f>
        <v>5.84</v>
      </c>
      <c r="H148" s="53">
        <f>'jeziora 2020'!S148</f>
        <v>2.04</v>
      </c>
      <c r="I148" s="53">
        <f>'jeziora 2020'!T148</f>
        <v>3.24</v>
      </c>
      <c r="J148" s="53">
        <f>'jeziora 2020'!Y148</f>
        <v>39.200000000000003</v>
      </c>
      <c r="K148" s="53">
        <f>'jeziora 2020'!AI148</f>
        <v>2.5</v>
      </c>
      <c r="L148" s="53">
        <f>'jeziora 2020'!AK148</f>
        <v>10</v>
      </c>
      <c r="M148" s="53">
        <f>'jeziora 2020'!BB148</f>
        <v>334.5</v>
      </c>
      <c r="N148" s="53">
        <f>'jeziora 2020'!BJ148</f>
        <v>0.5</v>
      </c>
      <c r="O148" s="53">
        <f>'jeziora 2020'!BK148</f>
        <v>5.0000000000000001E-3</v>
      </c>
      <c r="P148" s="53">
        <f>'jeziora 2020'!BQ148</f>
        <v>0.2</v>
      </c>
      <c r="Q148" s="53">
        <f>'jeziora 2020'!BS148</f>
        <v>0.05</v>
      </c>
      <c r="R148" s="53">
        <f>'jeziora 2020'!BT148</f>
        <v>0.05</v>
      </c>
      <c r="S148" s="53">
        <f>'jeziora 2020'!BU148</f>
        <v>0.05</v>
      </c>
      <c r="T148" s="53">
        <f>'jeziora 2020'!BY148</f>
        <v>0.15</v>
      </c>
      <c r="U148" s="71">
        <f>'jeziora 2020'!CA148</f>
        <v>50</v>
      </c>
      <c r="V148" s="71">
        <f>'jeziora 2020'!CC148</f>
        <v>0.01</v>
      </c>
      <c r="W148" s="71">
        <f>'jeziora 2020'!CK148</f>
        <v>5.0000000000000001E-3</v>
      </c>
      <c r="X148" s="71">
        <f>'jeziora 2020'!CP148</f>
        <v>0.5</v>
      </c>
      <c r="Y148" s="71">
        <f>'jeziora 2020'!CQ148</f>
        <v>0.3</v>
      </c>
      <c r="Z148" s="71">
        <f>'jeziora 2020'!CR148</f>
        <v>5</v>
      </c>
      <c r="AA148" s="71">
        <f>'jeziora 2020'!CS148</f>
        <v>0.5</v>
      </c>
      <c r="AB148" s="71">
        <f>'jeziora 2020'!CT148</f>
        <v>0.5</v>
      </c>
      <c r="AC148" s="71">
        <f>'jeziora 2020'!CW148</f>
        <v>0.05</v>
      </c>
      <c r="AD148" s="71">
        <f>'jeziora 2020'!CZ148</f>
        <v>0.05</v>
      </c>
      <c r="AE148" s="71">
        <f>'jeziora 2020'!DB148</f>
        <v>0.05</v>
      </c>
      <c r="AF148" s="71">
        <f>'jeziora 2020'!DC148</f>
        <v>0.05</v>
      </c>
      <c r="AG148" s="71">
        <f>'jeziora 2020'!DD148</f>
        <v>0.05</v>
      </c>
      <c r="AH148" s="53">
        <f>'jeziora 2020'!DE148</f>
        <v>0.05</v>
      </c>
      <c r="AI148" s="53">
        <f>'jeziora 2020'!DF148</f>
        <v>0.05</v>
      </c>
      <c r="AJ148" s="71">
        <f>'jeziora 2020'!DH148</f>
        <v>0.5</v>
      </c>
      <c r="AK148" s="71">
        <f>'jeziora 2020'!DI148</f>
        <v>0.05</v>
      </c>
      <c r="AL148" s="71">
        <f>'jeziora 2020'!DJ148</f>
        <v>0.25</v>
      </c>
      <c r="AM148" s="71">
        <f>'jeziora 2020'!DK148</f>
        <v>0.25</v>
      </c>
      <c r="AN148" s="132">
        <f>'jeziora 2020'!DL148</f>
        <v>0.05</v>
      </c>
      <c r="AO148" s="137" t="s">
        <v>178</v>
      </c>
    </row>
    <row r="149" spans="1:42" x14ac:dyDescent="0.2">
      <c r="A149" s="4">
        <f>'jeziora 2020'!B149</f>
        <v>193</v>
      </c>
      <c r="B149" s="16" t="str">
        <f>'jeziora 2020'!C149</f>
        <v>PL02S0602_0388</v>
      </c>
      <c r="C149" s="53">
        <f>'jeziora 2020'!I149</f>
        <v>0.05</v>
      </c>
      <c r="D149" s="53">
        <f>'jeziora 2020'!J149</f>
        <v>1.5</v>
      </c>
      <c r="E149" s="53">
        <f>'jeziora 2020'!L149</f>
        <v>2.5000000000000001E-2</v>
      </c>
      <c r="F149" s="53">
        <f>'jeziora 2020'!N149</f>
        <v>7.32</v>
      </c>
      <c r="G149" s="53">
        <f>'jeziora 2020'!O149</f>
        <v>4.67</v>
      </c>
      <c r="H149" s="53">
        <f>'jeziora 2020'!S149</f>
        <v>2.2200000000000002</v>
      </c>
      <c r="I149" s="53">
        <f>'jeziora 2020'!T149</f>
        <v>3.95</v>
      </c>
      <c r="J149" s="53">
        <f>'jeziora 2020'!Y149</f>
        <v>15.3</v>
      </c>
      <c r="K149" s="53">
        <f>'jeziora 2020'!AI149</f>
        <v>2.5</v>
      </c>
      <c r="L149" s="53">
        <f>'jeziora 2020'!AK149</f>
        <v>13</v>
      </c>
      <c r="M149" s="53">
        <f>'jeziora 2020'!BB149</f>
        <v>710.5</v>
      </c>
      <c r="N149" s="53">
        <f>'jeziora 2020'!BJ149</f>
        <v>0.5</v>
      </c>
      <c r="O149" s="53">
        <f>'jeziora 2020'!BK149</f>
        <v>5.0000000000000001E-3</v>
      </c>
      <c r="P149" s="53">
        <f>'jeziora 2020'!BQ149</f>
        <v>0.2</v>
      </c>
      <c r="Q149" s="53">
        <f>'jeziora 2020'!BS149</f>
        <v>0.05</v>
      </c>
      <c r="R149" s="53">
        <f>'jeziora 2020'!BT149</f>
        <v>0.05</v>
      </c>
      <c r="S149" s="53">
        <f>'jeziora 2020'!BU149</f>
        <v>0.05</v>
      </c>
      <c r="T149" s="53">
        <f>'jeziora 2020'!BY149</f>
        <v>0.15</v>
      </c>
      <c r="U149" s="71">
        <f>'jeziora 2020'!CA149</f>
        <v>0</v>
      </c>
      <c r="V149" s="71">
        <f>'jeziora 2020'!CC149</f>
        <v>0</v>
      </c>
      <c r="W149" s="71">
        <f>'jeziora 2020'!CK149</f>
        <v>0</v>
      </c>
      <c r="X149" s="71">
        <f>'jeziora 2020'!CP149</f>
        <v>0</v>
      </c>
      <c r="Y149" s="71">
        <f>'jeziora 2020'!CQ149</f>
        <v>0</v>
      </c>
      <c r="Z149" s="71">
        <f>'jeziora 2020'!CR149</f>
        <v>0</v>
      </c>
      <c r="AA149" s="71">
        <f>'jeziora 2020'!CS149</f>
        <v>0</v>
      </c>
      <c r="AB149" s="71">
        <f>'jeziora 2020'!CT149</f>
        <v>0</v>
      </c>
      <c r="AC149" s="71">
        <f>'jeziora 2020'!CW149</f>
        <v>0</v>
      </c>
      <c r="AD149" s="71">
        <f>'jeziora 2020'!CZ149</f>
        <v>0</v>
      </c>
      <c r="AE149" s="71">
        <f>'jeziora 2020'!DB149</f>
        <v>0</v>
      </c>
      <c r="AF149" s="71">
        <f>'jeziora 2020'!DC149</f>
        <v>0</v>
      </c>
      <c r="AG149" s="71">
        <f>'jeziora 2020'!DD149</f>
        <v>0</v>
      </c>
      <c r="AH149" s="53">
        <f>'jeziora 2020'!DE149</f>
        <v>0.05</v>
      </c>
      <c r="AI149" s="53">
        <f>'jeziora 2020'!DF149</f>
        <v>0.05</v>
      </c>
      <c r="AJ149" s="71">
        <f>'jeziora 2020'!DH149</f>
        <v>0</v>
      </c>
      <c r="AK149" s="71">
        <f>'jeziora 2020'!DI149</f>
        <v>0</v>
      </c>
      <c r="AL149" s="71">
        <f>'jeziora 2020'!DJ149</f>
        <v>0</v>
      </c>
      <c r="AM149" s="71">
        <f>'jeziora 2020'!DK149</f>
        <v>0</v>
      </c>
      <c r="AN149" s="132">
        <f>'jeziora 2020'!DL149</f>
        <v>0</v>
      </c>
      <c r="AO149" s="137" t="s">
        <v>178</v>
      </c>
    </row>
    <row r="150" spans="1:42" x14ac:dyDescent="0.2">
      <c r="A150" s="4">
        <f>'jeziora 2020'!B150</f>
        <v>194</v>
      </c>
      <c r="B150" s="16" t="str">
        <f>'jeziora 2020'!C150</f>
        <v>PL01S0602_0419</v>
      </c>
      <c r="C150" s="53">
        <f>'jeziora 2020'!I150</f>
        <v>0.05</v>
      </c>
      <c r="D150" s="53">
        <f>'jeziora 2020'!J150</f>
        <v>1.5</v>
      </c>
      <c r="E150" s="53">
        <f>'jeziora 2020'!L150</f>
        <v>0.17100000000000001</v>
      </c>
      <c r="F150" s="53">
        <f>'jeziora 2020'!N150</f>
        <v>11.4</v>
      </c>
      <c r="G150" s="53">
        <f>'jeziora 2020'!O150</f>
        <v>14.2</v>
      </c>
      <c r="H150" s="53">
        <f>'jeziora 2020'!S150</f>
        <v>11.2</v>
      </c>
      <c r="I150" s="53">
        <f>'jeziora 2020'!T150</f>
        <v>11.8</v>
      </c>
      <c r="J150" s="53">
        <f>'jeziora 2020'!Y150</f>
        <v>33.700000000000003</v>
      </c>
      <c r="K150" s="53">
        <f>'jeziora 2020'!AI150</f>
        <v>2.5</v>
      </c>
      <c r="L150" s="53">
        <f>'jeziora 2020'!AK150</f>
        <v>2.5</v>
      </c>
      <c r="M150" s="53">
        <f>'jeziora 2020'!BB150</f>
        <v>212</v>
      </c>
      <c r="N150" s="53">
        <f>'jeziora 2020'!BJ150</f>
        <v>0.5</v>
      </c>
      <c r="O150" s="53">
        <f>'jeziora 2020'!BK150</f>
        <v>5.0000000000000001E-3</v>
      </c>
      <c r="P150" s="53">
        <f>'jeziora 2020'!BQ150</f>
        <v>0.2</v>
      </c>
      <c r="Q150" s="53">
        <f>'jeziora 2020'!BS150</f>
        <v>0.05</v>
      </c>
      <c r="R150" s="53">
        <f>'jeziora 2020'!BT150</f>
        <v>0.05</v>
      </c>
      <c r="S150" s="53">
        <f>'jeziora 2020'!BU150</f>
        <v>0.05</v>
      </c>
      <c r="T150" s="53">
        <f>'jeziora 2020'!BY150</f>
        <v>0.15</v>
      </c>
      <c r="U150" s="71">
        <f>'jeziora 2020'!CA150</f>
        <v>0</v>
      </c>
      <c r="V150" s="71">
        <f>'jeziora 2020'!CC150</f>
        <v>0</v>
      </c>
      <c r="W150" s="71">
        <f>'jeziora 2020'!CK150</f>
        <v>0</v>
      </c>
      <c r="X150" s="71">
        <f>'jeziora 2020'!CP150</f>
        <v>0</v>
      </c>
      <c r="Y150" s="71">
        <f>'jeziora 2020'!CQ150</f>
        <v>0</v>
      </c>
      <c r="Z150" s="71">
        <f>'jeziora 2020'!CR150</f>
        <v>0</v>
      </c>
      <c r="AA150" s="71">
        <f>'jeziora 2020'!CS150</f>
        <v>0</v>
      </c>
      <c r="AB150" s="71">
        <f>'jeziora 2020'!CT150</f>
        <v>0</v>
      </c>
      <c r="AC150" s="71">
        <f>'jeziora 2020'!CW150</f>
        <v>0</v>
      </c>
      <c r="AD150" s="71">
        <f>'jeziora 2020'!CZ150</f>
        <v>0</v>
      </c>
      <c r="AE150" s="71">
        <f>'jeziora 2020'!DB150</f>
        <v>0</v>
      </c>
      <c r="AF150" s="71">
        <f>'jeziora 2020'!DC150</f>
        <v>0</v>
      </c>
      <c r="AG150" s="71">
        <f>'jeziora 2020'!DD150</f>
        <v>0</v>
      </c>
      <c r="AH150" s="53">
        <f>'jeziora 2020'!DE150</f>
        <v>0.05</v>
      </c>
      <c r="AI150" s="53">
        <f>'jeziora 2020'!DF150</f>
        <v>0.05</v>
      </c>
      <c r="AJ150" s="71">
        <f>'jeziora 2020'!DH150</f>
        <v>0</v>
      </c>
      <c r="AK150" s="71">
        <f>'jeziora 2020'!DI150</f>
        <v>0</v>
      </c>
      <c r="AL150" s="71">
        <f>'jeziora 2020'!DJ150</f>
        <v>0</v>
      </c>
      <c r="AM150" s="71">
        <f>'jeziora 2020'!DK150</f>
        <v>0</v>
      </c>
      <c r="AN150" s="132">
        <f>'jeziora 2020'!DL150</f>
        <v>0</v>
      </c>
      <c r="AO150" s="137" t="s">
        <v>178</v>
      </c>
    </row>
    <row r="151" spans="1:42" x14ac:dyDescent="0.2">
      <c r="A151" s="4">
        <f>'jeziora 2020'!B151</f>
        <v>195</v>
      </c>
      <c r="B151" s="16" t="str">
        <f>'jeziora 2020'!C151</f>
        <v>PL02S0502_2249</v>
      </c>
      <c r="C151" s="53">
        <f>'jeziora 2020'!I151</f>
        <v>0.05</v>
      </c>
      <c r="D151" s="53">
        <f>'jeziora 2020'!J151</f>
        <v>1.5</v>
      </c>
      <c r="E151" s="53">
        <f>'jeziora 2020'!L151</f>
        <v>0.11700000000000001</v>
      </c>
      <c r="F151" s="53">
        <f>'jeziora 2020'!N151</f>
        <v>3.28</v>
      </c>
      <c r="G151" s="53">
        <f>'jeziora 2020'!O151</f>
        <v>6.29</v>
      </c>
      <c r="H151" s="53">
        <f>'jeziora 2020'!S151</f>
        <v>4.3099999999999996</v>
      </c>
      <c r="I151" s="53">
        <f>'jeziora 2020'!T151</f>
        <v>5.1100000000000003</v>
      </c>
      <c r="J151" s="53">
        <f>'jeziora 2020'!Y151</f>
        <v>45.1</v>
      </c>
      <c r="K151" s="53">
        <f>'jeziora 2020'!AI151</f>
        <v>2.5</v>
      </c>
      <c r="L151" s="53">
        <f>'jeziora 2020'!AK151</f>
        <v>6</v>
      </c>
      <c r="M151" s="53">
        <f>'jeziora 2020'!BB151</f>
        <v>347.5</v>
      </c>
      <c r="N151" s="53">
        <f>'jeziora 2020'!BJ151</f>
        <v>0.5</v>
      </c>
      <c r="O151" s="53">
        <f>'jeziora 2020'!BK151</f>
        <v>5.0000000000000001E-3</v>
      </c>
      <c r="P151" s="53">
        <f>'jeziora 2020'!BQ151</f>
        <v>0.2</v>
      </c>
      <c r="Q151" s="53">
        <f>'jeziora 2020'!BS151</f>
        <v>0.05</v>
      </c>
      <c r="R151" s="53">
        <f>'jeziora 2020'!BT151</f>
        <v>0.05</v>
      </c>
      <c r="S151" s="53">
        <f>'jeziora 2020'!BU151</f>
        <v>0.05</v>
      </c>
      <c r="T151" s="53">
        <f>'jeziora 2020'!BY151</f>
        <v>0.15</v>
      </c>
      <c r="U151" s="71">
        <f>'jeziora 2020'!CA151</f>
        <v>50</v>
      </c>
      <c r="V151" s="71">
        <f>'jeziora 2020'!CC151</f>
        <v>0.01</v>
      </c>
      <c r="W151" s="71">
        <f>'jeziora 2020'!CK151</f>
        <v>5.0000000000000001E-3</v>
      </c>
      <c r="X151" s="71">
        <f>'jeziora 2020'!CP151</f>
        <v>0.5</v>
      </c>
      <c r="Y151" s="71">
        <f>'jeziora 2020'!CQ151</f>
        <v>0.3</v>
      </c>
      <c r="Z151" s="71">
        <f>'jeziora 2020'!CR151</f>
        <v>5</v>
      </c>
      <c r="AA151" s="71">
        <f>'jeziora 2020'!CS151</f>
        <v>0.5</v>
      </c>
      <c r="AB151" s="71">
        <f>'jeziora 2020'!CT151</f>
        <v>0.5</v>
      </c>
      <c r="AC151" s="71">
        <f>'jeziora 2020'!CW151</f>
        <v>0.05</v>
      </c>
      <c r="AD151" s="71">
        <f>'jeziora 2020'!CZ151</f>
        <v>0.05</v>
      </c>
      <c r="AE151" s="71">
        <f>'jeziora 2020'!DB151</f>
        <v>0.05</v>
      </c>
      <c r="AF151" s="71">
        <f>'jeziora 2020'!DC151</f>
        <v>0.05</v>
      </c>
      <c r="AG151" s="71">
        <f>'jeziora 2020'!DD151</f>
        <v>0.05</v>
      </c>
      <c r="AH151" s="53">
        <f>'jeziora 2020'!DE151</f>
        <v>0.05</v>
      </c>
      <c r="AI151" s="53">
        <f>'jeziora 2020'!DF151</f>
        <v>0.05</v>
      </c>
      <c r="AJ151" s="71">
        <f>'jeziora 2020'!DH151</f>
        <v>0.5</v>
      </c>
      <c r="AK151" s="71">
        <f>'jeziora 2020'!DI151</f>
        <v>0.05</v>
      </c>
      <c r="AL151" s="71">
        <f>'jeziora 2020'!DJ151</f>
        <v>0.25</v>
      </c>
      <c r="AM151" s="71">
        <f>'jeziora 2020'!DK151</f>
        <v>0.25</v>
      </c>
      <c r="AN151" s="132">
        <f>'jeziora 2020'!DL151</f>
        <v>0.05</v>
      </c>
      <c r="AO151" s="137" t="s">
        <v>178</v>
      </c>
    </row>
    <row r="152" spans="1:42" x14ac:dyDescent="0.2">
      <c r="A152" s="4">
        <f>'jeziora 2020'!B152</f>
        <v>196</v>
      </c>
      <c r="B152" s="16" t="str">
        <f>'jeziora 2020'!C152</f>
        <v>PL02S0602_0414</v>
      </c>
      <c r="C152" s="53">
        <f>'jeziora 2020'!I152</f>
        <v>0.05</v>
      </c>
      <c r="D152" s="53">
        <f>'jeziora 2020'!J152</f>
        <v>5.28</v>
      </c>
      <c r="E152" s="53">
        <f>'jeziora 2020'!L152</f>
        <v>0.60599999999999998</v>
      </c>
      <c r="F152" s="53">
        <f>'jeziora 2020'!N152</f>
        <v>6</v>
      </c>
      <c r="G152" s="53">
        <f>'jeziora 2020'!O152</f>
        <v>15.6</v>
      </c>
      <c r="H152" s="53">
        <f>'jeziora 2020'!S152</f>
        <v>6.38</v>
      </c>
      <c r="I152" s="53">
        <f>'jeziora 2020'!T152</f>
        <v>26.3</v>
      </c>
      <c r="J152" s="53">
        <f>'jeziora 2020'!Y152</f>
        <v>60.3</v>
      </c>
      <c r="K152" s="53">
        <f>'jeziora 2020'!AI152</f>
        <v>306</v>
      </c>
      <c r="L152" s="53">
        <f>'jeziora 2020'!AK152</f>
        <v>35</v>
      </c>
      <c r="M152" s="53">
        <f>'jeziora 2020'!BB152</f>
        <v>1877</v>
      </c>
      <c r="N152" s="53">
        <f>'jeziora 2020'!BJ152</f>
        <v>0.5</v>
      </c>
      <c r="O152" s="53">
        <f>'jeziora 2020'!BK152</f>
        <v>5.0000000000000001E-3</v>
      </c>
      <c r="P152" s="53">
        <f>'jeziora 2020'!BQ152</f>
        <v>0.2</v>
      </c>
      <c r="Q152" s="53">
        <f>'jeziora 2020'!BS152</f>
        <v>0.05</v>
      </c>
      <c r="R152" s="53">
        <f>'jeziora 2020'!BT152</f>
        <v>0.05</v>
      </c>
      <c r="S152" s="53">
        <f>'jeziora 2020'!BU152</f>
        <v>0.05</v>
      </c>
      <c r="T152" s="53">
        <f>'jeziora 2020'!BY152</f>
        <v>0.15</v>
      </c>
      <c r="U152" s="71">
        <f>'jeziora 2020'!CA152</f>
        <v>0</v>
      </c>
      <c r="V152" s="71">
        <f>'jeziora 2020'!CC152</f>
        <v>0</v>
      </c>
      <c r="W152" s="71">
        <f>'jeziora 2020'!CK152</f>
        <v>0</v>
      </c>
      <c r="X152" s="71">
        <f>'jeziora 2020'!CP152</f>
        <v>0</v>
      </c>
      <c r="Y152" s="71">
        <f>'jeziora 2020'!CQ152</f>
        <v>0</v>
      </c>
      <c r="Z152" s="71">
        <f>'jeziora 2020'!CR152</f>
        <v>0</v>
      </c>
      <c r="AA152" s="71">
        <f>'jeziora 2020'!CS152</f>
        <v>0</v>
      </c>
      <c r="AB152" s="71">
        <f>'jeziora 2020'!CT152</f>
        <v>0</v>
      </c>
      <c r="AC152" s="71">
        <f>'jeziora 2020'!CW152</f>
        <v>0</v>
      </c>
      <c r="AD152" s="71">
        <f>'jeziora 2020'!CZ152</f>
        <v>0</v>
      </c>
      <c r="AE152" s="71">
        <f>'jeziora 2020'!DB152</f>
        <v>0</v>
      </c>
      <c r="AF152" s="71">
        <f>'jeziora 2020'!DC152</f>
        <v>0</v>
      </c>
      <c r="AG152" s="71">
        <f>'jeziora 2020'!DD152</f>
        <v>0</v>
      </c>
      <c r="AH152" s="53">
        <f>'jeziora 2020'!DE152</f>
        <v>0.05</v>
      </c>
      <c r="AI152" s="53">
        <f>'jeziora 2020'!DF152</f>
        <v>0.05</v>
      </c>
      <c r="AJ152" s="71">
        <f>'jeziora 2020'!DH152</f>
        <v>0</v>
      </c>
      <c r="AK152" s="71">
        <f>'jeziora 2020'!DI152</f>
        <v>0</v>
      </c>
      <c r="AL152" s="71">
        <f>'jeziora 2020'!DJ152</f>
        <v>0</v>
      </c>
      <c r="AM152" s="71">
        <f>'jeziora 2020'!DK152</f>
        <v>0</v>
      </c>
      <c r="AN152" s="132">
        <f>'jeziora 2020'!DL152</f>
        <v>0</v>
      </c>
      <c r="AO152" s="136" t="s">
        <v>177</v>
      </c>
    </row>
    <row r="153" spans="1:42" x14ac:dyDescent="0.2">
      <c r="A153" s="4">
        <f>'jeziora 2020'!B153</f>
        <v>197</v>
      </c>
      <c r="B153" s="16" t="str">
        <f>'jeziora 2020'!C153</f>
        <v>PL01S0302_0232</v>
      </c>
      <c r="C153" s="53">
        <f>'jeziora 2020'!I153</f>
        <v>0.05</v>
      </c>
      <c r="D153" s="53">
        <f>'jeziora 2020'!J153</f>
        <v>4.28</v>
      </c>
      <c r="E153" s="53">
        <f>'jeziora 2020'!L153</f>
        <v>0.35699999999999998</v>
      </c>
      <c r="F153" s="53">
        <f>'jeziora 2020'!N153</f>
        <v>10.9</v>
      </c>
      <c r="G153" s="53">
        <f>'jeziora 2020'!O153</f>
        <v>7.61</v>
      </c>
      <c r="H153" s="53">
        <f>'jeziora 2020'!S153</f>
        <v>7.53</v>
      </c>
      <c r="I153" s="53">
        <f>'jeziora 2020'!T153</f>
        <v>18.8</v>
      </c>
      <c r="J153" s="53">
        <f>'jeziora 2020'!Y153</f>
        <v>53.3</v>
      </c>
      <c r="K153" s="53">
        <f>'jeziora 2020'!AI153</f>
        <v>2.5</v>
      </c>
      <c r="L153" s="53">
        <f>'jeziora 2020'!AK153</f>
        <v>53</v>
      </c>
      <c r="M153" s="53">
        <f>'jeziora 2020'!BB153</f>
        <v>4106.5</v>
      </c>
      <c r="N153" s="53">
        <f>'jeziora 2020'!BJ153</f>
        <v>0.5</v>
      </c>
      <c r="O153" s="53">
        <f>'jeziora 2020'!BK153</f>
        <v>5.0000000000000001E-3</v>
      </c>
      <c r="P153" s="53">
        <f>'jeziora 2020'!BQ153</f>
        <v>0.2</v>
      </c>
      <c r="Q153" s="53">
        <f>'jeziora 2020'!BS153</f>
        <v>0.05</v>
      </c>
      <c r="R153" s="53">
        <f>'jeziora 2020'!BT153</f>
        <v>0.05</v>
      </c>
      <c r="S153" s="53">
        <f>'jeziora 2020'!BU153</f>
        <v>0.05</v>
      </c>
      <c r="T153" s="53">
        <f>'jeziora 2020'!BY153</f>
        <v>0.15</v>
      </c>
      <c r="U153" s="71">
        <f>'jeziora 2020'!CA153</f>
        <v>50</v>
      </c>
      <c r="V153" s="71">
        <f>'jeziora 2020'!CC153</f>
        <v>0.01</v>
      </c>
      <c r="W153" s="71">
        <f>'jeziora 2020'!CK153</f>
        <v>0.04</v>
      </c>
      <c r="X153" s="71">
        <f>'jeziora 2020'!CP153</f>
        <v>0.5</v>
      </c>
      <c r="Y153" s="71">
        <f>'jeziora 2020'!CQ153</f>
        <v>0.3</v>
      </c>
      <c r="Z153" s="71">
        <f>'jeziora 2020'!CR153</f>
        <v>5</v>
      </c>
      <c r="AA153" s="71">
        <f>'jeziora 2020'!CS153</f>
        <v>0.5</v>
      </c>
      <c r="AB153" s="71">
        <f>'jeziora 2020'!CT153</f>
        <v>0.5</v>
      </c>
      <c r="AC153" s="71">
        <f>'jeziora 2020'!CW153</f>
        <v>0.05</v>
      </c>
      <c r="AD153" s="71">
        <f>'jeziora 2020'!CZ153</f>
        <v>0.05</v>
      </c>
      <c r="AE153" s="71">
        <f>'jeziora 2020'!DB153</f>
        <v>0.05</v>
      </c>
      <c r="AF153" s="71">
        <f>'jeziora 2020'!DC153</f>
        <v>0.05</v>
      </c>
      <c r="AG153" s="71">
        <f>'jeziora 2020'!DD153</f>
        <v>0.05</v>
      </c>
      <c r="AH153" s="53">
        <f>'jeziora 2020'!DE153</f>
        <v>0.05</v>
      </c>
      <c r="AI153" s="53">
        <f>'jeziora 2020'!DF153</f>
        <v>0.05</v>
      </c>
      <c r="AJ153" s="71">
        <f>'jeziora 2020'!DH153</f>
        <v>0.5</v>
      </c>
      <c r="AK153" s="71">
        <f>'jeziora 2020'!DI153</f>
        <v>0.05</v>
      </c>
      <c r="AL153" s="71">
        <f>'jeziora 2020'!DJ153</f>
        <v>0.25</v>
      </c>
      <c r="AM153" s="71">
        <f>'jeziora 2020'!DK153</f>
        <v>0.25</v>
      </c>
      <c r="AN153" s="132">
        <f>'jeziora 2020'!DL153</f>
        <v>0.05</v>
      </c>
      <c r="AO153" s="136" t="s">
        <v>177</v>
      </c>
    </row>
    <row r="154" spans="1:42" x14ac:dyDescent="0.2">
      <c r="A154" s="4">
        <f>'jeziora 2020'!B154</f>
        <v>198</v>
      </c>
      <c r="B154" s="16" t="str">
        <f>'jeziora 2020'!C154</f>
        <v>PL02S0102_0135</v>
      </c>
      <c r="C154" s="53">
        <f>'jeziora 2020'!I154</f>
        <v>0.05</v>
      </c>
      <c r="D154" s="53">
        <f>'jeziora 2020'!J154</f>
        <v>1.5</v>
      </c>
      <c r="E154" s="53">
        <f>'jeziora 2020'!L154</f>
        <v>0.24</v>
      </c>
      <c r="F154" s="53">
        <f>'jeziora 2020'!N154</f>
        <v>6.88</v>
      </c>
      <c r="G154" s="53">
        <f>'jeziora 2020'!O154</f>
        <v>5.07</v>
      </c>
      <c r="H154" s="53">
        <f>'jeziora 2020'!S154</f>
        <v>2.44</v>
      </c>
      <c r="I154" s="53">
        <f>'jeziora 2020'!T154</f>
        <v>29.9</v>
      </c>
      <c r="J154" s="53">
        <f>'jeziora 2020'!Y154</f>
        <v>50</v>
      </c>
      <c r="K154" s="53">
        <f>'jeziora 2020'!AI154</f>
        <v>2.5</v>
      </c>
      <c r="L154" s="53">
        <f>'jeziora 2020'!AK154</f>
        <v>30</v>
      </c>
      <c r="M154" s="53">
        <f>'jeziora 2020'!BB154</f>
        <v>2361.5</v>
      </c>
      <c r="N154" s="53">
        <f>'jeziora 2020'!BJ154</f>
        <v>0.5</v>
      </c>
      <c r="O154" s="53">
        <f>'jeziora 2020'!BK154</f>
        <v>5.0000000000000001E-3</v>
      </c>
      <c r="P154" s="53">
        <f>'jeziora 2020'!BQ154</f>
        <v>0.2</v>
      </c>
      <c r="Q154" s="53">
        <f>'jeziora 2020'!BS154</f>
        <v>0.05</v>
      </c>
      <c r="R154" s="53">
        <f>'jeziora 2020'!BT154</f>
        <v>0.05</v>
      </c>
      <c r="S154" s="53">
        <f>'jeziora 2020'!BU154</f>
        <v>0.05</v>
      </c>
      <c r="T154" s="53">
        <f>'jeziora 2020'!BY154</f>
        <v>0.15</v>
      </c>
      <c r="U154" s="71">
        <f>'jeziora 2020'!CA154</f>
        <v>0</v>
      </c>
      <c r="V154" s="71">
        <f>'jeziora 2020'!CC154</f>
        <v>0</v>
      </c>
      <c r="W154" s="71">
        <f>'jeziora 2020'!CK154</f>
        <v>0</v>
      </c>
      <c r="X154" s="71">
        <f>'jeziora 2020'!CP154</f>
        <v>0</v>
      </c>
      <c r="Y154" s="71">
        <f>'jeziora 2020'!CQ154</f>
        <v>0</v>
      </c>
      <c r="Z154" s="71">
        <f>'jeziora 2020'!CR154</f>
        <v>0</v>
      </c>
      <c r="AA154" s="71">
        <f>'jeziora 2020'!CS154</f>
        <v>0</v>
      </c>
      <c r="AB154" s="71">
        <f>'jeziora 2020'!CT154</f>
        <v>0</v>
      </c>
      <c r="AC154" s="71">
        <f>'jeziora 2020'!CW154</f>
        <v>0</v>
      </c>
      <c r="AD154" s="71">
        <f>'jeziora 2020'!CZ154</f>
        <v>0</v>
      </c>
      <c r="AE154" s="71">
        <f>'jeziora 2020'!DB154</f>
        <v>0</v>
      </c>
      <c r="AF154" s="71">
        <f>'jeziora 2020'!DC154</f>
        <v>0</v>
      </c>
      <c r="AG154" s="71">
        <f>'jeziora 2020'!DD154</f>
        <v>0</v>
      </c>
      <c r="AH154" s="53">
        <f>'jeziora 2020'!DE154</f>
        <v>0.05</v>
      </c>
      <c r="AI154" s="53">
        <f>'jeziora 2020'!DF154</f>
        <v>0.05</v>
      </c>
      <c r="AJ154" s="71">
        <f>'jeziora 2020'!DH154</f>
        <v>0</v>
      </c>
      <c r="AK154" s="71">
        <f>'jeziora 2020'!DI154</f>
        <v>0</v>
      </c>
      <c r="AL154" s="71">
        <f>'jeziora 2020'!DJ154</f>
        <v>0</v>
      </c>
      <c r="AM154" s="71">
        <f>'jeziora 2020'!DK154</f>
        <v>0</v>
      </c>
      <c r="AN154" s="132">
        <f>'jeziora 2020'!DL154</f>
        <v>0</v>
      </c>
      <c r="AO154" s="136" t="s">
        <v>177</v>
      </c>
    </row>
    <row r="155" spans="1:42" x14ac:dyDescent="0.2">
      <c r="A155" s="4">
        <f>'jeziora 2020'!B155</f>
        <v>199</v>
      </c>
      <c r="B155" s="16" t="str">
        <f>'jeziora 2020'!C155</f>
        <v>PL01S0602_3169</v>
      </c>
      <c r="C155" s="53">
        <f>'jeziora 2020'!I155</f>
        <v>0.05</v>
      </c>
      <c r="D155" s="53">
        <f>'jeziora 2020'!J155</f>
        <v>1.5</v>
      </c>
      <c r="E155" s="53">
        <f>'jeziora 2020'!L155</f>
        <v>2.5000000000000001E-2</v>
      </c>
      <c r="F155" s="53">
        <f>'jeziora 2020'!N155</f>
        <v>7.78</v>
      </c>
      <c r="G155" s="53">
        <f>'jeziora 2020'!O155</f>
        <v>7.04</v>
      </c>
      <c r="H155" s="53">
        <f>'jeziora 2020'!S155</f>
        <v>5.98</v>
      </c>
      <c r="I155" s="53">
        <f>'jeziora 2020'!T155</f>
        <v>23.2</v>
      </c>
      <c r="J155" s="53">
        <f>'jeziora 2020'!Y155</f>
        <v>43.5</v>
      </c>
      <c r="K155" s="53">
        <f>'jeziora 2020'!AI155</f>
        <v>2.5</v>
      </c>
      <c r="L155" s="53">
        <f>'jeziora 2020'!AK155</f>
        <v>61</v>
      </c>
      <c r="M155" s="53">
        <f>'jeziora 2020'!BB155</f>
        <v>2353.5</v>
      </c>
      <c r="N155" s="53">
        <f>'jeziora 2020'!BJ155</f>
        <v>0.5</v>
      </c>
      <c r="O155" s="53">
        <f>'jeziora 2020'!BK155</f>
        <v>5.0000000000000001E-3</v>
      </c>
      <c r="P155" s="53">
        <f>'jeziora 2020'!BQ155</f>
        <v>0.2</v>
      </c>
      <c r="Q155" s="53">
        <f>'jeziora 2020'!BS155</f>
        <v>0.05</v>
      </c>
      <c r="R155" s="53">
        <f>'jeziora 2020'!BT155</f>
        <v>0.05</v>
      </c>
      <c r="S155" s="53">
        <f>'jeziora 2020'!BU155</f>
        <v>0.05</v>
      </c>
      <c r="T155" s="53">
        <f>'jeziora 2020'!BY155</f>
        <v>0.15</v>
      </c>
      <c r="U155" s="71">
        <f>'jeziora 2020'!CA155</f>
        <v>0</v>
      </c>
      <c r="V155" s="71">
        <f>'jeziora 2020'!CC155</f>
        <v>0</v>
      </c>
      <c r="W155" s="71">
        <f>'jeziora 2020'!CK155</f>
        <v>0</v>
      </c>
      <c r="X155" s="71">
        <f>'jeziora 2020'!CP155</f>
        <v>0</v>
      </c>
      <c r="Y155" s="71">
        <f>'jeziora 2020'!CQ155</f>
        <v>0</v>
      </c>
      <c r="Z155" s="71">
        <f>'jeziora 2020'!CR155</f>
        <v>0</v>
      </c>
      <c r="AA155" s="71">
        <f>'jeziora 2020'!CS155</f>
        <v>0</v>
      </c>
      <c r="AB155" s="71">
        <f>'jeziora 2020'!CT155</f>
        <v>0</v>
      </c>
      <c r="AC155" s="71">
        <f>'jeziora 2020'!CW155</f>
        <v>0</v>
      </c>
      <c r="AD155" s="71">
        <f>'jeziora 2020'!CZ155</f>
        <v>0</v>
      </c>
      <c r="AE155" s="71">
        <f>'jeziora 2020'!DB155</f>
        <v>0</v>
      </c>
      <c r="AF155" s="71">
        <f>'jeziora 2020'!DC155</f>
        <v>0</v>
      </c>
      <c r="AG155" s="71">
        <f>'jeziora 2020'!DD155</f>
        <v>0</v>
      </c>
      <c r="AH155" s="53">
        <f>'jeziora 2020'!DE155</f>
        <v>0.05</v>
      </c>
      <c r="AI155" s="53">
        <f>'jeziora 2020'!DF155</f>
        <v>0.05</v>
      </c>
      <c r="AJ155" s="71">
        <f>'jeziora 2020'!DH155</f>
        <v>0</v>
      </c>
      <c r="AK155" s="71">
        <f>'jeziora 2020'!DI155</f>
        <v>0</v>
      </c>
      <c r="AL155" s="71">
        <f>'jeziora 2020'!DJ155</f>
        <v>0</v>
      </c>
      <c r="AM155" s="71">
        <f>'jeziora 2020'!DK155</f>
        <v>0</v>
      </c>
      <c r="AN155" s="132">
        <f>'jeziora 2020'!DL155</f>
        <v>0</v>
      </c>
      <c r="AO155" s="136" t="s">
        <v>177</v>
      </c>
    </row>
    <row r="156" spans="1:42" x14ac:dyDescent="0.2">
      <c r="A156" s="4">
        <f>'jeziora 2020'!B156</f>
        <v>200</v>
      </c>
      <c r="B156" s="16" t="str">
        <f>'jeziora 2020'!C156</f>
        <v>PL02S0102_3062</v>
      </c>
      <c r="C156" s="53">
        <f>'jeziora 2020'!I156</f>
        <v>0.05</v>
      </c>
      <c r="D156" s="53">
        <f>'jeziora 2020'!J156</f>
        <v>8.11</v>
      </c>
      <c r="E156" s="53">
        <f>'jeziora 2020'!L156</f>
        <v>2.34</v>
      </c>
      <c r="F156" s="53">
        <f>'jeziora 2020'!N156</f>
        <v>26.8</v>
      </c>
      <c r="G156" s="53">
        <f>'jeziora 2020'!O156</f>
        <v>179</v>
      </c>
      <c r="H156" s="53">
        <f>'jeziora 2020'!S156</f>
        <v>24.1</v>
      </c>
      <c r="I156" s="53">
        <f>'jeziora 2020'!T156</f>
        <v>133</v>
      </c>
      <c r="J156" s="53">
        <f>'jeziora 2020'!Y156</f>
        <v>458</v>
      </c>
      <c r="K156" s="53">
        <f>'jeziora 2020'!AI156</f>
        <v>8150</v>
      </c>
      <c r="L156" s="53">
        <f>'jeziora 2020'!AK156</f>
        <v>428</v>
      </c>
      <c r="M156" s="53">
        <f>'jeziora 2020'!BB156</f>
        <v>34302</v>
      </c>
      <c r="N156" s="53">
        <f>'jeziora 2020'!BJ156</f>
        <v>0.5</v>
      </c>
      <c r="O156" s="53">
        <f>'jeziora 2020'!BK156</f>
        <v>5.0000000000000001E-3</v>
      </c>
      <c r="P156" s="53">
        <f>'jeziora 2020'!BQ156</f>
        <v>0.2</v>
      </c>
      <c r="Q156" s="53">
        <f>'jeziora 2020'!BS156</f>
        <v>0.05</v>
      </c>
      <c r="R156" s="53">
        <f>'jeziora 2020'!BT156</f>
        <v>0.05</v>
      </c>
      <c r="S156" s="53">
        <f>'jeziora 2020'!BU156</f>
        <v>0.05</v>
      </c>
      <c r="T156" s="53">
        <f>'jeziora 2020'!BY156</f>
        <v>0.15</v>
      </c>
      <c r="U156" s="71">
        <f>'jeziora 2020'!CA156</f>
        <v>0</v>
      </c>
      <c r="V156" s="71">
        <f>'jeziora 2020'!CC156</f>
        <v>0</v>
      </c>
      <c r="W156" s="71">
        <f>'jeziora 2020'!CK156</f>
        <v>0</v>
      </c>
      <c r="X156" s="71">
        <f>'jeziora 2020'!CP156</f>
        <v>0</v>
      </c>
      <c r="Y156" s="71">
        <f>'jeziora 2020'!CQ156</f>
        <v>0</v>
      </c>
      <c r="Z156" s="71">
        <f>'jeziora 2020'!CR156</f>
        <v>0</v>
      </c>
      <c r="AA156" s="71">
        <f>'jeziora 2020'!CS156</f>
        <v>0</v>
      </c>
      <c r="AB156" s="71">
        <f>'jeziora 2020'!CT156</f>
        <v>0</v>
      </c>
      <c r="AC156" s="71">
        <f>'jeziora 2020'!CW156</f>
        <v>0</v>
      </c>
      <c r="AD156" s="71">
        <f>'jeziora 2020'!CZ156</f>
        <v>0</v>
      </c>
      <c r="AE156" s="71">
        <f>'jeziora 2020'!DB156</f>
        <v>0</v>
      </c>
      <c r="AF156" s="71">
        <f>'jeziora 2020'!DC156</f>
        <v>0</v>
      </c>
      <c r="AG156" s="71">
        <f>'jeziora 2020'!DD156</f>
        <v>0</v>
      </c>
      <c r="AH156" s="53">
        <f>'jeziora 2020'!DE156</f>
        <v>0.05</v>
      </c>
      <c r="AI156" s="53">
        <f>'jeziora 2020'!DF156</f>
        <v>0.05</v>
      </c>
      <c r="AJ156" s="71">
        <f>'jeziora 2020'!DH156</f>
        <v>0</v>
      </c>
      <c r="AK156" s="71">
        <f>'jeziora 2020'!DI156</f>
        <v>0</v>
      </c>
      <c r="AL156" s="71">
        <f>'jeziora 2020'!DJ156</f>
        <v>0</v>
      </c>
      <c r="AM156" s="71">
        <f>'jeziora 2020'!DK156</f>
        <v>0</v>
      </c>
      <c r="AN156" s="132">
        <f>'jeziora 2020'!DL156</f>
        <v>0</v>
      </c>
      <c r="AO156" s="136" t="s">
        <v>177</v>
      </c>
    </row>
    <row r="157" spans="1:42" x14ac:dyDescent="0.2">
      <c r="A157" s="4">
        <f>'jeziora 2020'!B157</f>
        <v>201</v>
      </c>
      <c r="B157" s="16" t="str">
        <f>'jeziora 2020'!C157</f>
        <v>PL01S0602_0493</v>
      </c>
      <c r="C157" s="53">
        <f>'jeziora 2020'!I157</f>
        <v>0.05</v>
      </c>
      <c r="D157" s="53">
        <f>'jeziora 2020'!J157</f>
        <v>1.5</v>
      </c>
      <c r="E157" s="53">
        <f>'jeziora 2020'!L157</f>
        <v>0.26100000000000001</v>
      </c>
      <c r="F157" s="53">
        <f>'jeziora 2020'!N157</f>
        <v>7.86</v>
      </c>
      <c r="G157" s="53">
        <f>'jeziora 2020'!O157</f>
        <v>11</v>
      </c>
      <c r="H157" s="53">
        <f>'jeziora 2020'!S157</f>
        <v>7.32</v>
      </c>
      <c r="I157" s="53">
        <f>'jeziora 2020'!T157</f>
        <v>8.41</v>
      </c>
      <c r="J157" s="53">
        <f>'jeziora 2020'!Y157</f>
        <v>40.200000000000003</v>
      </c>
      <c r="K157" s="53">
        <f>'jeziora 2020'!AI157</f>
        <v>59</v>
      </c>
      <c r="L157" s="53">
        <f>'jeziora 2020'!AK157</f>
        <v>41</v>
      </c>
      <c r="M157" s="53">
        <f>'jeziora 2020'!BB157</f>
        <v>827</v>
      </c>
      <c r="N157" s="53">
        <f>'jeziora 2020'!BJ157</f>
        <v>0.5</v>
      </c>
      <c r="O157" s="53">
        <f>'jeziora 2020'!BK157</f>
        <v>5.0000000000000001E-3</v>
      </c>
      <c r="P157" s="53">
        <f>'jeziora 2020'!BQ157</f>
        <v>0.2</v>
      </c>
      <c r="Q157" s="53">
        <f>'jeziora 2020'!BS157</f>
        <v>0.05</v>
      </c>
      <c r="R157" s="53">
        <f>'jeziora 2020'!BT157</f>
        <v>0.05</v>
      </c>
      <c r="S157" s="53">
        <f>'jeziora 2020'!BU157</f>
        <v>0.05</v>
      </c>
      <c r="T157" s="53">
        <f>'jeziora 2020'!BY157</f>
        <v>0.15</v>
      </c>
      <c r="U157" s="71">
        <f>'jeziora 2020'!CA157</f>
        <v>0</v>
      </c>
      <c r="V157" s="71">
        <f>'jeziora 2020'!CC157</f>
        <v>0</v>
      </c>
      <c r="W157" s="71">
        <f>'jeziora 2020'!CK157</f>
        <v>0</v>
      </c>
      <c r="X157" s="71">
        <f>'jeziora 2020'!CP157</f>
        <v>0</v>
      </c>
      <c r="Y157" s="71">
        <f>'jeziora 2020'!CQ157</f>
        <v>0</v>
      </c>
      <c r="Z157" s="71">
        <f>'jeziora 2020'!CR157</f>
        <v>0</v>
      </c>
      <c r="AA157" s="71">
        <f>'jeziora 2020'!CS157</f>
        <v>0</v>
      </c>
      <c r="AB157" s="71">
        <f>'jeziora 2020'!CT157</f>
        <v>0</v>
      </c>
      <c r="AC157" s="71">
        <f>'jeziora 2020'!CW157</f>
        <v>0</v>
      </c>
      <c r="AD157" s="71">
        <f>'jeziora 2020'!CZ157</f>
        <v>0</v>
      </c>
      <c r="AE157" s="71">
        <f>'jeziora 2020'!DB157</f>
        <v>0</v>
      </c>
      <c r="AF157" s="71">
        <f>'jeziora 2020'!DC157</f>
        <v>0</v>
      </c>
      <c r="AG157" s="71">
        <f>'jeziora 2020'!DD157</f>
        <v>0</v>
      </c>
      <c r="AH157" s="53">
        <f>'jeziora 2020'!DE157</f>
        <v>0.05</v>
      </c>
      <c r="AI157" s="53">
        <f>'jeziora 2020'!DF157</f>
        <v>0.05</v>
      </c>
      <c r="AJ157" s="71">
        <f>'jeziora 2020'!DH157</f>
        <v>0</v>
      </c>
      <c r="AK157" s="71">
        <f>'jeziora 2020'!DI157</f>
        <v>0</v>
      </c>
      <c r="AL157" s="71">
        <f>'jeziora 2020'!DJ157</f>
        <v>0</v>
      </c>
      <c r="AM157" s="71">
        <f>'jeziora 2020'!DK157</f>
        <v>0</v>
      </c>
      <c r="AN157" s="132">
        <f>'jeziora 2020'!DL157</f>
        <v>0</v>
      </c>
      <c r="AO157" s="137" t="s">
        <v>178</v>
      </c>
    </row>
    <row r="158" spans="1:42" x14ac:dyDescent="0.2">
      <c r="A158" s="4">
        <f>'jeziora 2020'!B158</f>
        <v>202</v>
      </c>
      <c r="B158" s="16" t="str">
        <f>'jeziora 2020'!C158</f>
        <v>PL01S0302_0210</v>
      </c>
      <c r="C158" s="53">
        <f>'jeziora 2020'!I158</f>
        <v>0.05</v>
      </c>
      <c r="D158" s="53">
        <f>'jeziora 2020'!J158</f>
        <v>1.5</v>
      </c>
      <c r="E158" s="53">
        <f>'jeziora 2020'!L158</f>
        <v>0.16500000000000001</v>
      </c>
      <c r="F158" s="53">
        <f>'jeziora 2020'!N158</f>
        <v>2.66</v>
      </c>
      <c r="G158" s="53">
        <f>'jeziora 2020'!O158</f>
        <v>4.22</v>
      </c>
      <c r="H158" s="53">
        <f>'jeziora 2020'!S158</f>
        <v>4.1100000000000003</v>
      </c>
      <c r="I158" s="53">
        <f>'jeziora 2020'!T158</f>
        <v>11.2</v>
      </c>
      <c r="J158" s="53">
        <f>'jeziora 2020'!Y158</f>
        <v>34.9</v>
      </c>
      <c r="K158" s="53">
        <f>'jeziora 2020'!AI158</f>
        <v>2.5</v>
      </c>
      <c r="L158" s="53">
        <f>'jeziora 2020'!AK158</f>
        <v>2.5</v>
      </c>
      <c r="M158" s="53">
        <f>'jeziora 2020'!BB158</f>
        <v>626</v>
      </c>
      <c r="N158" s="53">
        <f>'jeziora 2020'!BJ158</f>
        <v>0.5</v>
      </c>
      <c r="O158" s="53">
        <f>'jeziora 2020'!BK158</f>
        <v>5.0000000000000001E-3</v>
      </c>
      <c r="P158" s="53">
        <f>'jeziora 2020'!BQ158</f>
        <v>0.2</v>
      </c>
      <c r="Q158" s="53">
        <f>'jeziora 2020'!BS158</f>
        <v>0.05</v>
      </c>
      <c r="R158" s="53">
        <f>'jeziora 2020'!BT158</f>
        <v>0.05</v>
      </c>
      <c r="S158" s="53">
        <f>'jeziora 2020'!BU158</f>
        <v>0.05</v>
      </c>
      <c r="T158" s="53">
        <f>'jeziora 2020'!BY158</f>
        <v>0.15</v>
      </c>
      <c r="U158" s="71">
        <f>'jeziora 2020'!CA158</f>
        <v>0</v>
      </c>
      <c r="V158" s="71">
        <f>'jeziora 2020'!CC158</f>
        <v>0</v>
      </c>
      <c r="W158" s="71">
        <f>'jeziora 2020'!CK158</f>
        <v>0</v>
      </c>
      <c r="X158" s="71">
        <f>'jeziora 2020'!CP158</f>
        <v>0</v>
      </c>
      <c r="Y158" s="71">
        <f>'jeziora 2020'!CQ158</f>
        <v>0</v>
      </c>
      <c r="Z158" s="71">
        <f>'jeziora 2020'!CR158</f>
        <v>0</v>
      </c>
      <c r="AA158" s="71">
        <f>'jeziora 2020'!CS158</f>
        <v>0</v>
      </c>
      <c r="AB158" s="71">
        <f>'jeziora 2020'!CT158</f>
        <v>0</v>
      </c>
      <c r="AC158" s="71">
        <f>'jeziora 2020'!CW158</f>
        <v>0</v>
      </c>
      <c r="AD158" s="71">
        <f>'jeziora 2020'!CZ158</f>
        <v>0</v>
      </c>
      <c r="AE158" s="71">
        <f>'jeziora 2020'!DB158</f>
        <v>0</v>
      </c>
      <c r="AF158" s="71">
        <f>'jeziora 2020'!DC158</f>
        <v>0</v>
      </c>
      <c r="AG158" s="71">
        <f>'jeziora 2020'!DD158</f>
        <v>0</v>
      </c>
      <c r="AH158" s="53">
        <f>'jeziora 2020'!DE158</f>
        <v>0.05</v>
      </c>
      <c r="AI158" s="53">
        <f>'jeziora 2020'!DF158</f>
        <v>0.05</v>
      </c>
      <c r="AJ158" s="71">
        <f>'jeziora 2020'!DH158</f>
        <v>0</v>
      </c>
      <c r="AK158" s="71">
        <f>'jeziora 2020'!DI158</f>
        <v>0</v>
      </c>
      <c r="AL158" s="71">
        <f>'jeziora 2020'!DJ158</f>
        <v>0</v>
      </c>
      <c r="AM158" s="71">
        <f>'jeziora 2020'!DK158</f>
        <v>0</v>
      </c>
      <c r="AN158" s="132">
        <f>'jeziora 2020'!DL158</f>
        <v>0</v>
      </c>
      <c r="AO158" s="137" t="s">
        <v>178</v>
      </c>
      <c r="AP158" s="10"/>
    </row>
    <row r="159" spans="1:42" x14ac:dyDescent="0.2">
      <c r="A159" s="4">
        <f>'jeziora 2020'!B159</f>
        <v>203</v>
      </c>
      <c r="B159" s="16" t="str">
        <f>'jeziora 2020'!C159</f>
        <v>PL01S0602_0484</v>
      </c>
      <c r="C159" s="53">
        <f>'jeziora 2020'!I159</f>
        <v>0.05</v>
      </c>
      <c r="D159" s="53">
        <f>'jeziora 2020'!J159</f>
        <v>1.5</v>
      </c>
      <c r="E159" s="53">
        <f>'jeziora 2020'!L159</f>
        <v>0.155</v>
      </c>
      <c r="F159" s="53">
        <f>'jeziora 2020'!N159</f>
        <v>12.3</v>
      </c>
      <c r="G159" s="53">
        <f>'jeziora 2020'!O159</f>
        <v>8.7899999999999991</v>
      </c>
      <c r="H159" s="53">
        <f>'jeziora 2020'!S159</f>
        <v>7.22</v>
      </c>
      <c r="I159" s="53">
        <f>'jeziora 2020'!T159</f>
        <v>9.32</v>
      </c>
      <c r="J159" s="53">
        <f>'jeziora 2020'!Y159</f>
        <v>22.8</v>
      </c>
      <c r="K159" s="53">
        <f>'jeziora 2020'!AI159</f>
        <v>2.5</v>
      </c>
      <c r="L159" s="53">
        <f>'jeziora 2020'!AK159</f>
        <v>5</v>
      </c>
      <c r="M159" s="53">
        <f>'jeziora 2020'!BB159</f>
        <v>371.5</v>
      </c>
      <c r="N159" s="53">
        <f>'jeziora 2020'!BJ159</f>
        <v>0.5</v>
      </c>
      <c r="O159" s="53">
        <f>'jeziora 2020'!BK159</f>
        <v>5.0000000000000001E-3</v>
      </c>
      <c r="P159" s="53">
        <f>'jeziora 2020'!BQ159</f>
        <v>0.2</v>
      </c>
      <c r="Q159" s="53">
        <f>'jeziora 2020'!BS159</f>
        <v>0.05</v>
      </c>
      <c r="R159" s="53">
        <f>'jeziora 2020'!BT159</f>
        <v>0.05</v>
      </c>
      <c r="S159" s="53">
        <f>'jeziora 2020'!BU159</f>
        <v>0.05</v>
      </c>
      <c r="T159" s="53">
        <f>'jeziora 2020'!BY159</f>
        <v>0.15</v>
      </c>
      <c r="U159" s="71">
        <f>'jeziora 2020'!CA159</f>
        <v>0</v>
      </c>
      <c r="V159" s="71">
        <f>'jeziora 2020'!CC159</f>
        <v>0</v>
      </c>
      <c r="W159" s="71">
        <f>'jeziora 2020'!CK159</f>
        <v>0</v>
      </c>
      <c r="X159" s="71">
        <f>'jeziora 2020'!CP159</f>
        <v>0</v>
      </c>
      <c r="Y159" s="71">
        <f>'jeziora 2020'!CQ159</f>
        <v>0</v>
      </c>
      <c r="Z159" s="71">
        <f>'jeziora 2020'!CR159</f>
        <v>0</v>
      </c>
      <c r="AA159" s="71">
        <f>'jeziora 2020'!CS159</f>
        <v>0</v>
      </c>
      <c r="AB159" s="71">
        <f>'jeziora 2020'!CT159</f>
        <v>0</v>
      </c>
      <c r="AC159" s="71">
        <f>'jeziora 2020'!CW159</f>
        <v>0</v>
      </c>
      <c r="AD159" s="71">
        <f>'jeziora 2020'!CZ159</f>
        <v>0</v>
      </c>
      <c r="AE159" s="71">
        <f>'jeziora 2020'!DB159</f>
        <v>0</v>
      </c>
      <c r="AF159" s="71">
        <f>'jeziora 2020'!DC159</f>
        <v>0</v>
      </c>
      <c r="AG159" s="71">
        <f>'jeziora 2020'!DD159</f>
        <v>0</v>
      </c>
      <c r="AH159" s="53">
        <f>'jeziora 2020'!DE159</f>
        <v>0.05</v>
      </c>
      <c r="AI159" s="53">
        <f>'jeziora 2020'!DF159</f>
        <v>0.05</v>
      </c>
      <c r="AJ159" s="71">
        <f>'jeziora 2020'!DH159</f>
        <v>0</v>
      </c>
      <c r="AK159" s="71">
        <f>'jeziora 2020'!DI159</f>
        <v>0</v>
      </c>
      <c r="AL159" s="71">
        <f>'jeziora 2020'!DJ159</f>
        <v>0</v>
      </c>
      <c r="AM159" s="71">
        <f>'jeziora 2020'!DK159</f>
        <v>0</v>
      </c>
      <c r="AN159" s="132">
        <f>'jeziora 2020'!DL159</f>
        <v>0</v>
      </c>
      <c r="AO159" s="137" t="s">
        <v>178</v>
      </c>
    </row>
    <row r="160" spans="1:42" x14ac:dyDescent="0.2">
      <c r="A160" s="4">
        <f>'jeziora 2020'!B160</f>
        <v>204</v>
      </c>
      <c r="B160" s="16" t="str">
        <f>'jeziora 2020'!C160</f>
        <v>PL01S0302_0208</v>
      </c>
      <c r="C160" s="53">
        <f>'jeziora 2020'!I160</f>
        <v>0.05</v>
      </c>
      <c r="D160" s="53">
        <f>'jeziora 2020'!J160</f>
        <v>1.5</v>
      </c>
      <c r="E160" s="53">
        <f>'jeziora 2020'!L160</f>
        <v>0.217</v>
      </c>
      <c r="F160" s="53">
        <f>'jeziora 2020'!N160</f>
        <v>10.5</v>
      </c>
      <c r="G160" s="53">
        <f>'jeziora 2020'!O160</f>
        <v>5.09</v>
      </c>
      <c r="H160" s="53">
        <f>'jeziora 2020'!S160</f>
        <v>6.39</v>
      </c>
      <c r="I160" s="53">
        <f>'jeziora 2020'!T160</f>
        <v>14.2</v>
      </c>
      <c r="J160" s="53">
        <f>'jeziora 2020'!Y160</f>
        <v>30.9</v>
      </c>
      <c r="K160" s="53">
        <f>'jeziora 2020'!AI160</f>
        <v>2.5</v>
      </c>
      <c r="L160" s="53">
        <f>'jeziora 2020'!AK160</f>
        <v>2.5</v>
      </c>
      <c r="M160" s="53">
        <f>'jeziora 2020'!BB160</f>
        <v>1158</v>
      </c>
      <c r="N160" s="53">
        <f>'jeziora 2020'!BJ160</f>
        <v>0.5</v>
      </c>
      <c r="O160" s="53">
        <f>'jeziora 2020'!BK160</f>
        <v>5.0000000000000001E-3</v>
      </c>
      <c r="P160" s="53">
        <f>'jeziora 2020'!BQ160</f>
        <v>0.2</v>
      </c>
      <c r="Q160" s="53">
        <f>'jeziora 2020'!BS160</f>
        <v>0.05</v>
      </c>
      <c r="R160" s="53">
        <f>'jeziora 2020'!BT160</f>
        <v>0.05</v>
      </c>
      <c r="S160" s="53">
        <f>'jeziora 2020'!BU160</f>
        <v>0.05</v>
      </c>
      <c r="T160" s="53">
        <f>'jeziora 2020'!BY160</f>
        <v>0.15</v>
      </c>
      <c r="U160" s="71">
        <f>'jeziora 2020'!CA160</f>
        <v>0</v>
      </c>
      <c r="V160" s="71">
        <f>'jeziora 2020'!CC160</f>
        <v>0</v>
      </c>
      <c r="W160" s="71">
        <f>'jeziora 2020'!CK160</f>
        <v>0</v>
      </c>
      <c r="X160" s="71">
        <f>'jeziora 2020'!CP160</f>
        <v>0</v>
      </c>
      <c r="Y160" s="71">
        <f>'jeziora 2020'!CQ160</f>
        <v>0</v>
      </c>
      <c r="Z160" s="71">
        <f>'jeziora 2020'!CR160</f>
        <v>0</v>
      </c>
      <c r="AA160" s="71">
        <f>'jeziora 2020'!CS160</f>
        <v>0</v>
      </c>
      <c r="AB160" s="71">
        <f>'jeziora 2020'!CT160</f>
        <v>0</v>
      </c>
      <c r="AC160" s="71">
        <f>'jeziora 2020'!CW160</f>
        <v>0</v>
      </c>
      <c r="AD160" s="71">
        <f>'jeziora 2020'!CZ160</f>
        <v>0</v>
      </c>
      <c r="AE160" s="71">
        <f>'jeziora 2020'!DB160</f>
        <v>0</v>
      </c>
      <c r="AF160" s="71">
        <f>'jeziora 2020'!DC160</f>
        <v>0</v>
      </c>
      <c r="AG160" s="71">
        <f>'jeziora 2020'!DD160</f>
        <v>0</v>
      </c>
      <c r="AH160" s="53">
        <f>'jeziora 2020'!DE160</f>
        <v>0.05</v>
      </c>
      <c r="AI160" s="53">
        <f>'jeziora 2020'!DF160</f>
        <v>0.05</v>
      </c>
      <c r="AJ160" s="71">
        <f>'jeziora 2020'!DH160</f>
        <v>0</v>
      </c>
      <c r="AK160" s="71">
        <f>'jeziora 2020'!DI160</f>
        <v>0</v>
      </c>
      <c r="AL160" s="71">
        <f>'jeziora 2020'!DJ160</f>
        <v>0</v>
      </c>
      <c r="AM160" s="71">
        <f>'jeziora 2020'!DK160</f>
        <v>0</v>
      </c>
      <c r="AN160" s="132">
        <f>'jeziora 2020'!DL160</f>
        <v>0</v>
      </c>
      <c r="AO160" s="137" t="s">
        <v>178</v>
      </c>
    </row>
    <row r="161" spans="1:41" x14ac:dyDescent="0.2">
      <c r="A161" s="4">
        <f>'jeziora 2020'!B161</f>
        <v>205</v>
      </c>
      <c r="B161" s="16" t="str">
        <f>'jeziora 2020'!C161</f>
        <v>PL01S0602_3005</v>
      </c>
      <c r="C161" s="53">
        <f>'jeziora 2020'!I161</f>
        <v>0.05</v>
      </c>
      <c r="D161" s="53">
        <f>'jeziora 2020'!J161</f>
        <v>1.5</v>
      </c>
      <c r="E161" s="53">
        <f>'jeziora 2020'!L161</f>
        <v>8.6599999999999996E-2</v>
      </c>
      <c r="F161" s="53">
        <f>'jeziora 2020'!N161</f>
        <v>8.34</v>
      </c>
      <c r="G161" s="53">
        <f>'jeziora 2020'!O161</f>
        <v>7.34</v>
      </c>
      <c r="H161" s="53">
        <f>'jeziora 2020'!S161</f>
        <v>9.56</v>
      </c>
      <c r="I161" s="53">
        <f>'jeziora 2020'!T161</f>
        <v>12.8</v>
      </c>
      <c r="J161" s="53">
        <f>'jeziora 2020'!Y161</f>
        <v>25.7</v>
      </c>
      <c r="K161" s="53">
        <f>'jeziora 2020'!AI161</f>
        <v>2.5</v>
      </c>
      <c r="L161" s="53">
        <f>'jeziora 2020'!AK161</f>
        <v>7</v>
      </c>
      <c r="M161" s="53">
        <f>'jeziora 2020'!BB161</f>
        <v>688.5</v>
      </c>
      <c r="N161" s="53">
        <f>'jeziora 2020'!BJ161</f>
        <v>0.5</v>
      </c>
      <c r="O161" s="53">
        <f>'jeziora 2020'!BK161</f>
        <v>5.0000000000000001E-3</v>
      </c>
      <c r="P161" s="53">
        <f>'jeziora 2020'!BQ161</f>
        <v>0.2</v>
      </c>
      <c r="Q161" s="53">
        <f>'jeziora 2020'!BS161</f>
        <v>0.05</v>
      </c>
      <c r="R161" s="53">
        <f>'jeziora 2020'!BT161</f>
        <v>0.05</v>
      </c>
      <c r="S161" s="53">
        <f>'jeziora 2020'!BU161</f>
        <v>0.05</v>
      </c>
      <c r="T161" s="53">
        <f>'jeziora 2020'!BY161</f>
        <v>0.15</v>
      </c>
      <c r="U161" s="71">
        <f>'jeziora 2020'!CA161</f>
        <v>0</v>
      </c>
      <c r="V161" s="71">
        <f>'jeziora 2020'!CC161</f>
        <v>0</v>
      </c>
      <c r="W161" s="71">
        <f>'jeziora 2020'!CK161</f>
        <v>0</v>
      </c>
      <c r="X161" s="71">
        <f>'jeziora 2020'!CP161</f>
        <v>0</v>
      </c>
      <c r="Y161" s="71">
        <f>'jeziora 2020'!CQ161</f>
        <v>0</v>
      </c>
      <c r="Z161" s="71">
        <f>'jeziora 2020'!CR161</f>
        <v>0</v>
      </c>
      <c r="AA161" s="71">
        <f>'jeziora 2020'!CS161</f>
        <v>0</v>
      </c>
      <c r="AB161" s="71">
        <f>'jeziora 2020'!CT161</f>
        <v>0</v>
      </c>
      <c r="AC161" s="71">
        <f>'jeziora 2020'!CW161</f>
        <v>0</v>
      </c>
      <c r="AD161" s="71">
        <f>'jeziora 2020'!CZ161</f>
        <v>0</v>
      </c>
      <c r="AE161" s="71">
        <f>'jeziora 2020'!DB161</f>
        <v>0</v>
      </c>
      <c r="AF161" s="71">
        <f>'jeziora 2020'!DC161</f>
        <v>0</v>
      </c>
      <c r="AG161" s="71">
        <f>'jeziora 2020'!DD161</f>
        <v>0</v>
      </c>
      <c r="AH161" s="53">
        <f>'jeziora 2020'!DE161</f>
        <v>0.05</v>
      </c>
      <c r="AI161" s="53">
        <f>'jeziora 2020'!DF161</f>
        <v>0.05</v>
      </c>
      <c r="AJ161" s="71">
        <f>'jeziora 2020'!DH161</f>
        <v>0</v>
      </c>
      <c r="AK161" s="71">
        <f>'jeziora 2020'!DI161</f>
        <v>0</v>
      </c>
      <c r="AL161" s="71">
        <f>'jeziora 2020'!DJ161</f>
        <v>0</v>
      </c>
      <c r="AM161" s="71">
        <f>'jeziora 2020'!DK161</f>
        <v>0</v>
      </c>
      <c r="AN161" s="132">
        <f>'jeziora 2020'!DL161</f>
        <v>0</v>
      </c>
      <c r="AO161" s="137" t="s">
        <v>178</v>
      </c>
    </row>
    <row r="162" spans="1:41" x14ac:dyDescent="0.2">
      <c r="A162" s="4">
        <f>'jeziora 2020'!B162</f>
        <v>206</v>
      </c>
      <c r="B162" s="16" t="str">
        <f>'jeziora 2020'!C162</f>
        <v>PL02S0102_2024</v>
      </c>
      <c r="C162" s="53">
        <f>'jeziora 2020'!I162</f>
        <v>0.05</v>
      </c>
      <c r="D162" s="53">
        <f>'jeziora 2020'!J162</f>
        <v>17.899999999999999</v>
      </c>
      <c r="E162" s="53">
        <f>'jeziora 2020'!L162</f>
        <v>1.31</v>
      </c>
      <c r="F162" s="53">
        <f>'jeziora 2020'!N162</f>
        <v>19.3</v>
      </c>
      <c r="G162" s="53">
        <f>'jeziora 2020'!O162</f>
        <v>19.899999999999999</v>
      </c>
      <c r="H162" s="53">
        <f>'jeziora 2020'!S162</f>
        <v>11.9</v>
      </c>
      <c r="I162" s="53">
        <f>'jeziora 2020'!T162</f>
        <v>57.9</v>
      </c>
      <c r="J162" s="53">
        <f>'jeziora 2020'!Y162</f>
        <v>126</v>
      </c>
      <c r="K162" s="53">
        <f>'jeziora 2020'!AI162</f>
        <v>2.5</v>
      </c>
      <c r="L162" s="53">
        <f>'jeziora 2020'!AK162</f>
        <v>48</v>
      </c>
      <c r="M162" s="53">
        <f>'jeziora 2020'!BB162</f>
        <v>3584.5</v>
      </c>
      <c r="N162" s="53">
        <f>'jeziora 2020'!BJ162</f>
        <v>0.5</v>
      </c>
      <c r="O162" s="53">
        <f>'jeziora 2020'!BK162</f>
        <v>5.0000000000000001E-3</v>
      </c>
      <c r="P162" s="53">
        <f>'jeziora 2020'!BQ162</f>
        <v>0.2</v>
      </c>
      <c r="Q162" s="53">
        <f>'jeziora 2020'!BS162</f>
        <v>0.05</v>
      </c>
      <c r="R162" s="53">
        <f>'jeziora 2020'!BT162</f>
        <v>0.05</v>
      </c>
      <c r="S162" s="53">
        <f>'jeziora 2020'!BU162</f>
        <v>0.05</v>
      </c>
      <c r="T162" s="53">
        <f>'jeziora 2020'!BY162</f>
        <v>0.15</v>
      </c>
      <c r="U162" s="71">
        <f>'jeziora 2020'!CA162</f>
        <v>50</v>
      </c>
      <c r="V162" s="71">
        <f>'jeziora 2020'!CC162</f>
        <v>0.01</v>
      </c>
      <c r="W162" s="71">
        <f>'jeziora 2020'!CK162</f>
        <v>5.0000000000000001E-3</v>
      </c>
      <c r="X162" s="71">
        <f>'jeziora 2020'!CP162</f>
        <v>0.5</v>
      </c>
      <c r="Y162" s="71">
        <f>'jeziora 2020'!CQ162</f>
        <v>0.3</v>
      </c>
      <c r="Z162" s="71">
        <f>'jeziora 2020'!CR162</f>
        <v>5</v>
      </c>
      <c r="AA162" s="71">
        <f>'jeziora 2020'!CS162</f>
        <v>0.5</v>
      </c>
      <c r="AB162" s="71">
        <f>'jeziora 2020'!CT162</f>
        <v>0.5</v>
      </c>
      <c r="AC162" s="71">
        <f>'jeziora 2020'!CW162</f>
        <v>0.05</v>
      </c>
      <c r="AD162" s="71">
        <f>'jeziora 2020'!CZ162</f>
        <v>0.05</v>
      </c>
      <c r="AE162" s="71">
        <f>'jeziora 2020'!DB162</f>
        <v>0.05</v>
      </c>
      <c r="AF162" s="71">
        <f>'jeziora 2020'!DC162</f>
        <v>0.05</v>
      </c>
      <c r="AG162" s="71">
        <f>'jeziora 2020'!DD162</f>
        <v>0.05</v>
      </c>
      <c r="AH162" s="53">
        <f>'jeziora 2020'!DE162</f>
        <v>0.05</v>
      </c>
      <c r="AI162" s="53">
        <f>'jeziora 2020'!DF162</f>
        <v>0.05</v>
      </c>
      <c r="AJ162" s="71">
        <f>'jeziora 2020'!DH162</f>
        <v>0.5</v>
      </c>
      <c r="AK162" s="71">
        <f>'jeziora 2020'!DI162</f>
        <v>0.05</v>
      </c>
      <c r="AL162" s="71">
        <f>'jeziora 2020'!DJ162</f>
        <v>0.25</v>
      </c>
      <c r="AM162" s="71">
        <f>'jeziora 2020'!DK162</f>
        <v>0.25</v>
      </c>
      <c r="AN162" s="132">
        <f>'jeziora 2020'!DL162</f>
        <v>0.05</v>
      </c>
      <c r="AO162" s="136" t="s">
        <v>177</v>
      </c>
    </row>
    <row r="163" spans="1:41" x14ac:dyDescent="0.2">
      <c r="A163" s="4">
        <f>'jeziora 2020'!B163</f>
        <v>207</v>
      </c>
      <c r="B163" s="16" t="str">
        <f>'jeziora 2020'!C163</f>
        <v>PL02S0602_3178</v>
      </c>
      <c r="C163" s="53">
        <f>'jeziora 2020'!I163</f>
        <v>0.05</v>
      </c>
      <c r="D163" s="53">
        <f>'jeziora 2020'!J163</f>
        <v>1.5</v>
      </c>
      <c r="E163" s="53">
        <f>'jeziora 2020'!L163</f>
        <v>0.61799999999999999</v>
      </c>
      <c r="F163" s="53">
        <f>'jeziora 2020'!N163</f>
        <v>9.89</v>
      </c>
      <c r="G163" s="53">
        <f>'jeziora 2020'!O163</f>
        <v>11.3</v>
      </c>
      <c r="H163" s="53">
        <f>'jeziora 2020'!S163</f>
        <v>8.98</v>
      </c>
      <c r="I163" s="53">
        <f>'jeziora 2020'!T163</f>
        <v>39</v>
      </c>
      <c r="J163" s="53">
        <f>'jeziora 2020'!Y163</f>
        <v>74.2</v>
      </c>
      <c r="K163" s="53">
        <f>'jeziora 2020'!AI163</f>
        <v>2.5</v>
      </c>
      <c r="L163" s="53">
        <f>'jeziora 2020'!AK163</f>
        <v>62</v>
      </c>
      <c r="M163" s="53">
        <f>'jeziora 2020'!BB163</f>
        <v>3872.5</v>
      </c>
      <c r="N163" s="53">
        <f>'jeziora 2020'!BJ163</f>
        <v>0.5</v>
      </c>
      <c r="O163" s="53">
        <f>'jeziora 2020'!BK163</f>
        <v>5.0000000000000001E-3</v>
      </c>
      <c r="P163" s="53">
        <f>'jeziora 2020'!BQ163</f>
        <v>0.2</v>
      </c>
      <c r="Q163" s="53">
        <f>'jeziora 2020'!BS163</f>
        <v>0.05</v>
      </c>
      <c r="R163" s="53">
        <f>'jeziora 2020'!BT163</f>
        <v>0.05</v>
      </c>
      <c r="S163" s="53">
        <f>'jeziora 2020'!BU163</f>
        <v>0.05</v>
      </c>
      <c r="T163" s="53">
        <f>'jeziora 2020'!BY163</f>
        <v>0.15</v>
      </c>
      <c r="U163" s="71">
        <f>'jeziora 2020'!CA163</f>
        <v>0</v>
      </c>
      <c r="V163" s="71">
        <f>'jeziora 2020'!CC163</f>
        <v>0</v>
      </c>
      <c r="W163" s="71">
        <f>'jeziora 2020'!CK163</f>
        <v>0</v>
      </c>
      <c r="X163" s="71">
        <f>'jeziora 2020'!CP163</f>
        <v>0</v>
      </c>
      <c r="Y163" s="71">
        <f>'jeziora 2020'!CQ163</f>
        <v>0</v>
      </c>
      <c r="Z163" s="71">
        <f>'jeziora 2020'!CR163</f>
        <v>0</v>
      </c>
      <c r="AA163" s="71">
        <f>'jeziora 2020'!CS163</f>
        <v>0</v>
      </c>
      <c r="AB163" s="71">
        <f>'jeziora 2020'!CT163</f>
        <v>0</v>
      </c>
      <c r="AC163" s="71">
        <f>'jeziora 2020'!CW163</f>
        <v>0</v>
      </c>
      <c r="AD163" s="71">
        <f>'jeziora 2020'!CZ163</f>
        <v>0</v>
      </c>
      <c r="AE163" s="71">
        <f>'jeziora 2020'!DB163</f>
        <v>0</v>
      </c>
      <c r="AF163" s="71">
        <f>'jeziora 2020'!DC163</f>
        <v>0</v>
      </c>
      <c r="AG163" s="71">
        <f>'jeziora 2020'!DD163</f>
        <v>0</v>
      </c>
      <c r="AH163" s="53">
        <f>'jeziora 2020'!DE163</f>
        <v>0.05</v>
      </c>
      <c r="AI163" s="53">
        <f>'jeziora 2020'!DF163</f>
        <v>0.05</v>
      </c>
      <c r="AJ163" s="71">
        <f>'jeziora 2020'!DH163</f>
        <v>0</v>
      </c>
      <c r="AK163" s="71">
        <f>'jeziora 2020'!DI163</f>
        <v>0</v>
      </c>
      <c r="AL163" s="71">
        <f>'jeziora 2020'!DJ163</f>
        <v>0</v>
      </c>
      <c r="AM163" s="71">
        <f>'jeziora 2020'!DK163</f>
        <v>0</v>
      </c>
      <c r="AN163" s="132">
        <f>'jeziora 2020'!DL163</f>
        <v>0</v>
      </c>
      <c r="AO163" s="136" t="s">
        <v>177</v>
      </c>
    </row>
    <row r="164" spans="1:41" x14ac:dyDescent="0.2">
      <c r="A164" s="4">
        <f>'jeziora 2020'!B164</f>
        <v>277</v>
      </c>
      <c r="B164" s="16" t="str">
        <f>'jeziora 2020'!C164</f>
        <v>PL01S1102_0659</v>
      </c>
      <c r="C164" s="53">
        <f>'jeziora 2020'!I164</f>
        <v>0.61699999999999999</v>
      </c>
      <c r="D164" s="53">
        <f>'jeziora 2020'!J164</f>
        <v>22.7</v>
      </c>
      <c r="E164" s="53">
        <f>'jeziora 2020'!L164</f>
        <v>25.2</v>
      </c>
      <c r="F164" s="53">
        <f>'jeziora 2020'!N164</f>
        <v>28.9</v>
      </c>
      <c r="G164" s="53">
        <f>'jeziora 2020'!O164</f>
        <v>36.200000000000003</v>
      </c>
      <c r="H164" s="53">
        <f>'jeziora 2020'!S164</f>
        <v>14.9</v>
      </c>
      <c r="I164" s="53">
        <f>'jeziora 2020'!T164</f>
        <v>1290</v>
      </c>
      <c r="J164" s="53">
        <f>'jeziora 2020'!Y164</f>
        <v>1221</v>
      </c>
      <c r="K164" s="53">
        <f>'jeziora 2020'!AI164</f>
        <v>2.5</v>
      </c>
      <c r="L164" s="53">
        <f>'jeziora 2020'!AK164</f>
        <v>2.5</v>
      </c>
      <c r="M164" s="53">
        <f>'jeziora 2020'!BB164</f>
        <v>1060.5</v>
      </c>
      <c r="N164" s="53">
        <f>'jeziora 2020'!BJ164</f>
        <v>0.5</v>
      </c>
      <c r="O164" s="53">
        <f>'jeziora 2020'!BK164</f>
        <v>5.0000000000000001E-3</v>
      </c>
      <c r="P164" s="53">
        <f>'jeziora 2020'!BQ164</f>
        <v>0.2</v>
      </c>
      <c r="Q164" s="53">
        <f>'jeziora 2020'!BS164</f>
        <v>0.05</v>
      </c>
      <c r="R164" s="53">
        <f>'jeziora 2020'!BT164</f>
        <v>0.05</v>
      </c>
      <c r="S164" s="53">
        <f>'jeziora 2020'!BU164</f>
        <v>0.05</v>
      </c>
      <c r="T164" s="53">
        <f>'jeziora 2020'!BY164</f>
        <v>0.15</v>
      </c>
      <c r="U164" s="71">
        <f>'jeziora 2020'!CA164</f>
        <v>0</v>
      </c>
      <c r="V164" s="71">
        <f>'jeziora 2020'!CC164</f>
        <v>0</v>
      </c>
      <c r="W164" s="71">
        <f>'jeziora 2020'!CK164</f>
        <v>0</v>
      </c>
      <c r="X164" s="71">
        <f>'jeziora 2020'!CP164</f>
        <v>0</v>
      </c>
      <c r="Y164" s="71">
        <f>'jeziora 2020'!CQ164</f>
        <v>0</v>
      </c>
      <c r="Z164" s="71">
        <f>'jeziora 2020'!CR164</f>
        <v>0</v>
      </c>
      <c r="AA164" s="71">
        <f>'jeziora 2020'!CS164</f>
        <v>0</v>
      </c>
      <c r="AB164" s="71">
        <f>'jeziora 2020'!CT164</f>
        <v>0</v>
      </c>
      <c r="AC164" s="71">
        <f>'jeziora 2020'!CW164</f>
        <v>0</v>
      </c>
      <c r="AD164" s="71">
        <f>'jeziora 2020'!CZ164</f>
        <v>0</v>
      </c>
      <c r="AE164" s="71">
        <f>'jeziora 2020'!DB164</f>
        <v>0</v>
      </c>
      <c r="AF164" s="71">
        <f>'jeziora 2020'!DC164</f>
        <v>0</v>
      </c>
      <c r="AG164" s="71">
        <f>'jeziora 2020'!DD164</f>
        <v>0</v>
      </c>
      <c r="AH164" s="53">
        <f>'jeziora 2020'!DE164</f>
        <v>0.05</v>
      </c>
      <c r="AI164" s="53">
        <f>'jeziora 2020'!DF164</f>
        <v>0.05</v>
      </c>
      <c r="AJ164" s="71">
        <f>'jeziora 2020'!DH164</f>
        <v>0</v>
      </c>
      <c r="AK164" s="71">
        <f>'jeziora 2020'!DI164</f>
        <v>0</v>
      </c>
      <c r="AL164" s="71">
        <f>'jeziora 2020'!DJ164</f>
        <v>0</v>
      </c>
      <c r="AM164" s="71">
        <f>'jeziora 2020'!DK164</f>
        <v>0</v>
      </c>
      <c r="AN164" s="132">
        <f>'jeziora 2020'!DL164</f>
        <v>0</v>
      </c>
      <c r="AO164" s="136" t="s">
        <v>177</v>
      </c>
    </row>
    <row r="165" spans="1:41" x14ac:dyDescent="0.2">
      <c r="A165" s="4">
        <f>'jeziora 2020'!B165</f>
        <v>297</v>
      </c>
      <c r="B165" s="16" t="str">
        <f>'jeziora 2020'!C165</f>
        <v>PL01S1102_0663</v>
      </c>
      <c r="C165" s="53">
        <f>'jeziora 2020'!I165</f>
        <v>0.05</v>
      </c>
      <c r="D165" s="53">
        <f>'jeziora 2020'!J165</f>
        <v>4.5</v>
      </c>
      <c r="E165" s="53">
        <f>'jeziora 2020'!L165</f>
        <v>0.377</v>
      </c>
      <c r="F165" s="53">
        <f>'jeziora 2020'!N165</f>
        <v>3.32</v>
      </c>
      <c r="G165" s="53">
        <f>'jeziora 2020'!O165</f>
        <v>4.08</v>
      </c>
      <c r="H165" s="53">
        <f>'jeziora 2020'!S165</f>
        <v>2.64</v>
      </c>
      <c r="I165" s="53">
        <f>'jeziora 2020'!T165</f>
        <v>16.100000000000001</v>
      </c>
      <c r="J165" s="53">
        <f>'jeziora 2020'!Y165</f>
        <v>47.2</v>
      </c>
      <c r="K165" s="53">
        <f>'jeziora 2020'!AI165</f>
        <v>2.5</v>
      </c>
      <c r="L165" s="53">
        <f>'jeziora 2020'!AK165</f>
        <v>2.5</v>
      </c>
      <c r="M165" s="53">
        <f>'jeziora 2020'!BB165</f>
        <v>2706</v>
      </c>
      <c r="N165" s="53">
        <f>'jeziora 2020'!BJ165</f>
        <v>0.5</v>
      </c>
      <c r="O165" s="53">
        <f>'jeziora 2020'!BK165</f>
        <v>5.0000000000000001E-3</v>
      </c>
      <c r="P165" s="53">
        <f>'jeziora 2020'!BQ165</f>
        <v>0.2</v>
      </c>
      <c r="Q165" s="53">
        <f>'jeziora 2020'!BS165</f>
        <v>0.05</v>
      </c>
      <c r="R165" s="53">
        <f>'jeziora 2020'!BT165</f>
        <v>0.05</v>
      </c>
      <c r="S165" s="53">
        <f>'jeziora 2020'!BU165</f>
        <v>0.05</v>
      </c>
      <c r="T165" s="53">
        <f>'jeziora 2020'!BY165</f>
        <v>0.15</v>
      </c>
      <c r="U165" s="71">
        <f>'jeziora 2020'!CA165</f>
        <v>0</v>
      </c>
      <c r="V165" s="71">
        <f>'jeziora 2020'!CC165</f>
        <v>0</v>
      </c>
      <c r="W165" s="71">
        <f>'jeziora 2020'!CK165</f>
        <v>0</v>
      </c>
      <c r="X165" s="71">
        <f>'jeziora 2020'!CP165</f>
        <v>0</v>
      </c>
      <c r="Y165" s="71">
        <f>'jeziora 2020'!CQ165</f>
        <v>0</v>
      </c>
      <c r="Z165" s="71">
        <f>'jeziora 2020'!CR165</f>
        <v>0</v>
      </c>
      <c r="AA165" s="71">
        <f>'jeziora 2020'!CS165</f>
        <v>0</v>
      </c>
      <c r="AB165" s="71">
        <f>'jeziora 2020'!CT165</f>
        <v>0</v>
      </c>
      <c r="AC165" s="71">
        <f>'jeziora 2020'!CW165</f>
        <v>0</v>
      </c>
      <c r="AD165" s="71">
        <f>'jeziora 2020'!CZ165</f>
        <v>0</v>
      </c>
      <c r="AE165" s="71">
        <f>'jeziora 2020'!DB165</f>
        <v>0</v>
      </c>
      <c r="AF165" s="71">
        <f>'jeziora 2020'!DC165</f>
        <v>0</v>
      </c>
      <c r="AG165" s="71">
        <f>'jeziora 2020'!DD165</f>
        <v>0</v>
      </c>
      <c r="AH165" s="53">
        <f>'jeziora 2020'!DE165</f>
        <v>0.05</v>
      </c>
      <c r="AI165" s="53">
        <f>'jeziora 2020'!DF165</f>
        <v>0.05</v>
      </c>
      <c r="AJ165" s="71">
        <f>'jeziora 2020'!DH165</f>
        <v>0</v>
      </c>
      <c r="AK165" s="71">
        <f>'jeziora 2020'!DI165</f>
        <v>0</v>
      </c>
      <c r="AL165" s="71">
        <f>'jeziora 2020'!DJ165</f>
        <v>0</v>
      </c>
      <c r="AM165" s="71">
        <f>'jeziora 2020'!DK165</f>
        <v>0</v>
      </c>
      <c r="AN165" s="132">
        <f>'jeziora 2020'!DL165</f>
        <v>0</v>
      </c>
      <c r="AO165" s="136" t="s">
        <v>177</v>
      </c>
    </row>
    <row r="166" spans="1:41" x14ac:dyDescent="0.2">
      <c r="A166" s="4">
        <f>'jeziora 2020'!B166</f>
        <v>331</v>
      </c>
      <c r="B166" s="16" t="str">
        <f>'jeziora 2020'!C166</f>
        <v>PL01S1102_0661</v>
      </c>
      <c r="C166" s="53">
        <f>'jeziora 2020'!I166</f>
        <v>0.05</v>
      </c>
      <c r="D166" s="53">
        <f>'jeziora 2020'!J166</f>
        <v>1.5</v>
      </c>
      <c r="E166" s="53">
        <f>'jeziora 2020'!L166</f>
        <v>2.5000000000000001E-2</v>
      </c>
      <c r="F166" s="53">
        <f>'jeziora 2020'!N166</f>
        <v>3.56</v>
      </c>
      <c r="G166" s="53">
        <f>'jeziora 2020'!O166</f>
        <v>42.9</v>
      </c>
      <c r="H166" s="53">
        <f>'jeziora 2020'!S166</f>
        <v>6.33</v>
      </c>
      <c r="I166" s="53">
        <f>'jeziora 2020'!T166</f>
        <v>17.100000000000001</v>
      </c>
      <c r="J166" s="53">
        <f>'jeziora 2020'!Y166</f>
        <v>69.900000000000006</v>
      </c>
      <c r="K166" s="53">
        <f>'jeziora 2020'!AI166</f>
        <v>2.5</v>
      </c>
      <c r="L166" s="53">
        <f>'jeziora 2020'!AK166</f>
        <v>2.5</v>
      </c>
      <c r="M166" s="53">
        <f>'jeziora 2020'!BB166</f>
        <v>67.5</v>
      </c>
      <c r="N166" s="53">
        <f>'jeziora 2020'!BJ166</f>
        <v>0.5</v>
      </c>
      <c r="O166" s="53">
        <f>'jeziora 2020'!BK166</f>
        <v>5.0000000000000001E-3</v>
      </c>
      <c r="P166" s="53">
        <f>'jeziora 2020'!BQ166</f>
        <v>0.2</v>
      </c>
      <c r="Q166" s="53">
        <f>'jeziora 2020'!BS166</f>
        <v>0.05</v>
      </c>
      <c r="R166" s="53">
        <f>'jeziora 2020'!BT166</f>
        <v>0.05</v>
      </c>
      <c r="S166" s="53">
        <f>'jeziora 2020'!BU166</f>
        <v>0.05</v>
      </c>
      <c r="T166" s="53">
        <f>'jeziora 2020'!BY166</f>
        <v>0.15</v>
      </c>
      <c r="U166" s="71">
        <f>'jeziora 2020'!CA166</f>
        <v>0</v>
      </c>
      <c r="V166" s="71">
        <f>'jeziora 2020'!CC166</f>
        <v>0</v>
      </c>
      <c r="W166" s="71">
        <f>'jeziora 2020'!CK166</f>
        <v>0</v>
      </c>
      <c r="X166" s="71">
        <f>'jeziora 2020'!CP166</f>
        <v>0</v>
      </c>
      <c r="Y166" s="71">
        <f>'jeziora 2020'!CQ166</f>
        <v>0</v>
      </c>
      <c r="Z166" s="71">
        <f>'jeziora 2020'!CR166</f>
        <v>0</v>
      </c>
      <c r="AA166" s="71">
        <f>'jeziora 2020'!CS166</f>
        <v>0</v>
      </c>
      <c r="AB166" s="71">
        <f>'jeziora 2020'!CT166</f>
        <v>0</v>
      </c>
      <c r="AC166" s="71">
        <f>'jeziora 2020'!CW166</f>
        <v>0</v>
      </c>
      <c r="AD166" s="71">
        <f>'jeziora 2020'!CZ166</f>
        <v>0</v>
      </c>
      <c r="AE166" s="71">
        <f>'jeziora 2020'!DB166</f>
        <v>0</v>
      </c>
      <c r="AF166" s="71">
        <f>'jeziora 2020'!DC166</f>
        <v>0</v>
      </c>
      <c r="AG166" s="71">
        <f>'jeziora 2020'!DD166</f>
        <v>0</v>
      </c>
      <c r="AH166" s="53">
        <f>'jeziora 2020'!DE166</f>
        <v>0.05</v>
      </c>
      <c r="AI166" s="53">
        <f>'jeziora 2020'!DF166</f>
        <v>0.05</v>
      </c>
      <c r="AJ166" s="71">
        <f>'jeziora 2020'!DH166</f>
        <v>0</v>
      </c>
      <c r="AK166" s="71">
        <f>'jeziora 2020'!DI166</f>
        <v>0</v>
      </c>
      <c r="AL166" s="71">
        <f>'jeziora 2020'!DJ166</f>
        <v>0</v>
      </c>
      <c r="AM166" s="71">
        <f>'jeziora 2020'!DK166</f>
        <v>0</v>
      </c>
      <c r="AN166" s="132">
        <f>'jeziora 2020'!DL166</f>
        <v>0</v>
      </c>
      <c r="AO166" s="136" t="s">
        <v>177</v>
      </c>
    </row>
    <row r="167" spans="1:41" customFormat="1" x14ac:dyDescent="0.2"/>
    <row r="168" spans="1:41" customFormat="1" x14ac:dyDescent="0.2"/>
    <row r="169" spans="1:41" customFormat="1" x14ac:dyDescent="0.2"/>
    <row r="170" spans="1:41" customFormat="1" x14ac:dyDescent="0.2"/>
    <row r="171" spans="1:41" customFormat="1" x14ac:dyDescent="0.2"/>
    <row r="172" spans="1:41" customFormat="1" x14ac:dyDescent="0.2"/>
    <row r="173" spans="1:41" customFormat="1" x14ac:dyDescent="0.2"/>
    <row r="174" spans="1:41" customFormat="1" x14ac:dyDescent="0.2"/>
    <row r="175" spans="1:41" customFormat="1" x14ac:dyDescent="0.2"/>
    <row r="176" spans="1:41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</sheetData>
  <sheetProtection formatColumns="0" formatRows="0" sort="0" autoFilter="0" pivotTables="0"/>
  <customSheetViews>
    <customSheetView guid="{FB1470F3-388A-4235-BFB8-43234B719E27}">
      <pane xSplit="2" ySplit="4" topLeftCell="C5" activePane="bottomRight" state="frozen"/>
      <selection pane="bottomRight" activeCell="C5" sqref="C5"/>
      <pageMargins left="0.78749999999999998" right="0.78749999999999998" top="1.05277777777778" bottom="1.05277777777778" header="0.78749999999999998" footer="0.78749999999999998"/>
      <pageSetup paperSize="9" orientation="portrait" useFirstPageNumber="1" r:id="rId1"/>
      <headerFooter>
        <oddHeader>&amp;C&amp;"Times New Roman,Normalny"&amp;12&amp;A</oddHeader>
        <oddFooter>&amp;C&amp;"Times New Roman,Normalny"&amp;12Strona &amp;P</oddFooter>
      </headerFooter>
    </customSheetView>
  </customSheetViews>
  <conditionalFormatting sqref="C7:C166">
    <cfRule type="cellIs" dxfId="649" priority="167" operator="lessThan">
      <formula>1</formula>
    </cfRule>
    <cfRule type="cellIs" dxfId="648" priority="168" operator="greaterThanOrEqual">
      <formula>1</formula>
    </cfRule>
  </conditionalFormatting>
  <conditionalFormatting sqref="E7:E166">
    <cfRule type="cellIs" dxfId="647" priority="159" operator="lessThan">
      <formula>$E$6</formula>
    </cfRule>
    <cfRule type="cellIs" dxfId="646" priority="160" operator="greaterThanOrEqual">
      <formula>$E$6</formula>
    </cfRule>
  </conditionalFormatting>
  <conditionalFormatting sqref="F7:F166">
    <cfRule type="cellIs" dxfId="645" priority="155" operator="lessThan">
      <formula>F$6</formula>
    </cfRule>
    <cfRule type="cellIs" dxfId="644" priority="156" operator="greaterThanOrEqual">
      <formula>F$6</formula>
    </cfRule>
  </conditionalFormatting>
  <conditionalFormatting sqref="G7:G166">
    <cfRule type="cellIs" dxfId="643" priority="151" operator="lessThan">
      <formula>$G$6</formula>
    </cfRule>
    <cfRule type="cellIs" dxfId="642" priority="152" operator="greaterThanOrEqual">
      <formula>$G$6</formula>
    </cfRule>
  </conditionalFormatting>
  <conditionalFormatting sqref="H7:H166">
    <cfRule type="cellIs" dxfId="641" priority="147" operator="lessThan">
      <formula>$H$6</formula>
    </cfRule>
    <cfRule type="cellIs" dxfId="640" priority="148" operator="greaterThanOrEqual">
      <formula>$H$6</formula>
    </cfRule>
  </conditionalFormatting>
  <conditionalFormatting sqref="I7:I166">
    <cfRule type="cellIs" dxfId="639" priority="143" operator="lessThan">
      <formula>$I$6</formula>
    </cfRule>
    <cfRule type="cellIs" dxfId="638" priority="144" operator="greaterThanOrEqual">
      <formula>$I$6</formula>
    </cfRule>
  </conditionalFormatting>
  <conditionalFormatting sqref="J7:J166">
    <cfRule type="cellIs" dxfId="637" priority="139" operator="lessThan">
      <formula>$J$6</formula>
    </cfRule>
    <cfRule type="cellIs" dxfId="636" priority="140" operator="greaterThanOrEqual">
      <formula>$J$6</formula>
    </cfRule>
  </conditionalFormatting>
  <conditionalFormatting sqref="K7:K166">
    <cfRule type="cellIs" dxfId="635" priority="135" operator="lessThan">
      <formula>$K$6</formula>
    </cfRule>
    <cfRule type="cellIs" dxfId="634" priority="136" operator="greaterThanOrEqual">
      <formula>$K$6</formula>
    </cfRule>
  </conditionalFormatting>
  <conditionalFormatting sqref="L7:L166">
    <cfRule type="cellIs" dxfId="633" priority="129" operator="lessThan">
      <formula>$L$6</formula>
    </cfRule>
    <cfRule type="cellIs" dxfId="632" priority="130" operator="greaterThanOrEqual">
      <formula>$L$6</formula>
    </cfRule>
  </conditionalFormatting>
  <conditionalFormatting sqref="M7:M166">
    <cfRule type="cellIs" dxfId="631" priority="125" operator="lessThan">
      <formula>$M$6</formula>
    </cfRule>
    <cfRule type="cellIs" dxfId="630" priority="126" operator="greaterThanOrEqual">
      <formula>$M$6</formula>
    </cfRule>
  </conditionalFormatting>
  <conditionalFormatting sqref="N7:N166">
    <cfRule type="cellIs" dxfId="629" priority="123" operator="lessThan">
      <formula>N$6</formula>
    </cfRule>
    <cfRule type="cellIs" dxfId="628" priority="124" operator="greaterThanOrEqual">
      <formula>N$6</formula>
    </cfRule>
  </conditionalFormatting>
  <conditionalFormatting sqref="O7:O166">
    <cfRule type="cellIs" dxfId="627" priority="121" operator="lessThan">
      <formula>O$6</formula>
    </cfRule>
    <cfRule type="cellIs" dxfId="626" priority="122" operator="greaterThanOrEqual">
      <formula>O$6</formula>
    </cfRule>
  </conditionalFormatting>
  <conditionalFormatting sqref="P7:P166">
    <cfRule type="cellIs" dxfId="625" priority="119" operator="lessThanOrEqual">
      <formula>1</formula>
    </cfRule>
  </conditionalFormatting>
  <conditionalFormatting sqref="Q7:Q166">
    <cfRule type="cellIs" dxfId="624" priority="117" operator="lessThan">
      <formula>Q$6</formula>
    </cfRule>
    <cfRule type="cellIs" dxfId="623" priority="118" operator="greaterThanOrEqual">
      <formula>Q$6</formula>
    </cfRule>
  </conditionalFormatting>
  <conditionalFormatting sqref="R7:R166">
    <cfRule type="cellIs" dxfId="622" priority="113" operator="lessThan">
      <formula>R$6</formula>
    </cfRule>
    <cfRule type="cellIs" dxfId="621" priority="114" operator="greaterThanOrEqual">
      <formula>R$6</formula>
    </cfRule>
  </conditionalFormatting>
  <conditionalFormatting sqref="S7:S166">
    <cfRule type="cellIs" dxfId="620" priority="109" operator="lessThan">
      <formula>S$6</formula>
    </cfRule>
    <cfRule type="cellIs" dxfId="619" priority="110" operator="greaterThanOrEqual">
      <formula>S$6</formula>
    </cfRule>
  </conditionalFormatting>
  <conditionalFormatting sqref="T7:T166">
    <cfRule type="cellIs" dxfId="618" priority="107" operator="lessThan">
      <formula>T$6</formula>
    </cfRule>
    <cfRule type="cellIs" dxfId="617" priority="108" operator="greaterThanOrEqual">
      <formula>T$6</formula>
    </cfRule>
  </conditionalFormatting>
  <conditionalFormatting sqref="AH7:AH166">
    <cfRule type="cellIs" dxfId="616" priority="79" operator="lessThan">
      <formula>AH$6</formula>
    </cfRule>
    <cfRule type="cellIs" dxfId="615" priority="80" operator="greaterThanOrEqual">
      <formula>AH$6</formula>
    </cfRule>
  </conditionalFormatting>
  <conditionalFormatting sqref="AI7:AI166">
    <cfRule type="cellIs" dxfId="614" priority="75" operator="lessThan">
      <formula>AI$6</formula>
    </cfRule>
    <cfRule type="cellIs" dxfId="613" priority="76" operator="greaterThanOrEqual">
      <formula>AI$6</formula>
    </cfRule>
  </conditionalFormatting>
  <conditionalFormatting sqref="P7:P166">
    <cfRule type="cellIs" dxfId="612" priority="120" operator="greaterThanOrEqual">
      <formula>1</formula>
    </cfRule>
  </conditionalFormatting>
  <conditionalFormatting sqref="D7:D166">
    <cfRule type="cellIs" dxfId="611" priority="37" operator="lessThan">
      <formula>$D$6</formula>
    </cfRule>
    <cfRule type="cellIs" dxfId="610" priority="38" operator="greaterThanOrEqual">
      <formula>$D$6</formula>
    </cfRule>
  </conditionalFormatting>
  <conditionalFormatting sqref="U7 U162 U153 U151 U147:U148 U145 U143 U134 U129 U122 U109 U98 U88 U82 U80 U76:U77 U70 U60 U43 U36 U31 U28 U21 U18 U11">
    <cfRule type="cellIs" dxfId="609" priority="35" operator="lessThanOrEqual">
      <formula>$U$6</formula>
    </cfRule>
    <cfRule type="cellIs" dxfId="608" priority="36" operator="greaterThan">
      <formula>$U$6</formula>
    </cfRule>
  </conditionalFormatting>
  <conditionalFormatting sqref="V7 V162 V153 V151 V147:V148 V145 V143 V134 V129 V122 V109 V98 V88 V82 V80 V76:V77 V70 V60 V43 V36 V31 V28 V21 V18 V11">
    <cfRule type="cellIs" dxfId="607" priority="33" operator="lessThanOrEqual">
      <formula>$V$6</formula>
    </cfRule>
    <cfRule type="cellIs" dxfId="606" priority="34" operator="greaterThan">
      <formula>$V$6</formula>
    </cfRule>
  </conditionalFormatting>
  <conditionalFormatting sqref="W7 W162 W153 W151 W147:W148 W145 W143 W134 W129 W122 W109 W98 W88 W82 W80 W76:W77 W70 W60 W43 W36 W31 W28 W21 W18 W11">
    <cfRule type="cellIs" dxfId="605" priority="31" operator="lessThanOrEqual">
      <formula>$W$6</formula>
    </cfRule>
    <cfRule type="cellIs" dxfId="604" priority="32" operator="greaterThan">
      <formula>$W$6</formula>
    </cfRule>
  </conditionalFormatting>
  <conditionalFormatting sqref="X7 X162 X153 X151 X147:X148 X145 X143 X134 X129 X122 X109 X98 X88 X82 X80 X76:X77 X70 X60 X43 X36 X31 X28 X21 X18 X11">
    <cfRule type="cellIs" dxfId="603" priority="29" operator="lessThanOrEqual">
      <formula>$X$6</formula>
    </cfRule>
    <cfRule type="cellIs" dxfId="602" priority="30" operator="greaterThan">
      <formula>$X$6</formula>
    </cfRule>
  </conditionalFormatting>
  <conditionalFormatting sqref="Y7 Y162 Y153 Y151 Y147:Y148 Y145 Y143 Y134 Y129 Y122 Y109 Y98 Y88 Y82 Y80 Y76:Y77 Y70 Y60 Y43 Y36 Y31 Y28 Y21 Y18 Y11">
    <cfRule type="cellIs" dxfId="601" priority="27" operator="lessThanOrEqual">
      <formula>$Y$6</formula>
    </cfRule>
    <cfRule type="cellIs" dxfId="600" priority="28" operator="greaterThan">
      <formula>$Y$6</formula>
    </cfRule>
  </conditionalFormatting>
  <conditionalFormatting sqref="Z7 Z162 Z153 Z151 Z147:Z148 Z145 Z143 Z134 Z129 Z122 Z109 Z98 Z88 Z82 Z80 Z76:Z77 Z70 Z60 Z43 Z36 Z31 Z28 Z21 Z18 Z11">
    <cfRule type="cellIs" dxfId="599" priority="25" operator="greaterThan">
      <formula>$Z$6</formula>
    </cfRule>
    <cfRule type="cellIs" dxfId="598" priority="26" operator="lessThanOrEqual">
      <formula>$Z$6</formula>
    </cfRule>
  </conditionalFormatting>
  <conditionalFormatting sqref="AA7 AA162 AA153 AA151 AA147:AA148 AA145 AA143 AA134 AA129 AA122 AA109 AA98 AA88 AA82 AA80 AA76:AA77 AA70 AA60 AA43 AA36 AA31 AA28 AA21 AA18 AA11">
    <cfRule type="cellIs" dxfId="597" priority="23" operator="lessThanOrEqual">
      <formula>$AA$6</formula>
    </cfRule>
    <cfRule type="cellIs" dxfId="596" priority="24" operator="greaterThan">
      <formula>$AA$6</formula>
    </cfRule>
  </conditionalFormatting>
  <conditionalFormatting sqref="AB7 AB162 AB153 AB151 AB147:AB148 AB145 AB143 AB134 AB129 AB122 AB109 AB98 AB88 AB82 AB80 AB76:AB77 AB70 AB60 AB43 AB36 AB31 AB28 AB21 AB18 AB11">
    <cfRule type="cellIs" dxfId="595" priority="21" operator="lessThanOrEqual">
      <formula>$AB$6</formula>
    </cfRule>
    <cfRule type="cellIs" dxfId="594" priority="22" operator="greaterThan">
      <formula>$AB$6</formula>
    </cfRule>
  </conditionalFormatting>
  <conditionalFormatting sqref="AC7 AC162 AC153 AC151 AC147:AC148 AC145 AC143 AC134 AC129 AC122 AC109 AC98 AC88 AC82 AC80 AC76:AC77 AC70 AC60 AC43 AC36 AC31 AC28 AC21 AC18 AC11">
    <cfRule type="cellIs" dxfId="593" priority="19" operator="lessThanOrEqual">
      <formula>$AC$6</formula>
    </cfRule>
    <cfRule type="cellIs" dxfId="592" priority="20" operator="greaterThan">
      <formula>$AC$6</formula>
    </cfRule>
  </conditionalFormatting>
  <conditionalFormatting sqref="AD7 AD162 AD153 AD151 AD147:AD148 AD145 AD143 AD134 AD129 AD122 AD109 AD98 AD88 AD82 AD80 AD76:AD77 AD70 AD60 AD43 AD36 AD31 AD28 AD21 AD18 AD11">
    <cfRule type="cellIs" dxfId="591" priority="17" operator="lessThanOrEqual">
      <formula>$AD$6</formula>
    </cfRule>
    <cfRule type="cellIs" dxfId="590" priority="18" operator="greaterThan">
      <formula>$AD$6</formula>
    </cfRule>
  </conditionalFormatting>
  <conditionalFormatting sqref="AE7 AE162 AE153 AE151 AE147:AE148 AE145 AE143 AE134 AE129 AE122 AE109 AE98 AE88 AE82 AE80 AE76:AE77 AE70 AE60 AE43 AE36 AE31 AE28 AE21 AE18 AE11">
    <cfRule type="cellIs" dxfId="589" priority="15" operator="lessThanOrEqual">
      <formula>$AE$6</formula>
    </cfRule>
    <cfRule type="cellIs" dxfId="588" priority="16" operator="greaterThan">
      <formula>$AE$6</formula>
    </cfRule>
  </conditionalFormatting>
  <conditionalFormatting sqref="AF7 AF162 AF153 AF151 AF147:AF148 AF145 AF143 AF134 AF129 AF122 AF109 AF98 AF88 AF82 AF80 AF76:AF77 AF70 AF60 AF43 AF36 AF31 AF28 AF21 AF18 AF11">
    <cfRule type="cellIs" dxfId="587" priority="13" operator="lessThanOrEqual">
      <formula>$AF$6</formula>
    </cfRule>
    <cfRule type="cellIs" dxfId="586" priority="14" operator="greaterThan">
      <formula>$AF$6</formula>
    </cfRule>
  </conditionalFormatting>
  <conditionalFormatting sqref="AG7 AG162 AG153 AG151 AG147:AG148 AG145 AG143 AG134 AG129 AG122 AG109 AG98 AG88 AG82 AG80 AG76:AG77 AG70 AG60 AG43 AG36 AG31 AG28 AG21 AG18 AG11">
    <cfRule type="cellIs" dxfId="585" priority="11" operator="lessThanOrEqual">
      <formula>$AG$6</formula>
    </cfRule>
    <cfRule type="cellIs" dxfId="584" priority="12" operator="greaterThan">
      <formula>$AG$6</formula>
    </cfRule>
  </conditionalFormatting>
  <conditionalFormatting sqref="AJ7 AJ162 AJ153 AJ151 AJ147:AJ148 AJ145 AJ143 AJ134 AJ129 AJ122 AJ109 AJ98 AJ88 AJ82 AJ80 AJ76:AJ77 AJ70 AJ60 AJ43 AJ36 AJ31 AJ28 AJ21 AJ18 AJ11">
    <cfRule type="cellIs" dxfId="583" priority="9" operator="lessThan">
      <formula>$AJ$6</formula>
    </cfRule>
    <cfRule type="cellIs" dxfId="582" priority="10" operator="greaterThanOrEqual">
      <formula>$AJ$6</formula>
    </cfRule>
  </conditionalFormatting>
  <conditionalFormatting sqref="AN7 AN162 AN153 AN151 AN147:AN148 AN145 AN143 AN134 AN129 AN122 AN109 AN98 AN88 AN82 AN80 AN76:AN77 AN70 AN60 AN43 AN36 AN31 AN28 AN21 AN18 AN11">
    <cfRule type="cellIs" dxfId="581" priority="7" operator="lessThan">
      <formula>$AN$6</formula>
    </cfRule>
    <cfRule type="cellIs" dxfId="580" priority="8" operator="greaterThanOrEqual">
      <formula>$AN$6</formula>
    </cfRule>
  </conditionalFormatting>
  <conditionalFormatting sqref="AK7 AK162 AK153 AK151 AK147:AK148 AK145 AK143 AK134 AK129 AK122 AK109 AK98 AK88 AK82 AK80 AK76:AK77 AK70 AK60 AK43 AK36 AK31 AK28 AK21 AK18 AK11">
    <cfRule type="cellIs" dxfId="579" priority="5" operator="lessThan">
      <formula>$AK$6</formula>
    </cfRule>
    <cfRule type="cellIs" dxfId="578" priority="6" operator="greaterThanOrEqual">
      <formula>$AK$6</formula>
    </cfRule>
  </conditionalFormatting>
  <conditionalFormatting sqref="AM7 AM162 AM153 AM151 AM147:AM148 AM145 AM143 AM134 AM129 AM122 AM109 AM98 AM88 AM82 AM80 AM76:AM77 AM70 AM60 AM43 AM36 AM31 AM28 AM21 AM18 AM11">
    <cfRule type="cellIs" dxfId="577" priority="3" operator="lessThan">
      <formula>$AM$6</formula>
    </cfRule>
    <cfRule type="cellIs" dxfId="576" priority="4" operator="greaterThanOrEqual">
      <formula>$AM$6</formula>
    </cfRule>
  </conditionalFormatting>
  <conditionalFormatting sqref="AL7 AL162 AL153 AL151 AL147:AL148 AL145 AL143 AL134 AL129 AL122 AL109 AL98 AL88 AL82 AL80 AL76:AL77 AL70 AL60 AL43 AL36 AL31 AL28 AL21 AL18 AL11">
    <cfRule type="cellIs" dxfId="575" priority="1" operator="lessThan">
      <formula>$AL$6</formula>
    </cfRule>
    <cfRule type="cellIs" dxfId="574" priority="2" operator="greaterThanOrEqual">
      <formula>$AL$6</formula>
    </cfRule>
  </conditionalFormatting>
  <pageMargins left="0.11811023622047245" right="0.11811023622047245" top="0.47244094488188981" bottom="0.47244094488188981" header="0.78740157480314965" footer="0.78740157480314965"/>
  <pageSetup paperSize="8" scale="44" fitToHeight="0" orientation="landscape" useFirstPageNumber="1" r:id="rId2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 filterMode="1">
    <tabColor theme="5" tint="0.79998168889431442"/>
    <pageSetUpPr fitToPage="1"/>
  </sheetPr>
  <dimension ref="A1:U272"/>
  <sheetViews>
    <sheetView zoomScale="85" zoomScaleNormal="85" workbookViewId="0">
      <pane xSplit="2" ySplit="4" topLeftCell="C236" activePane="bottomRight" state="frozen"/>
      <selection pane="topRight" activeCell="D1" sqref="D1"/>
      <selection pane="bottomLeft" activeCell="A5" sqref="A5"/>
      <selection pane="bottomRight" activeCell="M278" sqref="M278"/>
    </sheetView>
  </sheetViews>
  <sheetFormatPr defaultRowHeight="12.75" x14ac:dyDescent="0.2"/>
  <cols>
    <col min="1" max="1" width="5.28515625" style="11" bestFit="1" customWidth="1"/>
    <col min="2" max="2" width="33.42578125" style="10" bestFit="1" customWidth="1"/>
    <col min="3" max="3" width="9.85546875" style="10" bestFit="1" customWidth="1"/>
    <col min="4" max="4" width="11" style="10" bestFit="1" customWidth="1"/>
    <col min="5" max="5" width="15.42578125" style="10" bestFit="1" customWidth="1"/>
    <col min="6" max="6" width="11.28515625" style="10" bestFit="1" customWidth="1"/>
    <col min="7" max="7" width="11" style="10" bestFit="1" customWidth="1"/>
    <col min="8" max="9" width="12.7109375" style="10" bestFit="1" customWidth="1"/>
    <col min="10" max="10" width="13.42578125" style="10" bestFit="1" customWidth="1"/>
    <col min="11" max="11" width="11" style="10" bestFit="1" customWidth="1"/>
    <col min="12" max="12" width="13.7109375" style="10" bestFit="1" customWidth="1"/>
    <col min="13" max="13" width="15.42578125" style="10" bestFit="1" customWidth="1"/>
    <col min="14" max="14" width="18.42578125" style="10" hidden="1" customWidth="1"/>
    <col min="15" max="15" width="15.28515625" style="235" hidden="1" customWidth="1"/>
    <col min="16" max="16" width="15.28515625" style="10" bestFit="1" customWidth="1"/>
    <col min="17" max="17" width="12.28515625" style="10" bestFit="1" customWidth="1"/>
    <col min="18" max="18" width="15.28515625" style="10" bestFit="1" customWidth="1"/>
    <col min="19" max="16384" width="9.140625" style="10"/>
  </cols>
  <sheetData>
    <row r="1" spans="1:21" s="7" customFormat="1" x14ac:dyDescent="0.2">
      <c r="A1" s="6"/>
      <c r="B1" s="24" t="s">
        <v>153</v>
      </c>
      <c r="C1" s="6">
        <v>3</v>
      </c>
      <c r="D1" s="6">
        <v>4</v>
      </c>
      <c r="E1" s="6">
        <v>5</v>
      </c>
      <c r="F1" s="6">
        <v>6</v>
      </c>
      <c r="G1" s="6">
        <v>7</v>
      </c>
      <c r="H1" s="6">
        <v>8</v>
      </c>
      <c r="I1" s="6">
        <v>9</v>
      </c>
      <c r="J1" s="6">
        <v>10</v>
      </c>
      <c r="K1" s="6">
        <v>13</v>
      </c>
      <c r="L1" s="6">
        <v>14</v>
      </c>
      <c r="M1" s="6">
        <v>18</v>
      </c>
      <c r="N1" s="102"/>
      <c r="O1" s="227" t="s">
        <v>161</v>
      </c>
      <c r="P1" s="227" t="s">
        <v>161</v>
      </c>
      <c r="R1" s="65" t="s">
        <v>158</v>
      </c>
    </row>
    <row r="2" spans="1:21" s="7" customFormat="1" ht="25.5" hidden="1" x14ac:dyDescent="0.2">
      <c r="A2" s="21" t="s">
        <v>202</v>
      </c>
      <c r="B2" s="22" t="s">
        <v>1014</v>
      </c>
      <c r="C2" s="21" t="s">
        <v>4</v>
      </c>
      <c r="D2" s="21" t="s">
        <v>5</v>
      </c>
      <c r="E2" s="21" t="s">
        <v>6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11</v>
      </c>
      <c r="K2" s="21" t="s">
        <v>14</v>
      </c>
      <c r="L2" s="21" t="s">
        <v>15</v>
      </c>
      <c r="M2" s="21" t="s">
        <v>19</v>
      </c>
      <c r="N2" s="38" t="s">
        <v>106</v>
      </c>
      <c r="O2" s="228"/>
      <c r="P2" s="228" t="s">
        <v>1891</v>
      </c>
      <c r="R2" s="61" t="s">
        <v>155</v>
      </c>
    </row>
    <row r="3" spans="1:21" s="7" customFormat="1" x14ac:dyDescent="0.2">
      <c r="A3" s="21"/>
      <c r="B3" s="25"/>
      <c r="C3" s="41" t="s">
        <v>154</v>
      </c>
      <c r="D3" s="23" t="s">
        <v>154</v>
      </c>
      <c r="E3" s="23" t="s">
        <v>154</v>
      </c>
      <c r="F3" s="23" t="s">
        <v>154</v>
      </c>
      <c r="G3" s="23" t="s">
        <v>154</v>
      </c>
      <c r="H3" s="23" t="s">
        <v>154</v>
      </c>
      <c r="I3" s="23" t="s">
        <v>154</v>
      </c>
      <c r="J3" s="23" t="s">
        <v>154</v>
      </c>
      <c r="K3" s="23" t="s">
        <v>154</v>
      </c>
      <c r="L3" s="23" t="s">
        <v>154</v>
      </c>
      <c r="M3" s="23" t="s">
        <v>154</v>
      </c>
      <c r="N3" s="66" t="s">
        <v>154</v>
      </c>
      <c r="O3" s="228"/>
      <c r="P3" s="228"/>
      <c r="R3" s="62" t="s">
        <v>156</v>
      </c>
    </row>
    <row r="4" spans="1:21" s="36" customFormat="1" x14ac:dyDescent="0.2">
      <c r="A4" s="83"/>
      <c r="B4" s="84" t="s">
        <v>185</v>
      </c>
      <c r="C4" s="76" t="s">
        <v>184</v>
      </c>
      <c r="D4" s="77" t="s">
        <v>186</v>
      </c>
      <c r="E4" s="77" t="s">
        <v>187</v>
      </c>
      <c r="F4" s="77" t="s">
        <v>188</v>
      </c>
      <c r="G4" s="77" t="s">
        <v>189</v>
      </c>
      <c r="H4" s="77" t="s">
        <v>190</v>
      </c>
      <c r="I4" s="77" t="s">
        <v>191</v>
      </c>
      <c r="J4" s="77" t="s">
        <v>192</v>
      </c>
      <c r="K4" s="77" t="s">
        <v>193</v>
      </c>
      <c r="L4" s="77" t="s">
        <v>194</v>
      </c>
      <c r="M4" s="77" t="s">
        <v>195</v>
      </c>
      <c r="N4" s="139" t="s">
        <v>107</v>
      </c>
      <c r="O4" s="229"/>
      <c r="P4" s="229"/>
      <c r="R4" s="63" t="s">
        <v>157</v>
      </c>
      <c r="S4" s="64" t="s">
        <v>176</v>
      </c>
    </row>
    <row r="5" spans="1:21" x14ac:dyDescent="0.2">
      <c r="A5" s="85">
        <f>'cieki 2020'!B7</f>
        <v>1</v>
      </c>
      <c r="B5" s="15" t="str">
        <f>'cieki 2020'!C7</f>
        <v>PL02S0501_0694</v>
      </c>
      <c r="C5" s="79">
        <f>'cieki 2020'!I7</f>
        <v>0.05</v>
      </c>
      <c r="D5" s="80">
        <f>'cieki 2020'!J7</f>
        <v>8.33</v>
      </c>
      <c r="E5" s="80">
        <f>'cieki 2020'!K7</f>
        <v>53.6</v>
      </c>
      <c r="F5" s="80">
        <f>'cieki 2020'!L7</f>
        <v>0.109</v>
      </c>
      <c r="G5" s="80">
        <f>'cieki 2020'!M7</f>
        <v>0.92800000000000005</v>
      </c>
      <c r="H5" s="80">
        <f>'cieki 2020'!N7</f>
        <v>3.15</v>
      </c>
      <c r="I5" s="80">
        <f>'cieki 2020'!O7</f>
        <v>3.66</v>
      </c>
      <c r="J5" s="80">
        <f>'cieki 2020'!P7</f>
        <v>1.9099999999999999E-2</v>
      </c>
      <c r="K5" s="80">
        <f>'cieki 2020'!S7</f>
        <v>2.2799999999999998</v>
      </c>
      <c r="L5" s="80">
        <f>'cieki 2020'!T7</f>
        <v>5.99</v>
      </c>
      <c r="M5" s="80">
        <f>'cieki 2020'!Y7</f>
        <v>21.8</v>
      </c>
      <c r="N5" s="140">
        <f>'cieki 2020'!V7/'cieki 2020'!Z7</f>
        <v>0.30355555555555558</v>
      </c>
      <c r="O5" s="230" t="s">
        <v>176</v>
      </c>
      <c r="P5" s="232" t="s">
        <v>155</v>
      </c>
    </row>
    <row r="6" spans="1:21" x14ac:dyDescent="0.2">
      <c r="A6" s="86">
        <f>'cieki 2020'!B8</f>
        <v>2</v>
      </c>
      <c r="B6" s="15" t="str">
        <f>'cieki 2020'!C8</f>
        <v>PL02S1401_1323</v>
      </c>
      <c r="C6" s="81">
        <f>'cieki 2020'!I8</f>
        <v>0.05</v>
      </c>
      <c r="D6" s="78">
        <f>'cieki 2020'!J8</f>
        <v>13.8</v>
      </c>
      <c r="E6" s="78">
        <f>'cieki 2020'!K8</f>
        <v>286</v>
      </c>
      <c r="F6" s="78">
        <f>'cieki 2020'!L8</f>
        <v>2.5000000000000001E-2</v>
      </c>
      <c r="G6" s="78">
        <f>'cieki 2020'!M8</f>
        <v>8.99</v>
      </c>
      <c r="H6" s="78">
        <f>'cieki 2020'!N8</f>
        <v>14.7</v>
      </c>
      <c r="I6" s="78">
        <f>'cieki 2020'!O8</f>
        <v>13.1</v>
      </c>
      <c r="J6" s="78">
        <f>'cieki 2020'!P8</f>
        <v>5.8299999999999998E-2</v>
      </c>
      <c r="K6" s="78">
        <f>'cieki 2020'!S8</f>
        <v>18.100000000000001</v>
      </c>
      <c r="L6" s="78">
        <f>'cieki 2020'!T8</f>
        <v>29</v>
      </c>
      <c r="M6" s="78">
        <f>'cieki 2020'!Y8</f>
        <v>275</v>
      </c>
      <c r="N6" s="141">
        <f>'cieki 2020'!V8/'cieki 2020'!Z8</f>
        <v>5.7629870129870132E-3</v>
      </c>
      <c r="O6" s="231" t="s">
        <v>156</v>
      </c>
      <c r="P6" s="231" t="s">
        <v>156</v>
      </c>
      <c r="Q6" s="74"/>
      <c r="R6" s="74"/>
      <c r="S6" s="74"/>
      <c r="T6" s="74"/>
      <c r="U6" s="74"/>
    </row>
    <row r="7" spans="1:21" x14ac:dyDescent="0.2">
      <c r="A7" s="86">
        <f>'cieki 2020'!B9</f>
        <v>3</v>
      </c>
      <c r="B7" s="15" t="str">
        <f>'cieki 2020'!C9</f>
        <v>PL02S1401_1322</v>
      </c>
      <c r="C7" s="81">
        <f>'cieki 2020'!I9</f>
        <v>0.05</v>
      </c>
      <c r="D7" s="78">
        <f>'cieki 2020'!J9</f>
        <v>1.5</v>
      </c>
      <c r="E7" s="78">
        <f>'cieki 2020'!K9</f>
        <v>24.2</v>
      </c>
      <c r="F7" s="78">
        <f>'cieki 2020'!L9</f>
        <v>2.5000000000000001E-2</v>
      </c>
      <c r="G7" s="78">
        <f>'cieki 2020'!M9</f>
        <v>2.57</v>
      </c>
      <c r="H7" s="78">
        <f>'cieki 2020'!N9</f>
        <v>0.80100000000000005</v>
      </c>
      <c r="I7" s="78">
        <f>'cieki 2020'!O9</f>
        <v>0.2</v>
      </c>
      <c r="J7" s="78">
        <f>'cieki 2020'!P9</f>
        <v>7.4000000000000003E-3</v>
      </c>
      <c r="K7" s="78">
        <f>'cieki 2020'!S9</f>
        <v>2.77</v>
      </c>
      <c r="L7" s="78">
        <f>'cieki 2020'!T9</f>
        <v>5.41</v>
      </c>
      <c r="M7" s="78">
        <f>'cieki 2020'!Y9</f>
        <v>11.6</v>
      </c>
      <c r="N7" s="141">
        <f>'cieki 2020'!V9/'cieki 2020'!Z9</f>
        <v>8.9861751152073739E-3</v>
      </c>
      <c r="O7" s="231" t="s">
        <v>156</v>
      </c>
      <c r="P7" s="234" t="s">
        <v>158</v>
      </c>
      <c r="Q7" s="74"/>
      <c r="R7" s="74"/>
      <c r="S7" s="74"/>
      <c r="T7" s="74"/>
      <c r="U7" s="74"/>
    </row>
    <row r="8" spans="1:21" x14ac:dyDescent="0.2">
      <c r="A8" s="86">
        <f>'cieki 2020'!B10</f>
        <v>4</v>
      </c>
      <c r="B8" s="15" t="str">
        <f>'cieki 2020'!C10</f>
        <v>PL02S1401_1324</v>
      </c>
      <c r="C8" s="81">
        <f>'cieki 2020'!I10</f>
        <v>0.05</v>
      </c>
      <c r="D8" s="78">
        <f>'cieki 2020'!J10</f>
        <v>11.7</v>
      </c>
      <c r="E8" s="78">
        <f>'cieki 2020'!K10</f>
        <v>495</v>
      </c>
      <c r="F8" s="78">
        <f>'cieki 2020'!L10</f>
        <v>2.0699999999999998</v>
      </c>
      <c r="G8" s="78">
        <f>'cieki 2020'!M10</f>
        <v>8.82</v>
      </c>
      <c r="H8" s="78">
        <f>'cieki 2020'!N10</f>
        <v>88.8</v>
      </c>
      <c r="I8" s="78">
        <f>'cieki 2020'!O10</f>
        <v>108</v>
      </c>
      <c r="J8" s="78">
        <f>'cieki 2020'!P10</f>
        <v>0.24099999999999999</v>
      </c>
      <c r="K8" s="78">
        <f>'cieki 2020'!S10</f>
        <v>52.8</v>
      </c>
      <c r="L8" s="78">
        <f>'cieki 2020'!T10</f>
        <v>70.599999999999994</v>
      </c>
      <c r="M8" s="78">
        <f>'cieki 2020'!Y10</f>
        <v>298</v>
      </c>
      <c r="N8" s="141">
        <f>'cieki 2020'!V10/'cieki 2020'!Z10</f>
        <v>6.1098142697655535E-3</v>
      </c>
      <c r="O8" s="230" t="s">
        <v>176</v>
      </c>
      <c r="P8" s="230" t="s">
        <v>176</v>
      </c>
      <c r="Q8" s="7"/>
      <c r="R8" s="75"/>
      <c r="S8" s="74"/>
      <c r="T8" s="74"/>
      <c r="U8" s="74"/>
    </row>
    <row r="9" spans="1:21" x14ac:dyDescent="0.2">
      <c r="A9" s="86">
        <f>'cieki 2020'!B11</f>
        <v>5</v>
      </c>
      <c r="B9" s="15" t="str">
        <f>'cieki 2020'!C11</f>
        <v>PL01S0301_0868</v>
      </c>
      <c r="C9" s="81">
        <f>'cieki 2020'!I11</f>
        <v>0.05</v>
      </c>
      <c r="D9" s="78">
        <f>'cieki 2020'!J11</f>
        <v>1.5</v>
      </c>
      <c r="E9" s="78">
        <f>'cieki 2020'!K11</f>
        <v>10.8</v>
      </c>
      <c r="F9" s="78">
        <f>'cieki 2020'!L11</f>
        <v>2.5000000000000001E-2</v>
      </c>
      <c r="G9" s="78">
        <f>'cieki 2020'!M11</f>
        <v>1.01</v>
      </c>
      <c r="H9" s="78">
        <f>'cieki 2020'!N11</f>
        <v>2.9</v>
      </c>
      <c r="I9" s="78">
        <f>'cieki 2020'!O11</f>
        <v>2.42</v>
      </c>
      <c r="J9" s="78">
        <f>'cieki 2020'!P11</f>
        <v>1.8699999999999999E-3</v>
      </c>
      <c r="K9" s="78">
        <f>'cieki 2020'!S11</f>
        <v>4.5199999999999996</v>
      </c>
      <c r="L9" s="78">
        <f>'cieki 2020'!T11</f>
        <v>1.88</v>
      </c>
      <c r="M9" s="78">
        <f>'cieki 2020'!Y11</f>
        <v>14.7</v>
      </c>
      <c r="N9" s="141">
        <f>'cieki 2020'!V11/'cieki 2020'!Z11</f>
        <v>4.4132231404958675E-3</v>
      </c>
      <c r="O9" s="232" t="s">
        <v>155</v>
      </c>
      <c r="P9" s="234" t="s">
        <v>158</v>
      </c>
      <c r="Q9" s="7"/>
      <c r="R9" s="75"/>
      <c r="S9" s="74"/>
      <c r="T9" s="74"/>
      <c r="U9" s="74"/>
    </row>
    <row r="10" spans="1:21" x14ac:dyDescent="0.2">
      <c r="A10" s="86">
        <f>'cieki 2020'!B12</f>
        <v>6</v>
      </c>
      <c r="B10" s="15" t="str">
        <f>'cieki 2020'!C12</f>
        <v>PL09S0301_0001</v>
      </c>
      <c r="C10" s="81">
        <f>'cieki 2020'!I12</f>
        <v>0.05</v>
      </c>
      <c r="D10" s="78">
        <f>'cieki 2020'!J12</f>
        <v>4.2300000000000004</v>
      </c>
      <c r="E10" s="78">
        <f>'cieki 2020'!K12</f>
        <v>107</v>
      </c>
      <c r="F10" s="78">
        <f>'cieki 2020'!L12</f>
        <v>2.41</v>
      </c>
      <c r="G10" s="78">
        <f>'cieki 2020'!M12</f>
        <v>8.74</v>
      </c>
      <c r="H10" s="78">
        <f>'cieki 2020'!N12</f>
        <v>28.6</v>
      </c>
      <c r="I10" s="78">
        <f>'cieki 2020'!O12</f>
        <v>45</v>
      </c>
      <c r="J10" s="78">
        <f>'cieki 2020'!P12</f>
        <v>4.81E-3</v>
      </c>
      <c r="K10" s="78">
        <f>'cieki 2020'!S12</f>
        <v>18.399999999999999</v>
      </c>
      <c r="L10" s="78">
        <f>'cieki 2020'!T12</f>
        <v>24.4</v>
      </c>
      <c r="M10" s="78">
        <f>'cieki 2020'!Y12</f>
        <v>163</v>
      </c>
      <c r="N10" s="141">
        <f>'cieki 2020'!V12/'cieki 2020'!Z12</f>
        <v>2.5747776879547291E-3</v>
      </c>
      <c r="O10" s="231" t="s">
        <v>156</v>
      </c>
      <c r="P10" s="231" t="s">
        <v>156</v>
      </c>
      <c r="Q10" s="7"/>
      <c r="R10" s="75"/>
      <c r="S10" s="74"/>
      <c r="T10" s="74"/>
      <c r="U10" s="74"/>
    </row>
    <row r="11" spans="1:21" x14ac:dyDescent="0.2">
      <c r="A11" s="86">
        <f>'cieki 2020'!B13</f>
        <v>8</v>
      </c>
      <c r="B11" s="15" t="str">
        <f>'cieki 2020'!C13</f>
        <v>PL01S1501_1838</v>
      </c>
      <c r="C11" s="82">
        <f>'cieki 2020'!I13</f>
        <v>0.05</v>
      </c>
      <c r="D11" s="53">
        <f>'cieki 2020'!J13</f>
        <v>3.87</v>
      </c>
      <c r="E11" s="53">
        <f>'cieki 2020'!K13</f>
        <v>83.4</v>
      </c>
      <c r="F11" s="53">
        <f>'cieki 2020'!L13</f>
        <v>2.5000000000000001E-2</v>
      </c>
      <c r="G11" s="53">
        <f>'cieki 2020'!M13</f>
        <v>2.5099999999999998</v>
      </c>
      <c r="H11" s="53">
        <f>'cieki 2020'!N13</f>
        <v>21.1</v>
      </c>
      <c r="I11" s="53">
        <f>'cieki 2020'!O13</f>
        <v>4.72</v>
      </c>
      <c r="J11" s="53">
        <f>'cieki 2020'!P13</f>
        <v>3.8399999999999997E-2</v>
      </c>
      <c r="K11" s="53">
        <f>'cieki 2020'!S13</f>
        <v>30.8</v>
      </c>
      <c r="L11" s="53">
        <f>'cieki 2020'!T13</f>
        <v>22.3</v>
      </c>
      <c r="M11" s="53">
        <f>'cieki 2020'!Y13</f>
        <v>86.8</v>
      </c>
      <c r="N11" s="142">
        <f>'cieki 2020'!V13/'cieki 2020'!Z13</f>
        <v>1.92689964732286E-3</v>
      </c>
      <c r="O11" s="231" t="s">
        <v>156</v>
      </c>
      <c r="P11" s="231" t="s">
        <v>156</v>
      </c>
      <c r="Q11" s="7"/>
      <c r="R11" s="75"/>
      <c r="S11" s="74"/>
      <c r="T11" s="74"/>
      <c r="U11" s="74"/>
    </row>
    <row r="12" spans="1:21" x14ac:dyDescent="0.2">
      <c r="A12" s="86">
        <f>'cieki 2020'!B14</f>
        <v>9</v>
      </c>
      <c r="B12" s="15" t="str">
        <f>'cieki 2020'!C14</f>
        <v>PL01S0801_3434</v>
      </c>
      <c r="C12" s="82">
        <f>'cieki 2020'!I14</f>
        <v>0.05</v>
      </c>
      <c r="D12" s="53">
        <f>'cieki 2020'!J14</f>
        <v>1.5</v>
      </c>
      <c r="E12" s="53">
        <f>'cieki 2020'!K14</f>
        <v>87.4</v>
      </c>
      <c r="F12" s="53">
        <f>'cieki 2020'!L14</f>
        <v>2.5000000000000001E-2</v>
      </c>
      <c r="G12" s="53">
        <f>'cieki 2020'!M14</f>
        <v>8.6199999999999992</v>
      </c>
      <c r="H12" s="53">
        <f>'cieki 2020'!N14</f>
        <v>5.03</v>
      </c>
      <c r="I12" s="53">
        <f>'cieki 2020'!O14</f>
        <v>248</v>
      </c>
      <c r="J12" s="53">
        <f>'cieki 2020'!P14</f>
        <v>2.82E-3</v>
      </c>
      <c r="K12" s="53">
        <f>'cieki 2020'!S14</f>
        <v>6.54</v>
      </c>
      <c r="L12" s="53">
        <f>'cieki 2020'!T14</f>
        <v>15.7</v>
      </c>
      <c r="M12" s="53">
        <f>'cieki 2020'!Y14</f>
        <v>186</v>
      </c>
      <c r="N12" s="142">
        <f>'cieki 2020'!V14/'cieki 2020'!Z14</f>
        <v>1.8981419596310653E-3</v>
      </c>
      <c r="O12" s="230" t="s">
        <v>176</v>
      </c>
      <c r="P12" s="230" t="s">
        <v>176</v>
      </c>
      <c r="Q12" s="7"/>
      <c r="R12" s="75"/>
      <c r="S12" s="74"/>
      <c r="T12" s="74"/>
      <c r="U12" s="74"/>
    </row>
    <row r="13" spans="1:21" x14ac:dyDescent="0.2">
      <c r="A13" s="86">
        <f>'cieki 2020'!B15</f>
        <v>10</v>
      </c>
      <c r="B13" s="15" t="str">
        <f>'cieki 2020'!C15</f>
        <v>PL01S0801_3433</v>
      </c>
      <c r="C13" s="82">
        <f>'cieki 2020'!I15</f>
        <v>0.05</v>
      </c>
      <c r="D13" s="53">
        <f>'cieki 2020'!J15</f>
        <v>13</v>
      </c>
      <c r="E13" s="53">
        <f>'cieki 2020'!K15</f>
        <v>279</v>
      </c>
      <c r="F13" s="53">
        <f>'cieki 2020'!L15</f>
        <v>0.59599999999999997</v>
      </c>
      <c r="G13" s="53">
        <f>'cieki 2020'!M15</f>
        <v>5.32</v>
      </c>
      <c r="H13" s="53">
        <f>'cieki 2020'!N15</f>
        <v>7.93</v>
      </c>
      <c r="I13" s="53">
        <f>'cieki 2020'!O15</f>
        <v>17.8</v>
      </c>
      <c r="J13" s="53">
        <f>'cieki 2020'!P15</f>
        <v>6.0900000000000003E-2</v>
      </c>
      <c r="K13" s="53">
        <f>'cieki 2020'!S15</f>
        <v>8.4499999999999993</v>
      </c>
      <c r="L13" s="53">
        <f>'cieki 2020'!T15</f>
        <v>4.22</v>
      </c>
      <c r="M13" s="53">
        <f>'cieki 2020'!Y15</f>
        <v>25.9</v>
      </c>
      <c r="N13" s="142">
        <f>'cieki 2020'!V15/'cieki 2020'!Z15</f>
        <v>2.042810609585854E-3</v>
      </c>
      <c r="O13" s="231" t="s">
        <v>156</v>
      </c>
      <c r="P13" s="231" t="s">
        <v>156</v>
      </c>
      <c r="Q13" s="74"/>
      <c r="R13" s="74"/>
      <c r="S13" s="74"/>
      <c r="T13" s="74"/>
      <c r="U13" s="74"/>
    </row>
    <row r="14" spans="1:21" x14ac:dyDescent="0.2">
      <c r="A14" s="86">
        <f>'cieki 2020'!B16</f>
        <v>11</v>
      </c>
      <c r="B14" s="15" t="str">
        <f>'cieki 2020'!C16</f>
        <v>PL01S0201_0802</v>
      </c>
      <c r="C14" s="82">
        <f>'cieki 2020'!I16</f>
        <v>0.05</v>
      </c>
      <c r="D14" s="53">
        <f>'cieki 2020'!J16</f>
        <v>1.5</v>
      </c>
      <c r="E14" s="53">
        <f>'cieki 2020'!K16</f>
        <v>57.1</v>
      </c>
      <c r="F14" s="53">
        <f>'cieki 2020'!L16</f>
        <v>0.17699999999999999</v>
      </c>
      <c r="G14" s="53">
        <f>'cieki 2020'!M16</f>
        <v>2.85</v>
      </c>
      <c r="H14" s="53">
        <f>'cieki 2020'!N16</f>
        <v>20</v>
      </c>
      <c r="I14" s="53">
        <f>'cieki 2020'!O16</f>
        <v>5.03</v>
      </c>
      <c r="J14" s="53">
        <f>'cieki 2020'!P16</f>
        <v>3.5099999999999999E-2</v>
      </c>
      <c r="K14" s="53">
        <f>'cieki 2020'!S16</f>
        <v>9.56</v>
      </c>
      <c r="L14" s="53">
        <f>'cieki 2020'!T16</f>
        <v>13.4</v>
      </c>
      <c r="M14" s="53">
        <f>'cieki 2020'!Y16</f>
        <v>38.200000000000003</v>
      </c>
      <c r="N14" s="142">
        <f>'cieki 2020'!V16/'cieki 2020'!Z16</f>
        <v>1.0865384615384617E-3</v>
      </c>
      <c r="O14" s="232" t="s">
        <v>155</v>
      </c>
      <c r="P14" s="232" t="s">
        <v>155</v>
      </c>
      <c r="Q14" s="74"/>
      <c r="R14" s="74"/>
      <c r="S14" s="74"/>
      <c r="T14" s="74"/>
      <c r="U14" s="74"/>
    </row>
    <row r="15" spans="1:21" s="70" customFormat="1" x14ac:dyDescent="0.2">
      <c r="A15" s="86">
        <f>'cieki 2020'!B17</f>
        <v>12</v>
      </c>
      <c r="B15" s="15" t="str">
        <f>'cieki 2020'!C17</f>
        <v>PL01S1501_1831</v>
      </c>
      <c r="C15" s="82">
        <f>'cieki 2020'!I17</f>
        <v>0.05</v>
      </c>
      <c r="D15" s="53">
        <f>'cieki 2020'!J17</f>
        <v>1.5</v>
      </c>
      <c r="E15" s="53">
        <f>'cieki 2020'!K17</f>
        <v>9.7100000000000009</v>
      </c>
      <c r="F15" s="53">
        <f>'cieki 2020'!L17</f>
        <v>2.5000000000000001E-2</v>
      </c>
      <c r="G15" s="53">
        <f>'cieki 2020'!M17</f>
        <v>1.97</v>
      </c>
      <c r="H15" s="53">
        <f>'cieki 2020'!N17</f>
        <v>2.52</v>
      </c>
      <c r="I15" s="53">
        <f>'cieki 2020'!O17</f>
        <v>1.82</v>
      </c>
      <c r="J15" s="53">
        <f>'cieki 2020'!P17</f>
        <v>7.2500000000000004E-3</v>
      </c>
      <c r="K15" s="53">
        <f>'cieki 2020'!S17</f>
        <v>3.44</v>
      </c>
      <c r="L15" s="53">
        <f>'cieki 2020'!T17</f>
        <v>2.98</v>
      </c>
      <c r="M15" s="53">
        <f>'cieki 2020'!Y17</f>
        <v>14.2</v>
      </c>
      <c r="N15" s="142">
        <f>'cieki 2020'!V17/'cieki 2020'!Z17</f>
        <v>5.9584295612009237E-3</v>
      </c>
      <c r="O15" s="231" t="s">
        <v>156</v>
      </c>
      <c r="P15" s="234" t="s">
        <v>158</v>
      </c>
      <c r="Q15" s="100"/>
      <c r="R15" s="100"/>
      <c r="S15" s="100"/>
      <c r="T15" s="100"/>
      <c r="U15" s="100"/>
    </row>
    <row r="16" spans="1:21" s="70" customFormat="1" x14ac:dyDescent="0.2">
      <c r="A16" s="86">
        <f>'cieki 2020'!B18</f>
        <v>13</v>
      </c>
      <c r="B16" s="15" t="str">
        <f>'cieki 2020'!C18</f>
        <v>PL01S1101_1525</v>
      </c>
      <c r="C16" s="82">
        <f>'cieki 2020'!I18</f>
        <v>0.05</v>
      </c>
      <c r="D16" s="53">
        <f>'cieki 2020'!J18</f>
        <v>1.5</v>
      </c>
      <c r="E16" s="53">
        <f>'cieki 2020'!K18</f>
        <v>27.8</v>
      </c>
      <c r="F16" s="53">
        <f>'cieki 2020'!L18</f>
        <v>0.67800000000000005</v>
      </c>
      <c r="G16" s="53">
        <f>'cieki 2020'!M18</f>
        <v>2.74</v>
      </c>
      <c r="H16" s="53">
        <f>'cieki 2020'!N18</f>
        <v>5.22</v>
      </c>
      <c r="I16" s="53">
        <f>'cieki 2020'!O18</f>
        <v>16</v>
      </c>
      <c r="J16" s="53">
        <f>'cieki 2020'!P18</f>
        <v>8.3800000000000003E-3</v>
      </c>
      <c r="K16" s="53">
        <f>'cieki 2020'!S18</f>
        <v>5.32</v>
      </c>
      <c r="L16" s="53">
        <f>'cieki 2020'!T18</f>
        <v>6.69</v>
      </c>
      <c r="M16" s="53">
        <f>'cieki 2020'!Y18</f>
        <v>36.700000000000003</v>
      </c>
      <c r="N16" s="142">
        <f>'cieki 2020'!V18/'cieki 2020'!Z18</f>
        <v>4.6158730158730159E-3</v>
      </c>
      <c r="O16" s="232" t="s">
        <v>155</v>
      </c>
      <c r="P16" s="232" t="s">
        <v>155</v>
      </c>
      <c r="Q16" s="100"/>
      <c r="R16" s="100"/>
      <c r="S16" s="100"/>
      <c r="T16" s="100"/>
      <c r="U16" s="100"/>
    </row>
    <row r="17" spans="1:21" s="70" customFormat="1" x14ac:dyDescent="0.2">
      <c r="A17" s="86">
        <f>'cieki 2020'!B19</f>
        <v>14</v>
      </c>
      <c r="B17" s="15" t="str">
        <f>'cieki 2020'!C19</f>
        <v>PL01S0701_1219</v>
      </c>
      <c r="C17" s="82">
        <f>'cieki 2020'!I19</f>
        <v>0.05</v>
      </c>
      <c r="D17" s="53">
        <f>'cieki 2020'!J19</f>
        <v>1.5</v>
      </c>
      <c r="E17" s="53">
        <f>'cieki 2020'!K19</f>
        <v>30.6</v>
      </c>
      <c r="F17" s="53">
        <f>'cieki 2020'!L19</f>
        <v>2.5000000000000001E-2</v>
      </c>
      <c r="G17" s="53">
        <f>'cieki 2020'!M19</f>
        <v>1.1100000000000001</v>
      </c>
      <c r="H17" s="53">
        <f>'cieki 2020'!N19</f>
        <v>5.8</v>
      </c>
      <c r="I17" s="53">
        <f>'cieki 2020'!O19</f>
        <v>16</v>
      </c>
      <c r="J17" s="53">
        <f>'cieki 2020'!P19</f>
        <v>3.9199999999999999E-3</v>
      </c>
      <c r="K17" s="53">
        <f>'cieki 2020'!S19</f>
        <v>3.75</v>
      </c>
      <c r="L17" s="53">
        <f>'cieki 2020'!T19</f>
        <v>5.24</v>
      </c>
      <c r="M17" s="53">
        <f>'cieki 2020'!Y19</f>
        <v>26.4</v>
      </c>
      <c r="N17" s="142">
        <f>'cieki 2020'!V19/'cieki 2020'!Z19</f>
        <v>2.6468539586719294E-3</v>
      </c>
      <c r="O17" s="232" t="s">
        <v>155</v>
      </c>
      <c r="P17" s="232" t="s">
        <v>155</v>
      </c>
      <c r="Q17" s="100"/>
      <c r="R17" s="100"/>
      <c r="S17" s="100"/>
      <c r="T17" s="100"/>
      <c r="U17" s="100"/>
    </row>
    <row r="18" spans="1:21" s="70" customFormat="1" x14ac:dyDescent="0.2">
      <c r="A18" s="86">
        <f>'cieki 2020'!B20</f>
        <v>15</v>
      </c>
      <c r="B18" s="15" t="str">
        <f>'cieki 2020'!C20</f>
        <v>PL01S1101_1524</v>
      </c>
      <c r="C18" s="82">
        <f>'cieki 2020'!I20</f>
        <v>0.05</v>
      </c>
      <c r="D18" s="53">
        <f>'cieki 2020'!J20</f>
        <v>1.5</v>
      </c>
      <c r="E18" s="53">
        <f>'cieki 2020'!K20</f>
        <v>30.6</v>
      </c>
      <c r="F18" s="53">
        <f>'cieki 2020'!L20</f>
        <v>0.35899999999999999</v>
      </c>
      <c r="G18" s="53">
        <f>'cieki 2020'!M20</f>
        <v>2.59</v>
      </c>
      <c r="H18" s="53">
        <f>'cieki 2020'!N20</f>
        <v>5.93</v>
      </c>
      <c r="I18" s="53">
        <f>'cieki 2020'!O20</f>
        <v>17.899999999999999</v>
      </c>
      <c r="J18" s="53">
        <f>'cieki 2020'!P20</f>
        <v>8.3499999999999998E-3</v>
      </c>
      <c r="K18" s="53">
        <f>'cieki 2020'!S20</f>
        <v>5.52</v>
      </c>
      <c r="L18" s="53">
        <f>'cieki 2020'!T20</f>
        <v>6.68</v>
      </c>
      <c r="M18" s="53">
        <f>'cieki 2020'!Y20</f>
        <v>29.2</v>
      </c>
      <c r="N18" s="142">
        <f>'cieki 2020'!V20/'cieki 2020'!Z20</f>
        <v>4.0616016427104723E-3</v>
      </c>
      <c r="O18" s="232" t="s">
        <v>155</v>
      </c>
      <c r="P18" s="232" t="s">
        <v>155</v>
      </c>
      <c r="Q18" s="100"/>
      <c r="R18" s="100"/>
      <c r="S18" s="100"/>
      <c r="T18" s="100"/>
      <c r="U18" s="100"/>
    </row>
    <row r="19" spans="1:21" s="70" customFormat="1" x14ac:dyDescent="0.2">
      <c r="A19" s="86">
        <f>'cieki 2020'!B21</f>
        <v>16</v>
      </c>
      <c r="B19" s="15" t="str">
        <f>'cieki 2020'!C21</f>
        <v>PL01S0701_1217</v>
      </c>
      <c r="C19" s="82">
        <f>'cieki 2020'!I21</f>
        <v>0.05</v>
      </c>
      <c r="D19" s="53">
        <f>'cieki 2020'!J21</f>
        <v>1.5</v>
      </c>
      <c r="E19" s="53">
        <f>'cieki 2020'!K21</f>
        <v>24.3</v>
      </c>
      <c r="F19" s="53">
        <f>'cieki 2020'!L21</f>
        <v>2.5000000000000001E-2</v>
      </c>
      <c r="G19" s="53">
        <f>'cieki 2020'!M21</f>
        <v>1.35</v>
      </c>
      <c r="H19" s="53">
        <f>'cieki 2020'!N21</f>
        <v>6.02</v>
      </c>
      <c r="I19" s="53">
        <f>'cieki 2020'!O21</f>
        <v>8.24</v>
      </c>
      <c r="J19" s="53">
        <f>'cieki 2020'!P21</f>
        <v>3.4299999999999999E-3</v>
      </c>
      <c r="K19" s="53">
        <f>'cieki 2020'!S21</f>
        <v>3.53</v>
      </c>
      <c r="L19" s="53">
        <f>'cieki 2020'!T21</f>
        <v>6.76</v>
      </c>
      <c r="M19" s="53">
        <f>'cieki 2020'!Y21</f>
        <v>28.5</v>
      </c>
      <c r="N19" s="142">
        <f>'cieki 2020'!V21/'cieki 2020'!Z21</f>
        <v>4.430523917995444E-3</v>
      </c>
      <c r="O19" s="232" t="s">
        <v>155</v>
      </c>
      <c r="P19" s="232" t="s">
        <v>155</v>
      </c>
      <c r="Q19" s="100"/>
      <c r="R19" s="100"/>
      <c r="S19" s="100"/>
      <c r="T19" s="100"/>
      <c r="U19" s="100"/>
    </row>
    <row r="20" spans="1:21" s="70" customFormat="1" x14ac:dyDescent="0.2">
      <c r="A20" s="86">
        <f>'cieki 2020'!B22</f>
        <v>17</v>
      </c>
      <c r="B20" s="15" t="str">
        <f>'cieki 2020'!C22</f>
        <v>PL01S1101_1521</v>
      </c>
      <c r="C20" s="82">
        <f>'cieki 2020'!I22</f>
        <v>0.05</v>
      </c>
      <c r="D20" s="53">
        <f>'cieki 2020'!J22</f>
        <v>1.5</v>
      </c>
      <c r="E20" s="53">
        <f>'cieki 2020'!K22</f>
        <v>98.8</v>
      </c>
      <c r="F20" s="53">
        <f>'cieki 2020'!L22</f>
        <v>2.5000000000000001E-2</v>
      </c>
      <c r="G20" s="53">
        <f>'cieki 2020'!M22</f>
        <v>3.99</v>
      </c>
      <c r="H20" s="53">
        <f>'cieki 2020'!N22</f>
        <v>15.3</v>
      </c>
      <c r="I20" s="53">
        <f>'cieki 2020'!O22</f>
        <v>12.4</v>
      </c>
      <c r="J20" s="53">
        <f>'cieki 2020'!P22</f>
        <v>2.9100000000000001E-2</v>
      </c>
      <c r="K20" s="53">
        <f>'cieki 2020'!S22</f>
        <v>11.6</v>
      </c>
      <c r="L20" s="53">
        <f>'cieki 2020'!T22</f>
        <v>9.92</v>
      </c>
      <c r="M20" s="53">
        <f>'cieki 2020'!Y22</f>
        <v>44.3</v>
      </c>
      <c r="N20" s="142">
        <f>'cieki 2020'!V22/'cieki 2020'!Z22</f>
        <v>5.2930056710775051E-3</v>
      </c>
      <c r="O20" s="231" t="s">
        <v>156</v>
      </c>
      <c r="P20" s="232" t="s">
        <v>155</v>
      </c>
      <c r="Q20" s="100"/>
      <c r="R20" s="100"/>
      <c r="S20" s="100"/>
      <c r="T20" s="100"/>
      <c r="U20" s="100"/>
    </row>
    <row r="21" spans="1:21" s="70" customFormat="1" x14ac:dyDescent="0.2">
      <c r="A21" s="86">
        <f>'cieki 2020'!B23</f>
        <v>18</v>
      </c>
      <c r="B21" s="15" t="str">
        <f>'cieki 2020'!C23</f>
        <v>PL01S1101_1529</v>
      </c>
      <c r="C21" s="82">
        <f>'cieki 2020'!I23</f>
        <v>0.05</v>
      </c>
      <c r="D21" s="53">
        <f>'cieki 2020'!J23</f>
        <v>1.5</v>
      </c>
      <c r="E21" s="53">
        <f>'cieki 2020'!K23</f>
        <v>52.9</v>
      </c>
      <c r="F21" s="53">
        <f>'cieki 2020'!L23</f>
        <v>2.5000000000000001E-2</v>
      </c>
      <c r="G21" s="53">
        <f>'cieki 2020'!M23</f>
        <v>1.9</v>
      </c>
      <c r="H21" s="53">
        <f>'cieki 2020'!N23</f>
        <v>10.9</v>
      </c>
      <c r="I21" s="53">
        <f>'cieki 2020'!O23</f>
        <v>8.23</v>
      </c>
      <c r="J21" s="53">
        <f>'cieki 2020'!P23</f>
        <v>6.9899999999999997E-3</v>
      </c>
      <c r="K21" s="53">
        <f>'cieki 2020'!S23</f>
        <v>6.5</v>
      </c>
      <c r="L21" s="53">
        <f>'cieki 2020'!T23</f>
        <v>6.32</v>
      </c>
      <c r="M21" s="53">
        <f>'cieki 2020'!Y23</f>
        <v>29.2</v>
      </c>
      <c r="N21" s="142">
        <f>'cieki 2020'!V23/'cieki 2020'!Z23</f>
        <v>4.9385474860335196E-3</v>
      </c>
      <c r="O21" s="232" t="s">
        <v>155</v>
      </c>
      <c r="P21" s="232" t="s">
        <v>155</v>
      </c>
      <c r="Q21" s="100"/>
      <c r="R21" s="100"/>
      <c r="S21" s="100"/>
      <c r="T21" s="100"/>
      <c r="U21" s="100"/>
    </row>
    <row r="22" spans="1:21" s="70" customFormat="1" x14ac:dyDescent="0.2">
      <c r="A22" s="86">
        <f>'cieki 2020'!B24</f>
        <v>19</v>
      </c>
      <c r="B22" s="15" t="str">
        <f>'cieki 2020'!C24</f>
        <v>PL01S1101_3508</v>
      </c>
      <c r="C22" s="82">
        <f>'cieki 2020'!I24</f>
        <v>0.05</v>
      </c>
      <c r="D22" s="53">
        <f>'cieki 2020'!J24</f>
        <v>1.5</v>
      </c>
      <c r="E22" s="53">
        <f>'cieki 2020'!K24</f>
        <v>44.1</v>
      </c>
      <c r="F22" s="53">
        <f>'cieki 2020'!L24</f>
        <v>0.27700000000000002</v>
      </c>
      <c r="G22" s="53">
        <f>'cieki 2020'!M24</f>
        <v>3.7</v>
      </c>
      <c r="H22" s="53">
        <f>'cieki 2020'!N24</f>
        <v>8.41</v>
      </c>
      <c r="I22" s="53">
        <f>'cieki 2020'!O24</f>
        <v>13.7</v>
      </c>
      <c r="J22" s="53">
        <f>'cieki 2020'!P24</f>
        <v>1.2999999999999999E-2</v>
      </c>
      <c r="K22" s="53">
        <f>'cieki 2020'!S24</f>
        <v>7</v>
      </c>
      <c r="L22" s="53">
        <f>'cieki 2020'!T24</f>
        <v>6.09</v>
      </c>
      <c r="M22" s="53">
        <f>'cieki 2020'!Y24</f>
        <v>25.6</v>
      </c>
      <c r="N22" s="142">
        <f>'cieki 2020'!V24/'cieki 2020'!Z24</f>
        <v>4.5384218669417224E-3</v>
      </c>
      <c r="O22" s="232" t="s">
        <v>155</v>
      </c>
      <c r="P22" s="232" t="s">
        <v>155</v>
      </c>
      <c r="Q22" s="100"/>
      <c r="R22" s="100"/>
      <c r="S22" s="100"/>
      <c r="T22" s="100"/>
      <c r="U22" s="100"/>
    </row>
    <row r="23" spans="1:21" s="70" customFormat="1" x14ac:dyDescent="0.2">
      <c r="A23" s="86">
        <f>'cieki 2020'!B25</f>
        <v>20</v>
      </c>
      <c r="B23" s="15" t="str">
        <f>'cieki 2020'!C25</f>
        <v>PL01S1101_3509</v>
      </c>
      <c r="C23" s="82">
        <f>'cieki 2020'!I25</f>
        <v>0.05</v>
      </c>
      <c r="D23" s="53">
        <f>'cieki 2020'!J25</f>
        <v>1.5</v>
      </c>
      <c r="E23" s="53">
        <f>'cieki 2020'!K25</f>
        <v>3.29</v>
      </c>
      <c r="F23" s="53">
        <f>'cieki 2020'!L25</f>
        <v>0.28899999999999998</v>
      </c>
      <c r="G23" s="53">
        <f>'cieki 2020'!M25</f>
        <v>0.754</v>
      </c>
      <c r="H23" s="53">
        <f>'cieki 2020'!N25</f>
        <v>1.71</v>
      </c>
      <c r="I23" s="53">
        <f>'cieki 2020'!O25</f>
        <v>10.5</v>
      </c>
      <c r="J23" s="53">
        <f>'cieki 2020'!P25</f>
        <v>1.4800000000000001E-2</v>
      </c>
      <c r="K23" s="53">
        <f>'cieki 2020'!S25</f>
        <v>1.81</v>
      </c>
      <c r="L23" s="53">
        <f>'cieki 2020'!T25</f>
        <v>0.5</v>
      </c>
      <c r="M23" s="53">
        <f>'cieki 2020'!Y25</f>
        <v>0.25</v>
      </c>
      <c r="N23" s="142">
        <f>'cieki 2020'!V25/'cieki 2020'!Z25</f>
        <v>6.1833688699360337E-3</v>
      </c>
      <c r="O23" s="231" t="s">
        <v>156</v>
      </c>
      <c r="P23" s="232" t="s">
        <v>155</v>
      </c>
      <c r="Q23" s="100"/>
      <c r="R23" s="100"/>
      <c r="S23" s="100"/>
      <c r="T23" s="100"/>
      <c r="U23" s="100"/>
    </row>
    <row r="24" spans="1:21" s="70" customFormat="1" x14ac:dyDescent="0.2">
      <c r="A24" s="86">
        <f>'cieki 2020'!B26</f>
        <v>21</v>
      </c>
      <c r="B24" s="15" t="str">
        <f>'cieki 2020'!C26</f>
        <v>PL01S1101_1526</v>
      </c>
      <c r="C24" s="82">
        <f>'cieki 2020'!I26</f>
        <v>0.05</v>
      </c>
      <c r="D24" s="53">
        <f>'cieki 2020'!J26</f>
        <v>1.5</v>
      </c>
      <c r="E24" s="53">
        <f>'cieki 2020'!K26</f>
        <v>19</v>
      </c>
      <c r="F24" s="53">
        <f>'cieki 2020'!L26</f>
        <v>0.109</v>
      </c>
      <c r="G24" s="53">
        <f>'cieki 2020'!M26</f>
        <v>2.27</v>
      </c>
      <c r="H24" s="53">
        <f>'cieki 2020'!N26</f>
        <v>21.9</v>
      </c>
      <c r="I24" s="53">
        <f>'cieki 2020'!O26</f>
        <v>7.43</v>
      </c>
      <c r="J24" s="53">
        <f>'cieki 2020'!P26</f>
        <v>6.9899999999999997E-3</v>
      </c>
      <c r="K24" s="53">
        <f>'cieki 2020'!S26</f>
        <v>27.1</v>
      </c>
      <c r="L24" s="53">
        <f>'cieki 2020'!T26</f>
        <v>2.98</v>
      </c>
      <c r="M24" s="53">
        <f>'cieki 2020'!Y26</f>
        <v>25.1</v>
      </c>
      <c r="N24" s="142">
        <f>'cieki 2020'!V26/'cieki 2020'!Z26</f>
        <v>4.1582491582491578E-3</v>
      </c>
      <c r="O24" s="231" t="s">
        <v>156</v>
      </c>
      <c r="P24" s="231" t="s">
        <v>156</v>
      </c>
      <c r="Q24" s="100"/>
      <c r="R24" s="100"/>
    </row>
    <row r="25" spans="1:21" s="70" customFormat="1" x14ac:dyDescent="0.2">
      <c r="A25" s="86">
        <f>'cieki 2020'!B27</f>
        <v>22</v>
      </c>
      <c r="B25" s="15" t="str">
        <f>'cieki 2020'!C27</f>
        <v>PL01S0701_1220</v>
      </c>
      <c r="C25" s="82">
        <f>'cieki 2020'!I27</f>
        <v>0.05</v>
      </c>
      <c r="D25" s="53">
        <f>'cieki 2020'!J27</f>
        <v>1.5</v>
      </c>
      <c r="E25" s="53">
        <f>'cieki 2020'!K27</f>
        <v>19.100000000000001</v>
      </c>
      <c r="F25" s="53">
        <f>'cieki 2020'!L27</f>
        <v>2.5000000000000001E-2</v>
      </c>
      <c r="G25" s="53">
        <f>'cieki 2020'!M27</f>
        <v>1.27</v>
      </c>
      <c r="H25" s="53">
        <f>'cieki 2020'!N27</f>
        <v>2.4900000000000002</v>
      </c>
      <c r="I25" s="53">
        <f>'cieki 2020'!O27</f>
        <v>8.93</v>
      </c>
      <c r="J25" s="53">
        <f>'cieki 2020'!P27</f>
        <v>6.1900000000000002E-3</v>
      </c>
      <c r="K25" s="53">
        <f>'cieki 2020'!S27</f>
        <v>1.66</v>
      </c>
      <c r="L25" s="53">
        <f>'cieki 2020'!T27</f>
        <v>3.57</v>
      </c>
      <c r="M25" s="53">
        <f>'cieki 2020'!Y27</f>
        <v>32.5</v>
      </c>
      <c r="N25" s="142">
        <f>'cieki 2020'!V27/'cieki 2020'!Z27</f>
        <v>2.8854080791426216E-3</v>
      </c>
      <c r="O25" s="232" t="s">
        <v>155</v>
      </c>
      <c r="P25" s="232" t="s">
        <v>155</v>
      </c>
      <c r="Q25" s="100"/>
      <c r="R25" s="100"/>
    </row>
    <row r="26" spans="1:21" s="70" customFormat="1" x14ac:dyDescent="0.2">
      <c r="A26" s="86">
        <f>'cieki 2020'!B28</f>
        <v>23</v>
      </c>
      <c r="B26" s="15" t="str">
        <f>'cieki 2020'!C28</f>
        <v>PL01S1101_1523</v>
      </c>
      <c r="C26" s="82">
        <f>'cieki 2020'!I28</f>
        <v>0.05</v>
      </c>
      <c r="D26" s="53">
        <f>'cieki 2020'!J28</f>
        <v>1.5</v>
      </c>
      <c r="E26" s="53">
        <f>'cieki 2020'!K28</f>
        <v>59.7</v>
      </c>
      <c r="F26" s="53">
        <f>'cieki 2020'!L28</f>
        <v>0.47599999999999998</v>
      </c>
      <c r="G26" s="53">
        <f>'cieki 2020'!M28</f>
        <v>3.92</v>
      </c>
      <c r="H26" s="53">
        <f>'cieki 2020'!N28</f>
        <v>18.3</v>
      </c>
      <c r="I26" s="53">
        <f>'cieki 2020'!O28</f>
        <v>19.399999999999999</v>
      </c>
      <c r="J26" s="53">
        <f>'cieki 2020'!P28</f>
        <v>5.3499999999999999E-2</v>
      </c>
      <c r="K26" s="53">
        <f>'cieki 2020'!S28</f>
        <v>14.2</v>
      </c>
      <c r="L26" s="53">
        <f>'cieki 2020'!T28</f>
        <v>10.3</v>
      </c>
      <c r="M26" s="53">
        <f>'cieki 2020'!Y28</f>
        <v>57.4</v>
      </c>
      <c r="N26" s="142">
        <f>'cieki 2020'!V28/'cieki 2020'!Z28</f>
        <v>4.9253398707376867E-3</v>
      </c>
      <c r="O26" s="232" t="s">
        <v>155</v>
      </c>
      <c r="P26" s="232" t="s">
        <v>155</v>
      </c>
      <c r="Q26" s="100"/>
      <c r="R26" s="100"/>
    </row>
    <row r="27" spans="1:21" s="70" customFormat="1" x14ac:dyDescent="0.2">
      <c r="A27" s="86">
        <f>'cieki 2020'!B29</f>
        <v>24</v>
      </c>
      <c r="B27" s="15" t="str">
        <f>'cieki 2020'!C29</f>
        <v>PL01S1101_3852</v>
      </c>
      <c r="C27" s="82">
        <f>'cieki 2020'!I29</f>
        <v>0.05</v>
      </c>
      <c r="D27" s="53">
        <f>'cieki 2020'!J29</f>
        <v>1.5</v>
      </c>
      <c r="E27" s="53">
        <f>'cieki 2020'!K29</f>
        <v>30.7</v>
      </c>
      <c r="F27" s="53">
        <f>'cieki 2020'!L29</f>
        <v>4.95</v>
      </c>
      <c r="G27" s="53">
        <f>'cieki 2020'!M29</f>
        <v>5.77</v>
      </c>
      <c r="H27" s="53">
        <f>'cieki 2020'!N29</f>
        <v>14.3</v>
      </c>
      <c r="I27" s="53">
        <f>'cieki 2020'!O29</f>
        <v>27.2</v>
      </c>
      <c r="J27" s="53">
        <f>'cieki 2020'!P29</f>
        <v>7.7200000000000005E-2</v>
      </c>
      <c r="K27" s="53">
        <f>'cieki 2020'!S29</f>
        <v>11</v>
      </c>
      <c r="L27" s="53">
        <f>'cieki 2020'!T29</f>
        <v>14</v>
      </c>
      <c r="M27" s="53">
        <f>'cieki 2020'!Y29</f>
        <v>128</v>
      </c>
      <c r="N27" s="142">
        <f>'cieki 2020'!V29/'cieki 2020'!Z29</f>
        <v>4.5405405405405403E-3</v>
      </c>
      <c r="O27" s="233" t="s">
        <v>157</v>
      </c>
      <c r="P27" s="233" t="s">
        <v>157</v>
      </c>
      <c r="Q27" s="100"/>
      <c r="R27" s="100"/>
    </row>
    <row r="28" spans="1:21" s="70" customFormat="1" x14ac:dyDescent="0.2">
      <c r="A28" s="86">
        <f>'cieki 2020'!B30</f>
        <v>25</v>
      </c>
      <c r="B28" s="15" t="str">
        <f>'cieki 2020'!C30</f>
        <v>PL02S1401_1266</v>
      </c>
      <c r="C28" s="82">
        <f>'cieki 2020'!I30</f>
        <v>0.40100000000000002</v>
      </c>
      <c r="D28" s="53">
        <f>'cieki 2020'!J30</f>
        <v>8.9</v>
      </c>
      <c r="E28" s="53">
        <f>'cieki 2020'!K30</f>
        <v>182</v>
      </c>
      <c r="F28" s="53">
        <f>'cieki 2020'!L30</f>
        <v>0.999</v>
      </c>
      <c r="G28" s="53">
        <f>'cieki 2020'!M30</f>
        <v>16.5</v>
      </c>
      <c r="H28" s="53">
        <f>'cieki 2020'!N30</f>
        <v>64.400000000000006</v>
      </c>
      <c r="I28" s="53">
        <f>'cieki 2020'!O30</f>
        <v>68.8</v>
      </c>
      <c r="J28" s="53">
        <f>'cieki 2020'!P30</f>
        <v>0.34300000000000003</v>
      </c>
      <c r="K28" s="53">
        <f>'cieki 2020'!S30</f>
        <v>33.9</v>
      </c>
      <c r="L28" s="53">
        <f>'cieki 2020'!T30</f>
        <v>72.900000000000006</v>
      </c>
      <c r="M28" s="53">
        <f>'cieki 2020'!Y30</f>
        <v>277</v>
      </c>
      <c r="N28" s="142">
        <f>'cieki 2020'!V30/'cieki 2020'!Z30</f>
        <v>2.9023255813953488E-3</v>
      </c>
      <c r="O28" s="231" t="s">
        <v>156</v>
      </c>
      <c r="P28" s="231" t="s">
        <v>156</v>
      </c>
      <c r="Q28" s="100"/>
      <c r="R28" s="100"/>
    </row>
    <row r="29" spans="1:21" s="70" customFormat="1" x14ac:dyDescent="0.2">
      <c r="A29" s="86">
        <f>'cieki 2020'!B31</f>
        <v>26</v>
      </c>
      <c r="B29" s="15" t="str">
        <f>'cieki 2020'!C31</f>
        <v>PL02S1401_3141</v>
      </c>
      <c r="C29" s="82">
        <f>'cieki 2020'!I31</f>
        <v>0.05</v>
      </c>
      <c r="D29" s="53">
        <f>'cieki 2020'!J31</f>
        <v>9.35</v>
      </c>
      <c r="E29" s="53">
        <f>'cieki 2020'!K31</f>
        <v>53.6</v>
      </c>
      <c r="F29" s="53">
        <f>'cieki 2020'!L31</f>
        <v>0.83799999999999997</v>
      </c>
      <c r="G29" s="53">
        <f>'cieki 2020'!M31</f>
        <v>6.87</v>
      </c>
      <c r="H29" s="53">
        <f>'cieki 2020'!N31</f>
        <v>13.6</v>
      </c>
      <c r="I29" s="53">
        <f>'cieki 2020'!O31</f>
        <v>7.99</v>
      </c>
      <c r="J29" s="53">
        <f>'cieki 2020'!P31</f>
        <v>2.7199999999999998E-2</v>
      </c>
      <c r="K29" s="53">
        <f>'cieki 2020'!S31</f>
        <v>14.9</v>
      </c>
      <c r="L29" s="53">
        <f>'cieki 2020'!T31</f>
        <v>30.3</v>
      </c>
      <c r="M29" s="53">
        <f>'cieki 2020'!Y31</f>
        <v>103</v>
      </c>
      <c r="N29" s="142">
        <f>'cieki 2020'!V31/'cieki 2020'!Z31</f>
        <v>5.8689655172413794E-3</v>
      </c>
      <c r="O29" s="231" t="s">
        <v>156</v>
      </c>
      <c r="P29" s="231" t="s">
        <v>156</v>
      </c>
      <c r="Q29" s="100"/>
      <c r="R29" s="100"/>
    </row>
    <row r="30" spans="1:21" s="70" customFormat="1" x14ac:dyDescent="0.2">
      <c r="A30" s="86">
        <f>'cieki 2020'!B32</f>
        <v>27</v>
      </c>
      <c r="B30" s="15" t="str">
        <f>'cieki 2020'!C32</f>
        <v>PL02S1401_1233</v>
      </c>
      <c r="C30" s="82">
        <f>'cieki 2020'!I32</f>
        <v>0.05</v>
      </c>
      <c r="D30" s="53">
        <f>'cieki 2020'!J32</f>
        <v>5.01</v>
      </c>
      <c r="E30" s="53">
        <f>'cieki 2020'!K32</f>
        <v>38.200000000000003</v>
      </c>
      <c r="F30" s="53">
        <f>'cieki 2020'!L32</f>
        <v>0.438</v>
      </c>
      <c r="G30" s="53">
        <f>'cieki 2020'!M32</f>
        <v>4.0599999999999996</v>
      </c>
      <c r="H30" s="53">
        <f>'cieki 2020'!N32</f>
        <v>8.08</v>
      </c>
      <c r="I30" s="53">
        <f>'cieki 2020'!O32</f>
        <v>5.03</v>
      </c>
      <c r="J30" s="53">
        <f>'cieki 2020'!P32</f>
        <v>1.43E-2</v>
      </c>
      <c r="K30" s="53">
        <f>'cieki 2020'!S32</f>
        <v>8.7200000000000006</v>
      </c>
      <c r="L30" s="53">
        <f>'cieki 2020'!T32</f>
        <v>24.1</v>
      </c>
      <c r="M30" s="53">
        <f>'cieki 2020'!Y32</f>
        <v>52</v>
      </c>
      <c r="N30" s="142">
        <f>'cieki 2020'!V32/'cieki 2020'!Z32</f>
        <v>4.401709401709402E-3</v>
      </c>
      <c r="O30" s="232" t="s">
        <v>155</v>
      </c>
      <c r="P30" s="232" t="s">
        <v>155</v>
      </c>
      <c r="Q30" s="100"/>
      <c r="R30" s="100"/>
    </row>
    <row r="31" spans="1:21" s="70" customFormat="1" x14ac:dyDescent="0.2">
      <c r="A31" s="86">
        <f>'cieki 2020'!B33</f>
        <v>28</v>
      </c>
      <c r="B31" s="15" t="str">
        <f>'cieki 2020'!C33</f>
        <v>PL01S0701_1133</v>
      </c>
      <c r="C31" s="82">
        <f>'cieki 2020'!I33</f>
        <v>0.05</v>
      </c>
      <c r="D31" s="53">
        <f>'cieki 2020'!J33</f>
        <v>1.5</v>
      </c>
      <c r="E31" s="53">
        <f>'cieki 2020'!K33</f>
        <v>25</v>
      </c>
      <c r="F31" s="53">
        <f>'cieki 2020'!L33</f>
        <v>2.5000000000000001E-2</v>
      </c>
      <c r="G31" s="53">
        <f>'cieki 2020'!M33</f>
        <v>0.79900000000000004</v>
      </c>
      <c r="H31" s="53">
        <f>'cieki 2020'!N33</f>
        <v>8.35</v>
      </c>
      <c r="I31" s="53">
        <f>'cieki 2020'!O33</f>
        <v>13.5</v>
      </c>
      <c r="J31" s="53">
        <f>'cieki 2020'!P33</f>
        <v>5.8599999999999999E-2</v>
      </c>
      <c r="K31" s="53">
        <f>'cieki 2020'!S33</f>
        <v>1.98</v>
      </c>
      <c r="L31" s="53">
        <f>'cieki 2020'!T33</f>
        <v>8</v>
      </c>
      <c r="M31" s="53">
        <f>'cieki 2020'!Y33</f>
        <v>103</v>
      </c>
      <c r="N31" s="142">
        <f>'cieki 2020'!V33/'cieki 2020'!Z33</f>
        <v>2.9824561403508768E-3</v>
      </c>
      <c r="O31" s="232" t="s">
        <v>155</v>
      </c>
      <c r="P31" s="232" t="s">
        <v>155</v>
      </c>
      <c r="Q31" s="100"/>
      <c r="R31" s="100"/>
    </row>
    <row r="32" spans="1:21" s="70" customFormat="1" x14ac:dyDescent="0.2">
      <c r="A32" s="86">
        <f>'cieki 2020'!B34</f>
        <v>29</v>
      </c>
      <c r="B32" s="15" t="str">
        <f>'cieki 2020'!C34</f>
        <v>PL01S1501_1747</v>
      </c>
      <c r="C32" s="82">
        <f>'cieki 2020'!I34</f>
        <v>0.05</v>
      </c>
      <c r="D32" s="53">
        <f>'cieki 2020'!J34</f>
        <v>1.5</v>
      </c>
      <c r="E32" s="53">
        <f>'cieki 2020'!K34</f>
        <v>25.5</v>
      </c>
      <c r="F32" s="53">
        <f>'cieki 2020'!L34</f>
        <v>2.7</v>
      </c>
      <c r="G32" s="53">
        <f>'cieki 2020'!M34</f>
        <v>2.21</v>
      </c>
      <c r="H32" s="53">
        <f>'cieki 2020'!N34</f>
        <v>5.71</v>
      </c>
      <c r="I32" s="53">
        <f>'cieki 2020'!O34</f>
        <v>25.1</v>
      </c>
      <c r="J32" s="53">
        <f>'cieki 2020'!P34</f>
        <v>1.7600000000000001E-2</v>
      </c>
      <c r="K32" s="53">
        <f>'cieki 2020'!S34</f>
        <v>12.1</v>
      </c>
      <c r="L32" s="53">
        <f>'cieki 2020'!T34</f>
        <v>117</v>
      </c>
      <c r="M32" s="53">
        <f>'cieki 2020'!Y34</f>
        <v>225</v>
      </c>
      <c r="N32" s="142">
        <f>'cieki 2020'!V34/'cieki 2020'!Z34</f>
        <v>2.8108672936259143E-3</v>
      </c>
      <c r="O32" s="233" t="s">
        <v>157</v>
      </c>
      <c r="P32" s="233" t="s">
        <v>157</v>
      </c>
      <c r="Q32" s="100"/>
      <c r="R32" s="100"/>
    </row>
    <row r="33" spans="1:18" s="70" customFormat="1" x14ac:dyDescent="0.2">
      <c r="A33" s="86">
        <f>'cieki 2020'!B35</f>
        <v>30</v>
      </c>
      <c r="B33" s="15" t="str">
        <f>'cieki 2020'!C35</f>
        <v>PL01S1001_1496</v>
      </c>
      <c r="C33" s="82">
        <f>'cieki 2020'!I35</f>
        <v>0.05</v>
      </c>
      <c r="D33" s="53">
        <f>'cieki 2020'!J35</f>
        <v>1.5</v>
      </c>
      <c r="E33" s="53">
        <f>'cieki 2020'!K35</f>
        <v>11.5</v>
      </c>
      <c r="F33" s="53">
        <f>'cieki 2020'!L35</f>
        <v>2.5000000000000001E-2</v>
      </c>
      <c r="G33" s="53">
        <f>'cieki 2020'!M35</f>
        <v>1.19</v>
      </c>
      <c r="H33" s="53">
        <f>'cieki 2020'!N35</f>
        <v>4.96</v>
      </c>
      <c r="I33" s="53">
        <f>'cieki 2020'!O35</f>
        <v>1.99</v>
      </c>
      <c r="J33" s="53">
        <f>'cieki 2020'!P35</f>
        <v>4.96E-3</v>
      </c>
      <c r="K33" s="53">
        <f>'cieki 2020'!S35</f>
        <v>2.44</v>
      </c>
      <c r="L33" s="53">
        <f>'cieki 2020'!T35</f>
        <v>2.48</v>
      </c>
      <c r="M33" s="53">
        <f>'cieki 2020'!Y35</f>
        <v>18.100000000000001</v>
      </c>
      <c r="N33" s="142">
        <f>'cieki 2020'!V35/'cieki 2020'!Z35</f>
        <v>5.8876404494382023E-3</v>
      </c>
      <c r="O33" s="231" t="s">
        <v>156</v>
      </c>
      <c r="P33" s="231" t="s">
        <v>156</v>
      </c>
      <c r="Q33" s="100"/>
      <c r="R33" s="100"/>
    </row>
    <row r="34" spans="1:18" s="70" customFormat="1" x14ac:dyDescent="0.2">
      <c r="A34" s="86">
        <f>'cieki 2020'!B36</f>
        <v>31</v>
      </c>
      <c r="B34" s="15" t="str">
        <f>'cieki 2020'!C36</f>
        <v>PL07S0801_3032</v>
      </c>
      <c r="C34" s="82">
        <f>'cieki 2020'!I36</f>
        <v>0.05</v>
      </c>
      <c r="D34" s="53">
        <f>'cieki 2020'!J36</f>
        <v>1.5</v>
      </c>
      <c r="E34" s="53">
        <f>'cieki 2020'!K36</f>
        <v>38.200000000000003</v>
      </c>
      <c r="F34" s="53">
        <f>'cieki 2020'!L36</f>
        <v>2.5000000000000001E-2</v>
      </c>
      <c r="G34" s="53">
        <f>'cieki 2020'!M36</f>
        <v>3.01</v>
      </c>
      <c r="H34" s="53">
        <f>'cieki 2020'!N36</f>
        <v>7.09</v>
      </c>
      <c r="I34" s="53">
        <f>'cieki 2020'!O36</f>
        <v>21.3</v>
      </c>
      <c r="J34" s="53">
        <f>'cieki 2020'!P36</f>
        <v>3.4500000000000003E-2</v>
      </c>
      <c r="K34" s="53">
        <f>'cieki 2020'!S36</f>
        <v>5.04</v>
      </c>
      <c r="L34" s="53">
        <f>'cieki 2020'!T36</f>
        <v>6.47</v>
      </c>
      <c r="M34" s="53">
        <f>'cieki 2020'!Y36</f>
        <v>40.9</v>
      </c>
      <c r="N34" s="142">
        <f>'cieki 2020'!V36/'cieki 2020'!Z36</f>
        <v>1.1633820724729815E-3</v>
      </c>
      <c r="O34" s="232" t="s">
        <v>155</v>
      </c>
      <c r="P34" s="232" t="s">
        <v>155</v>
      </c>
      <c r="Q34" s="100"/>
      <c r="R34" s="100"/>
    </row>
    <row r="35" spans="1:18" s="70" customFormat="1" x14ac:dyDescent="0.2">
      <c r="A35" s="86">
        <f>'cieki 2020'!B37</f>
        <v>32</v>
      </c>
      <c r="B35" s="15" t="str">
        <f>'cieki 2020'!C37</f>
        <v>PL07S0801_0080</v>
      </c>
      <c r="C35" s="82">
        <f>'cieki 2020'!I37</f>
        <v>0.05</v>
      </c>
      <c r="D35" s="53">
        <f>'cieki 2020'!J37</f>
        <v>4.25</v>
      </c>
      <c r="E35" s="53">
        <f>'cieki 2020'!K37</f>
        <v>13.5</v>
      </c>
      <c r="F35" s="53">
        <f>'cieki 2020'!L37</f>
        <v>2.5000000000000001E-2</v>
      </c>
      <c r="G35" s="53">
        <f>'cieki 2020'!M37</f>
        <v>2</v>
      </c>
      <c r="H35" s="53">
        <f>'cieki 2020'!N37</f>
        <v>4.3899999999999997</v>
      </c>
      <c r="I35" s="53">
        <f>'cieki 2020'!O37</f>
        <v>24</v>
      </c>
      <c r="J35" s="53">
        <f>'cieki 2020'!P37</f>
        <v>3.0899999999999999E-3</v>
      </c>
      <c r="K35" s="53">
        <f>'cieki 2020'!S37</f>
        <v>3.29</v>
      </c>
      <c r="L35" s="53">
        <f>'cieki 2020'!T37</f>
        <v>2.23</v>
      </c>
      <c r="M35" s="53">
        <f>'cieki 2020'!Y37</f>
        <v>26.7</v>
      </c>
      <c r="N35" s="142">
        <f>'cieki 2020'!V37/'cieki 2020'!Z37</f>
        <v>1.125370187561698E-3</v>
      </c>
      <c r="O35" s="232" t="s">
        <v>155</v>
      </c>
      <c r="P35" s="232" t="s">
        <v>155</v>
      </c>
      <c r="Q35" s="100"/>
      <c r="R35" s="100"/>
    </row>
    <row r="36" spans="1:18" s="70" customFormat="1" x14ac:dyDescent="0.2">
      <c r="A36" s="86">
        <f>'cieki 2020'!B38</f>
        <v>33</v>
      </c>
      <c r="B36" s="15" t="str">
        <f>'cieki 2020'!C38</f>
        <v>PL01S1001_1514</v>
      </c>
      <c r="C36" s="82">
        <f>'cieki 2020'!I38</f>
        <v>0.05</v>
      </c>
      <c r="D36" s="53">
        <f>'cieki 2020'!J38</f>
        <v>1.5</v>
      </c>
      <c r="E36" s="53">
        <f>'cieki 2020'!K38</f>
        <v>9.4499999999999993</v>
      </c>
      <c r="F36" s="53">
        <f>'cieki 2020'!L38</f>
        <v>0.16700000000000001</v>
      </c>
      <c r="G36" s="53">
        <f>'cieki 2020'!M38</f>
        <v>3.11</v>
      </c>
      <c r="H36" s="53">
        <f>'cieki 2020'!N38</f>
        <v>4.34</v>
      </c>
      <c r="I36" s="53">
        <f>'cieki 2020'!O38</f>
        <v>6.11</v>
      </c>
      <c r="J36" s="53">
        <f>'cieki 2020'!P38</f>
        <v>5.0000000000000001E-4</v>
      </c>
      <c r="K36" s="53">
        <f>'cieki 2020'!S38</f>
        <v>7.43</v>
      </c>
      <c r="L36" s="53">
        <f>'cieki 2020'!T38</f>
        <v>9.11</v>
      </c>
      <c r="M36" s="53">
        <f>'cieki 2020'!Y38</f>
        <v>36.1</v>
      </c>
      <c r="N36" s="142">
        <f>'cieki 2020'!V38/'cieki 2020'!Z38</f>
        <v>3.4644549763033173E-3</v>
      </c>
      <c r="O36" s="232" t="s">
        <v>155</v>
      </c>
      <c r="P36" s="232" t="s">
        <v>155</v>
      </c>
      <c r="Q36" s="100"/>
      <c r="R36" s="100"/>
    </row>
    <row r="37" spans="1:18" s="70" customFormat="1" x14ac:dyDescent="0.2">
      <c r="A37" s="86">
        <f>'cieki 2020'!B39</f>
        <v>34</v>
      </c>
      <c r="B37" s="15" t="str">
        <f>'cieki 2020'!C39</f>
        <v>PL01S1001_3218</v>
      </c>
      <c r="C37" s="82">
        <f>'cieki 2020'!I39</f>
        <v>0.05</v>
      </c>
      <c r="D37" s="53">
        <f>'cieki 2020'!J39</f>
        <v>1.5</v>
      </c>
      <c r="E37" s="53">
        <f>'cieki 2020'!K39</f>
        <v>17.3</v>
      </c>
      <c r="F37" s="53">
        <f>'cieki 2020'!L39</f>
        <v>0.32700000000000001</v>
      </c>
      <c r="G37" s="53">
        <f>'cieki 2020'!M39</f>
        <v>2.61</v>
      </c>
      <c r="H37" s="53">
        <f>'cieki 2020'!N39</f>
        <v>2.67</v>
      </c>
      <c r="I37" s="53">
        <f>'cieki 2020'!O39</f>
        <v>5.89</v>
      </c>
      <c r="J37" s="53">
        <f>'cieki 2020'!P39</f>
        <v>1.25E-3</v>
      </c>
      <c r="K37" s="53">
        <f>'cieki 2020'!S39</f>
        <v>1.66</v>
      </c>
      <c r="L37" s="53">
        <f>'cieki 2020'!T39</f>
        <v>7.53</v>
      </c>
      <c r="M37" s="53">
        <f>'cieki 2020'!Y39</f>
        <v>33.9</v>
      </c>
      <c r="N37" s="142">
        <f>'cieki 2020'!V39/'cieki 2020'!Z39</f>
        <v>4.8260869565217397E-3</v>
      </c>
      <c r="O37" s="232" t="s">
        <v>155</v>
      </c>
      <c r="P37" s="232" t="s">
        <v>155</v>
      </c>
      <c r="Q37" s="100"/>
      <c r="R37" s="100"/>
    </row>
    <row r="38" spans="1:18" s="70" customFormat="1" x14ac:dyDescent="0.2">
      <c r="A38" s="86">
        <f>'cieki 2020'!B40</f>
        <v>35</v>
      </c>
      <c r="B38" s="15" t="str">
        <f>'cieki 2020'!C40</f>
        <v>PL04S1501_0002</v>
      </c>
      <c r="C38" s="82">
        <f>'cieki 2020'!I40</f>
        <v>0.05</v>
      </c>
      <c r="D38" s="53">
        <f>'cieki 2020'!J40</f>
        <v>1.5</v>
      </c>
      <c r="E38" s="53">
        <f>'cieki 2020'!K40</f>
        <v>54.1</v>
      </c>
      <c r="F38" s="53">
        <f>'cieki 2020'!L40</f>
        <v>2.5000000000000001E-2</v>
      </c>
      <c r="G38" s="53">
        <f>'cieki 2020'!M40</f>
        <v>8.6999999999999993</v>
      </c>
      <c r="H38" s="53">
        <f>'cieki 2020'!N40</f>
        <v>18.100000000000001</v>
      </c>
      <c r="I38" s="53">
        <f>'cieki 2020'!O40</f>
        <v>0.2</v>
      </c>
      <c r="J38" s="53">
        <f>'cieki 2020'!P40</f>
        <v>1.95E-2</v>
      </c>
      <c r="K38" s="53">
        <f>'cieki 2020'!S40</f>
        <v>23.7</v>
      </c>
      <c r="L38" s="53">
        <f>'cieki 2020'!T40</f>
        <v>6.48</v>
      </c>
      <c r="M38" s="53">
        <f>'cieki 2020'!Y40</f>
        <v>31.7</v>
      </c>
      <c r="N38" s="142">
        <f>'cieki 2020'!V40/'cieki 2020'!Z40</f>
        <v>4.6350710900473933E-3</v>
      </c>
      <c r="O38" s="231" t="s">
        <v>156</v>
      </c>
      <c r="P38" s="231" t="s">
        <v>156</v>
      </c>
      <c r="Q38" s="100"/>
      <c r="R38" s="100"/>
    </row>
    <row r="39" spans="1:18" s="70" customFormat="1" x14ac:dyDescent="0.2">
      <c r="A39" s="86">
        <f>'cieki 2020'!B41</f>
        <v>36</v>
      </c>
      <c r="B39" s="15" t="str">
        <f>'cieki 2020'!C41</f>
        <v>PL01S1501_1872</v>
      </c>
      <c r="C39" s="82">
        <f>'cieki 2020'!I41</f>
        <v>0.05</v>
      </c>
      <c r="D39" s="53">
        <f>'cieki 2020'!J41</f>
        <v>1.5</v>
      </c>
      <c r="E39" s="53">
        <f>'cieki 2020'!K41</f>
        <v>39.1</v>
      </c>
      <c r="F39" s="53">
        <f>'cieki 2020'!L41</f>
        <v>0.08</v>
      </c>
      <c r="G39" s="53">
        <f>'cieki 2020'!M41</f>
        <v>3.05</v>
      </c>
      <c r="H39" s="53">
        <f>'cieki 2020'!N41</f>
        <v>6.67</v>
      </c>
      <c r="I39" s="53">
        <f>'cieki 2020'!O41</f>
        <v>5.32</v>
      </c>
      <c r="J39" s="53">
        <f>'cieki 2020'!P41</f>
        <v>1.06E-2</v>
      </c>
      <c r="K39" s="53">
        <f>'cieki 2020'!S41</f>
        <v>8.84</v>
      </c>
      <c r="L39" s="53">
        <f>'cieki 2020'!T41</f>
        <v>4.8499999999999996</v>
      </c>
      <c r="M39" s="53">
        <f>'cieki 2020'!Y41</f>
        <v>44.8</v>
      </c>
      <c r="N39" s="142">
        <f>'cieki 2020'!V41/'cieki 2020'!Z41</f>
        <v>2.4239631336405529E-3</v>
      </c>
      <c r="O39" s="232" t="s">
        <v>155</v>
      </c>
      <c r="P39" s="232" t="s">
        <v>155</v>
      </c>
      <c r="Q39" s="100"/>
      <c r="R39" s="100"/>
    </row>
    <row r="40" spans="1:18" s="70" customFormat="1" x14ac:dyDescent="0.2">
      <c r="A40" s="86">
        <f>'cieki 2020'!B42</f>
        <v>37</v>
      </c>
      <c r="B40" s="15" t="str">
        <f>'cieki 2020'!C42</f>
        <v>PL02S0101_0566</v>
      </c>
      <c r="C40" s="82">
        <f>'cieki 2020'!I42</f>
        <v>0.05</v>
      </c>
      <c r="D40" s="53">
        <f>'cieki 2020'!J42</f>
        <v>1.5</v>
      </c>
      <c r="E40" s="53">
        <f>'cieki 2020'!K42</f>
        <v>21.1</v>
      </c>
      <c r="F40" s="53">
        <f>'cieki 2020'!L42</f>
        <v>6.9000000000000006E-2</v>
      </c>
      <c r="G40" s="53">
        <f>'cieki 2020'!M42</f>
        <v>1.79</v>
      </c>
      <c r="H40" s="53">
        <f>'cieki 2020'!N42</f>
        <v>9.31</v>
      </c>
      <c r="I40" s="53">
        <f>'cieki 2020'!O42</f>
        <v>4.3899999999999997</v>
      </c>
      <c r="J40" s="53">
        <f>'cieki 2020'!P42</f>
        <v>2.1700000000000001E-2</v>
      </c>
      <c r="K40" s="53">
        <f>'cieki 2020'!S42</f>
        <v>5.67</v>
      </c>
      <c r="L40" s="53">
        <f>'cieki 2020'!T42</f>
        <v>6.35</v>
      </c>
      <c r="M40" s="53">
        <f>'cieki 2020'!Y42</f>
        <v>37</v>
      </c>
      <c r="N40" s="142">
        <f>'cieki 2020'!V42/'cieki 2020'!Z42</f>
        <v>2.0384615384615385E-3</v>
      </c>
      <c r="O40" s="232" t="s">
        <v>155</v>
      </c>
      <c r="P40" s="232" t="s">
        <v>155</v>
      </c>
      <c r="Q40" s="100"/>
      <c r="R40" s="100"/>
    </row>
    <row r="41" spans="1:18" s="70" customFormat="1" x14ac:dyDescent="0.2">
      <c r="A41" s="86">
        <f>'cieki 2020'!B43</f>
        <v>38</v>
      </c>
      <c r="B41" s="15" t="str">
        <f>'cieki 2020'!C43</f>
        <v>PL01S0601_0996</v>
      </c>
      <c r="C41" s="82">
        <f>'cieki 2020'!I43</f>
        <v>0.05</v>
      </c>
      <c r="D41" s="53">
        <f>'cieki 2020'!J43</f>
        <v>1.5</v>
      </c>
      <c r="E41" s="53">
        <f>'cieki 2020'!K43</f>
        <v>12</v>
      </c>
      <c r="F41" s="53">
        <f>'cieki 2020'!L43</f>
        <v>3</v>
      </c>
      <c r="G41" s="53">
        <f>'cieki 2020'!M43</f>
        <v>1.22</v>
      </c>
      <c r="H41" s="53">
        <f>'cieki 2020'!N43</f>
        <v>3.33</v>
      </c>
      <c r="I41" s="53">
        <f>'cieki 2020'!O43</f>
        <v>24.3</v>
      </c>
      <c r="J41" s="53">
        <f>'cieki 2020'!P43</f>
        <v>6.8999999999999999E-3</v>
      </c>
      <c r="K41" s="53">
        <f>'cieki 2020'!S43</f>
        <v>2.89</v>
      </c>
      <c r="L41" s="53">
        <f>'cieki 2020'!T43</f>
        <v>3.56</v>
      </c>
      <c r="M41" s="53">
        <f>'cieki 2020'!Y43</f>
        <v>12.3</v>
      </c>
      <c r="N41" s="142">
        <f>'cieki 2020'!V43/'cieki 2020'!Z43</f>
        <v>1.8177966101694915E-3</v>
      </c>
      <c r="O41" s="231" t="s">
        <v>156</v>
      </c>
      <c r="P41" s="231" t="s">
        <v>156</v>
      </c>
      <c r="Q41" s="100"/>
      <c r="R41" s="100"/>
    </row>
    <row r="42" spans="1:18" s="70" customFormat="1" x14ac:dyDescent="0.2">
      <c r="A42" s="86">
        <f>'cieki 2020'!B44</f>
        <v>39</v>
      </c>
      <c r="B42" s="15" t="str">
        <f>'cieki 2020'!C44</f>
        <v>PL01S0301_0881</v>
      </c>
      <c r="C42" s="82">
        <f>'cieki 2020'!I44</f>
        <v>0.05</v>
      </c>
      <c r="D42" s="53">
        <f>'cieki 2020'!J44</f>
        <v>1.5</v>
      </c>
      <c r="E42" s="53">
        <f>'cieki 2020'!K44</f>
        <v>32.200000000000003</v>
      </c>
      <c r="F42" s="53">
        <f>'cieki 2020'!L44</f>
        <v>2.5000000000000001E-2</v>
      </c>
      <c r="G42" s="53">
        <f>'cieki 2020'!M44</f>
        <v>3.6</v>
      </c>
      <c r="H42" s="53">
        <f>'cieki 2020'!N44</f>
        <v>10.5</v>
      </c>
      <c r="I42" s="53">
        <f>'cieki 2020'!O44</f>
        <v>33.5</v>
      </c>
      <c r="J42" s="53">
        <f>'cieki 2020'!P44</f>
        <v>5.4900000000000001E-3</v>
      </c>
      <c r="K42" s="53">
        <f>'cieki 2020'!S44</f>
        <v>4.45</v>
      </c>
      <c r="L42" s="53">
        <f>'cieki 2020'!T44</f>
        <v>4.0199999999999996</v>
      </c>
      <c r="M42" s="53">
        <f>'cieki 2020'!Y44</f>
        <v>77.2</v>
      </c>
      <c r="N42" s="142">
        <f>'cieki 2020'!V44/'cieki 2020'!Z44</f>
        <v>4.1988003427592116E-3</v>
      </c>
      <c r="O42" s="232" t="s">
        <v>155</v>
      </c>
      <c r="P42" s="232" t="s">
        <v>155</v>
      </c>
      <c r="Q42" s="100"/>
      <c r="R42" s="100"/>
    </row>
    <row r="43" spans="1:18" s="70" customFormat="1" x14ac:dyDescent="0.2">
      <c r="A43" s="86">
        <f>'cieki 2020'!B45</f>
        <v>40</v>
      </c>
      <c r="B43" s="15" t="str">
        <f>'cieki 2020'!C45</f>
        <v>PL01S1501_1817</v>
      </c>
      <c r="C43" s="82">
        <f>'cieki 2020'!I45</f>
        <v>0.05</v>
      </c>
      <c r="D43" s="53">
        <f>'cieki 2020'!J45</f>
        <v>1.5</v>
      </c>
      <c r="E43" s="53">
        <f>'cieki 2020'!K45</f>
        <v>43.9</v>
      </c>
      <c r="F43" s="53">
        <f>'cieki 2020'!L45</f>
        <v>9.2999999999999999E-2</v>
      </c>
      <c r="G43" s="53">
        <f>'cieki 2020'!M45</f>
        <v>5.74</v>
      </c>
      <c r="H43" s="53">
        <f>'cieki 2020'!N45</f>
        <v>20.100000000000001</v>
      </c>
      <c r="I43" s="53">
        <f>'cieki 2020'!O45</f>
        <v>9.89</v>
      </c>
      <c r="J43" s="53">
        <f>'cieki 2020'!P45</f>
        <v>7.92E-3</v>
      </c>
      <c r="K43" s="53">
        <f>'cieki 2020'!S45</f>
        <v>22</v>
      </c>
      <c r="L43" s="53">
        <f>'cieki 2020'!T45</f>
        <v>6.92</v>
      </c>
      <c r="M43" s="53">
        <f>'cieki 2020'!Y45</f>
        <v>38.799999999999997</v>
      </c>
      <c r="N43" s="142">
        <f>'cieki 2020'!V45/'cieki 2020'!Z45</f>
        <v>1.7365591397849461E-3</v>
      </c>
      <c r="O43" s="231" t="s">
        <v>156</v>
      </c>
      <c r="P43" s="231" t="s">
        <v>156</v>
      </c>
      <c r="Q43" s="100"/>
      <c r="R43" s="100"/>
    </row>
    <row r="44" spans="1:18" s="70" customFormat="1" x14ac:dyDescent="0.2">
      <c r="A44" s="86">
        <f>'cieki 2020'!B46</f>
        <v>41</v>
      </c>
      <c r="B44" s="15" t="str">
        <f>'cieki 2020'!C46</f>
        <v>PL02S0101_0550</v>
      </c>
      <c r="C44" s="82">
        <f>'cieki 2020'!I46</f>
        <v>0.05</v>
      </c>
      <c r="D44" s="53">
        <f>'cieki 2020'!J46</f>
        <v>1.5</v>
      </c>
      <c r="E44" s="53">
        <f>'cieki 2020'!K46</f>
        <v>44.8</v>
      </c>
      <c r="F44" s="53">
        <f>'cieki 2020'!L46</f>
        <v>0.08</v>
      </c>
      <c r="G44" s="53">
        <f>'cieki 2020'!M46</f>
        <v>4.46</v>
      </c>
      <c r="H44" s="53">
        <f>'cieki 2020'!N46</f>
        <v>13.9</v>
      </c>
      <c r="I44" s="53">
        <f>'cieki 2020'!O46</f>
        <v>11.3</v>
      </c>
      <c r="J44" s="53">
        <f>'cieki 2020'!P46</f>
        <v>3.2000000000000001E-2</v>
      </c>
      <c r="K44" s="53">
        <f>'cieki 2020'!S46</f>
        <v>9.2799999999999994</v>
      </c>
      <c r="L44" s="53">
        <f>'cieki 2020'!T46</f>
        <v>10.3</v>
      </c>
      <c r="M44" s="53">
        <f>'cieki 2020'!Y46</f>
        <v>52.7</v>
      </c>
      <c r="N44" s="142">
        <f>'cieki 2020'!V46/'cieki 2020'!Z46</f>
        <v>3.0973451327433628E-3</v>
      </c>
      <c r="O44" s="232" t="s">
        <v>155</v>
      </c>
      <c r="P44" s="232" t="s">
        <v>155</v>
      </c>
      <c r="Q44" s="100"/>
      <c r="R44" s="100"/>
    </row>
    <row r="45" spans="1:18" s="70" customFormat="1" x14ac:dyDescent="0.2">
      <c r="A45" s="86">
        <f>'cieki 2020'!B47</f>
        <v>42</v>
      </c>
      <c r="B45" s="15" t="str">
        <f>'cieki 2020'!C47</f>
        <v>PL01S0301_0882</v>
      </c>
      <c r="C45" s="82">
        <f>'cieki 2020'!I47</f>
        <v>0.05</v>
      </c>
      <c r="D45" s="53">
        <f>'cieki 2020'!J47</f>
        <v>1.5</v>
      </c>
      <c r="E45" s="53">
        <f>'cieki 2020'!K47</f>
        <v>23</v>
      </c>
      <c r="F45" s="53">
        <f>'cieki 2020'!L47</f>
        <v>5.7000000000000002E-2</v>
      </c>
      <c r="G45" s="53">
        <f>'cieki 2020'!M47</f>
        <v>7.31</v>
      </c>
      <c r="H45" s="53">
        <f>'cieki 2020'!N47</f>
        <v>17.100000000000001</v>
      </c>
      <c r="I45" s="53">
        <f>'cieki 2020'!O47</f>
        <v>4.62</v>
      </c>
      <c r="J45" s="53">
        <f>'cieki 2020'!P47</f>
        <v>0.113</v>
      </c>
      <c r="K45" s="53">
        <f>'cieki 2020'!S47</f>
        <v>8.83</v>
      </c>
      <c r="L45" s="53">
        <f>'cieki 2020'!T47</f>
        <v>6.84</v>
      </c>
      <c r="M45" s="53">
        <f>'cieki 2020'!Y47</f>
        <v>20.399999999999999</v>
      </c>
      <c r="N45" s="142">
        <f>'cieki 2020'!V47/'cieki 2020'!Z47</f>
        <v>3.362694300518135E-3</v>
      </c>
      <c r="O45" s="232" t="s">
        <v>155</v>
      </c>
      <c r="P45" s="232" t="s">
        <v>155</v>
      </c>
      <c r="Q45" s="100"/>
      <c r="R45" s="100"/>
    </row>
    <row r="46" spans="1:18" s="70" customFormat="1" x14ac:dyDescent="0.2">
      <c r="A46" s="86">
        <f>'cieki 2020'!B48</f>
        <v>43</v>
      </c>
      <c r="B46" s="15" t="str">
        <f>'cieki 2020'!C48</f>
        <v>PL02S0501_3381</v>
      </c>
      <c r="C46" s="82">
        <f>'cieki 2020'!I48</f>
        <v>0.05</v>
      </c>
      <c r="D46" s="53">
        <f>'cieki 2020'!J48</f>
        <v>1.5</v>
      </c>
      <c r="E46" s="53">
        <f>'cieki 2020'!K48</f>
        <v>17.3</v>
      </c>
      <c r="F46" s="53">
        <f>'cieki 2020'!L48</f>
        <v>3.45</v>
      </c>
      <c r="G46" s="53">
        <f>'cieki 2020'!M48</f>
        <v>1</v>
      </c>
      <c r="H46" s="53">
        <f>'cieki 2020'!N48</f>
        <v>2.94</v>
      </c>
      <c r="I46" s="53">
        <f>'cieki 2020'!O48</f>
        <v>1.69</v>
      </c>
      <c r="J46" s="53">
        <f>'cieki 2020'!P48</f>
        <v>3.8800000000000001E-2</v>
      </c>
      <c r="K46" s="53">
        <f>'cieki 2020'!S48</f>
        <v>10.8</v>
      </c>
      <c r="L46" s="53">
        <f>'cieki 2020'!T48</f>
        <v>14.2</v>
      </c>
      <c r="M46" s="53">
        <f>'cieki 2020'!Y48</f>
        <v>16.3</v>
      </c>
      <c r="N46" s="142">
        <f>'cieki 2020'!V48/'cieki 2020'!Z48</f>
        <v>1.3707165109034269E-3</v>
      </c>
      <c r="O46" s="231" t="s">
        <v>156</v>
      </c>
      <c r="P46" s="231" t="s">
        <v>156</v>
      </c>
      <c r="Q46" s="100"/>
      <c r="R46" s="100"/>
    </row>
    <row r="47" spans="1:18" s="70" customFormat="1" x14ac:dyDescent="0.2">
      <c r="A47" s="86">
        <f>'cieki 2020'!B49</f>
        <v>44</v>
      </c>
      <c r="B47" s="15" t="str">
        <f>'cieki 2020'!C49</f>
        <v>PL01S1301_1691</v>
      </c>
      <c r="C47" s="82">
        <f>'cieki 2020'!I49</f>
        <v>0.05</v>
      </c>
      <c r="D47" s="53">
        <f>'cieki 2020'!J49</f>
        <v>13.7</v>
      </c>
      <c r="E47" s="53">
        <f>'cieki 2020'!K49</f>
        <v>219</v>
      </c>
      <c r="F47" s="53">
        <f>'cieki 2020'!L49</f>
        <v>5.9</v>
      </c>
      <c r="G47" s="53">
        <f>'cieki 2020'!M49</f>
        <v>11</v>
      </c>
      <c r="H47" s="53">
        <f>'cieki 2020'!N49</f>
        <v>28.5</v>
      </c>
      <c r="I47" s="53">
        <f>'cieki 2020'!O49</f>
        <v>58.9</v>
      </c>
      <c r="J47" s="53">
        <f>'cieki 2020'!P49</f>
        <v>5.5399999999999998E-2</v>
      </c>
      <c r="K47" s="53">
        <f>'cieki 2020'!S49</f>
        <v>24.5</v>
      </c>
      <c r="L47" s="53">
        <f>'cieki 2020'!T49</f>
        <v>43.7</v>
      </c>
      <c r="M47" s="53">
        <f>'cieki 2020'!Y49</f>
        <v>451</v>
      </c>
      <c r="N47" s="142">
        <f>'cieki 2020'!V49/'cieki 2020'!Z49</f>
        <v>2.2773722627737226E-2</v>
      </c>
      <c r="O47" s="233" t="s">
        <v>157</v>
      </c>
      <c r="P47" s="233" t="s">
        <v>157</v>
      </c>
      <c r="Q47" s="100"/>
      <c r="R47" s="100"/>
    </row>
    <row r="48" spans="1:18" s="70" customFormat="1" x14ac:dyDescent="0.2">
      <c r="A48" s="86">
        <f>'cieki 2020'!B50</f>
        <v>45</v>
      </c>
      <c r="B48" s="15" t="str">
        <f>'cieki 2020'!C50</f>
        <v>PL02S0101_0563</v>
      </c>
      <c r="C48" s="82">
        <f>'cieki 2020'!I50</f>
        <v>0.05</v>
      </c>
      <c r="D48" s="53">
        <f>'cieki 2020'!J50</f>
        <v>1.5</v>
      </c>
      <c r="E48" s="53">
        <f>'cieki 2020'!K50</f>
        <v>7.47</v>
      </c>
      <c r="F48" s="53">
        <f>'cieki 2020'!L50</f>
        <v>2.5000000000000001E-2</v>
      </c>
      <c r="G48" s="53">
        <f>'cieki 2020'!M50</f>
        <v>0.60399999999999998</v>
      </c>
      <c r="H48" s="53">
        <f>'cieki 2020'!N50</f>
        <v>2.41</v>
      </c>
      <c r="I48" s="53">
        <f>'cieki 2020'!O50</f>
        <v>2.83</v>
      </c>
      <c r="J48" s="53">
        <f>'cieki 2020'!P50</f>
        <v>1.4400000000000001E-3</v>
      </c>
      <c r="K48" s="53">
        <f>'cieki 2020'!S50</f>
        <v>1.34</v>
      </c>
      <c r="L48" s="53">
        <f>'cieki 2020'!T50</f>
        <v>2.72</v>
      </c>
      <c r="M48" s="53">
        <f>'cieki 2020'!Y50</f>
        <v>22.9</v>
      </c>
      <c r="N48" s="142">
        <f>'cieki 2020'!V50/'cieki 2020'!Z50</f>
        <v>2.6223776223776225E-3</v>
      </c>
      <c r="O48" s="232" t="s">
        <v>155</v>
      </c>
      <c r="P48" s="234" t="s">
        <v>158</v>
      </c>
      <c r="Q48" s="100"/>
      <c r="R48" s="100"/>
    </row>
    <row r="49" spans="1:18" s="70" customFormat="1" x14ac:dyDescent="0.2">
      <c r="A49" s="86">
        <f>'cieki 2020'!B51</f>
        <v>46</v>
      </c>
      <c r="B49" s="15" t="str">
        <f>'cieki 2020'!C51</f>
        <v>PL01S0301_3939</v>
      </c>
      <c r="C49" s="82">
        <f>'cieki 2020'!I51</f>
        <v>0.05</v>
      </c>
      <c r="D49" s="53">
        <f>'cieki 2020'!J51</f>
        <v>4.46</v>
      </c>
      <c r="E49" s="53">
        <f>'cieki 2020'!K51</f>
        <v>123</v>
      </c>
      <c r="F49" s="53">
        <f>'cieki 2020'!L51</f>
        <v>2.5000000000000001E-2</v>
      </c>
      <c r="G49" s="53">
        <f>'cieki 2020'!M51</f>
        <v>13.3</v>
      </c>
      <c r="H49" s="53">
        <f>'cieki 2020'!N51</f>
        <v>44.3</v>
      </c>
      <c r="I49" s="53">
        <f>'cieki 2020'!O51</f>
        <v>47.2</v>
      </c>
      <c r="J49" s="53">
        <f>'cieki 2020'!P51</f>
        <v>1.66E-2</v>
      </c>
      <c r="K49" s="53">
        <f>'cieki 2020'!S51</f>
        <v>30.9</v>
      </c>
      <c r="L49" s="53">
        <f>'cieki 2020'!T51</f>
        <v>22.9</v>
      </c>
      <c r="M49" s="53">
        <f>'cieki 2020'!Y51</f>
        <v>147</v>
      </c>
      <c r="N49" s="142">
        <f>'cieki 2020'!V51/'cieki 2020'!Z51</f>
        <v>2.1627333568157801E-3</v>
      </c>
      <c r="O49" s="231" t="s">
        <v>156</v>
      </c>
      <c r="P49" s="231" t="s">
        <v>156</v>
      </c>
      <c r="Q49" s="100"/>
      <c r="R49" s="100"/>
    </row>
    <row r="50" spans="1:18" s="70" customFormat="1" x14ac:dyDescent="0.2">
      <c r="A50" s="86">
        <f>'cieki 2020'!B52</f>
        <v>47</v>
      </c>
      <c r="B50" s="15" t="str">
        <f>'cieki 2020'!C52</f>
        <v>PL02S0501_0753</v>
      </c>
      <c r="C50" s="82">
        <f>'cieki 2020'!I52</f>
        <v>0.05</v>
      </c>
      <c r="D50" s="53">
        <f>'cieki 2020'!J52</f>
        <v>1.5</v>
      </c>
      <c r="E50" s="53">
        <f>'cieki 2020'!K52</f>
        <v>18.100000000000001</v>
      </c>
      <c r="F50" s="53">
        <f>'cieki 2020'!L52</f>
        <v>2.5000000000000001E-2</v>
      </c>
      <c r="G50" s="53">
        <f>'cieki 2020'!M52</f>
        <v>0.97099999999999997</v>
      </c>
      <c r="H50" s="53">
        <f>'cieki 2020'!N52</f>
        <v>3.94</v>
      </c>
      <c r="I50" s="53">
        <f>'cieki 2020'!O52</f>
        <v>23.2</v>
      </c>
      <c r="J50" s="53">
        <f>'cieki 2020'!P52</f>
        <v>9.4500000000000001E-3</v>
      </c>
      <c r="K50" s="53">
        <f>'cieki 2020'!S52</f>
        <v>1.89</v>
      </c>
      <c r="L50" s="53">
        <f>'cieki 2020'!T52</f>
        <v>3.92</v>
      </c>
      <c r="M50" s="53">
        <f>'cieki 2020'!Y52</f>
        <v>22.9</v>
      </c>
      <c r="N50" s="142">
        <f>'cieki 2020'!V52/'cieki 2020'!Z52</f>
        <v>1.6277665995975854E-2</v>
      </c>
      <c r="O50" s="233" t="s">
        <v>157</v>
      </c>
      <c r="P50" s="232" t="s">
        <v>155</v>
      </c>
      <c r="Q50" s="100"/>
      <c r="R50" s="100"/>
    </row>
    <row r="51" spans="1:18" s="70" customFormat="1" x14ac:dyDescent="0.2">
      <c r="A51" s="86">
        <f>'cieki 2020'!B53</f>
        <v>48</v>
      </c>
      <c r="B51" s="15" t="str">
        <f>'cieki 2020'!C53</f>
        <v>PL01S1301_1678</v>
      </c>
      <c r="C51" s="82">
        <f>'cieki 2020'!I53</f>
        <v>0.05</v>
      </c>
      <c r="D51" s="53">
        <f>'cieki 2020'!J53</f>
        <v>1.5</v>
      </c>
      <c r="E51" s="53">
        <f>'cieki 2020'!K53</f>
        <v>34</v>
      </c>
      <c r="F51" s="53">
        <f>'cieki 2020'!L53</f>
        <v>0.193</v>
      </c>
      <c r="G51" s="53">
        <f>'cieki 2020'!M53</f>
        <v>4.4800000000000004</v>
      </c>
      <c r="H51" s="53">
        <f>'cieki 2020'!N53</f>
        <v>11.9</v>
      </c>
      <c r="I51" s="53">
        <f>'cieki 2020'!O53</f>
        <v>14.3</v>
      </c>
      <c r="J51" s="53">
        <f>'cieki 2020'!P53</f>
        <v>1.3299999999999999E-2</v>
      </c>
      <c r="K51" s="53">
        <f>'cieki 2020'!S53</f>
        <v>9.44</v>
      </c>
      <c r="L51" s="53">
        <f>'cieki 2020'!T53</f>
        <v>14.9</v>
      </c>
      <c r="M51" s="53">
        <f>'cieki 2020'!Y53</f>
        <v>59.4</v>
      </c>
      <c r="N51" s="142">
        <f>'cieki 2020'!V53/'cieki 2020'!Z53</f>
        <v>6.8898488120950323E-3</v>
      </c>
      <c r="O51" s="231" t="s">
        <v>156</v>
      </c>
      <c r="P51" s="232" t="s">
        <v>155</v>
      </c>
      <c r="Q51" s="100"/>
      <c r="R51" s="100"/>
    </row>
    <row r="52" spans="1:18" s="70" customFormat="1" x14ac:dyDescent="0.2">
      <c r="A52" s="86">
        <f>'cieki 2020'!B54</f>
        <v>49</v>
      </c>
      <c r="B52" s="15" t="str">
        <f>'cieki 2020'!C54</f>
        <v>PL01S0701_1067</v>
      </c>
      <c r="C52" s="82">
        <f>'cieki 2020'!I54</f>
        <v>0.05</v>
      </c>
      <c r="D52" s="53">
        <f>'cieki 2020'!J54</f>
        <v>1.5</v>
      </c>
      <c r="E52" s="53">
        <f>'cieki 2020'!K54</f>
        <v>18.5</v>
      </c>
      <c r="F52" s="53">
        <f>'cieki 2020'!L54</f>
        <v>1.91</v>
      </c>
      <c r="G52" s="53">
        <f>'cieki 2020'!M54</f>
        <v>1.77</v>
      </c>
      <c r="H52" s="53">
        <f>'cieki 2020'!N54</f>
        <v>3.82</v>
      </c>
      <c r="I52" s="53">
        <f>'cieki 2020'!O54</f>
        <v>17.2</v>
      </c>
      <c r="J52" s="53">
        <f>'cieki 2020'!P54</f>
        <v>4.2100000000000002E-3</v>
      </c>
      <c r="K52" s="53">
        <f>'cieki 2020'!S54</f>
        <v>4.13</v>
      </c>
      <c r="L52" s="53">
        <f>'cieki 2020'!T54</f>
        <v>0.5</v>
      </c>
      <c r="M52" s="53">
        <f>'cieki 2020'!Y54</f>
        <v>37.4</v>
      </c>
      <c r="N52" s="142">
        <f>'cieki 2020'!V54/'cieki 2020'!Z54</f>
        <v>4.2708968883465532E-3</v>
      </c>
      <c r="O52" s="231" t="s">
        <v>156</v>
      </c>
      <c r="P52" s="231" t="s">
        <v>156</v>
      </c>
      <c r="Q52" s="100"/>
      <c r="R52" s="100"/>
    </row>
    <row r="53" spans="1:18" s="70" customFormat="1" x14ac:dyDescent="0.2">
      <c r="A53" s="86">
        <f>'cieki 2020'!B55</f>
        <v>50</v>
      </c>
      <c r="B53" s="15" t="str">
        <f>'cieki 2020'!C55</f>
        <v>PL02S0101_0493</v>
      </c>
      <c r="C53" s="82">
        <f>'cieki 2020'!I55</f>
        <v>0.191</v>
      </c>
      <c r="D53" s="53">
        <f>'cieki 2020'!J55</f>
        <v>1.5</v>
      </c>
      <c r="E53" s="53">
        <f>'cieki 2020'!K55</f>
        <v>42.4</v>
      </c>
      <c r="F53" s="53">
        <f>'cieki 2020'!L55</f>
        <v>0.123</v>
      </c>
      <c r="G53" s="53">
        <f>'cieki 2020'!M55</f>
        <v>1.63</v>
      </c>
      <c r="H53" s="53">
        <f>'cieki 2020'!N55</f>
        <v>6.99</v>
      </c>
      <c r="I53" s="53">
        <f>'cieki 2020'!O55</f>
        <v>11.6</v>
      </c>
      <c r="J53" s="53">
        <f>'cieki 2020'!P55</f>
        <v>6.5299999999999997E-2</v>
      </c>
      <c r="K53" s="53">
        <f>'cieki 2020'!S55</f>
        <v>3.61</v>
      </c>
      <c r="L53" s="53">
        <f>'cieki 2020'!T55</f>
        <v>14.4</v>
      </c>
      <c r="M53" s="53">
        <f>'cieki 2020'!Y55</f>
        <v>63.2</v>
      </c>
      <c r="N53" s="142">
        <f>'cieki 2020'!V55/'cieki 2020'!Z55</f>
        <v>2.3214285714285715E-3</v>
      </c>
      <c r="O53" s="232" t="s">
        <v>155</v>
      </c>
      <c r="P53" s="232" t="s">
        <v>155</v>
      </c>
      <c r="Q53" s="100"/>
      <c r="R53" s="100"/>
    </row>
    <row r="54" spans="1:18" s="70" customFormat="1" x14ac:dyDescent="0.2">
      <c r="A54" s="86">
        <f>'cieki 2020'!B56</f>
        <v>51</v>
      </c>
      <c r="B54" s="15" t="str">
        <f>'cieki 2020'!C56</f>
        <v>PL02S0101_0492</v>
      </c>
      <c r="C54" s="82">
        <f>'cieki 2020'!I56</f>
        <v>0.05</v>
      </c>
      <c r="D54" s="53">
        <f>'cieki 2020'!J56</f>
        <v>1.5</v>
      </c>
      <c r="E54" s="53">
        <f>'cieki 2020'!K56</f>
        <v>19.899999999999999</v>
      </c>
      <c r="F54" s="53">
        <f>'cieki 2020'!L56</f>
        <v>2.5000000000000001E-2</v>
      </c>
      <c r="G54" s="53">
        <f>'cieki 2020'!M56</f>
        <v>1.34</v>
      </c>
      <c r="H54" s="53">
        <f>'cieki 2020'!N56</f>
        <v>2.12</v>
      </c>
      <c r="I54" s="53">
        <f>'cieki 2020'!O56</f>
        <v>2.12</v>
      </c>
      <c r="J54" s="53">
        <f>'cieki 2020'!P56</f>
        <v>7.1999999999999998E-3</v>
      </c>
      <c r="K54" s="53">
        <f>'cieki 2020'!S56</f>
        <v>3.94</v>
      </c>
      <c r="L54" s="53">
        <f>'cieki 2020'!T56</f>
        <v>3.05</v>
      </c>
      <c r="M54" s="53">
        <f>'cieki 2020'!Y56</f>
        <v>15.1</v>
      </c>
      <c r="N54" s="142">
        <f>'cieki 2020'!V56/'cieki 2020'!Z56</f>
        <v>7.1188222923238692E-4</v>
      </c>
      <c r="O54" s="234" t="s">
        <v>158</v>
      </c>
      <c r="P54" s="234" t="s">
        <v>158</v>
      </c>
      <c r="Q54" s="100"/>
      <c r="R54" s="100"/>
    </row>
    <row r="55" spans="1:18" s="70" customFormat="1" x14ac:dyDescent="0.2">
      <c r="A55" s="86">
        <f>'cieki 2020'!B57</f>
        <v>208</v>
      </c>
      <c r="B55" s="15" t="str">
        <f>'cieki 2020'!C57</f>
        <v>PL02S1401_1300</v>
      </c>
      <c r="C55" s="82">
        <f>'cieki 2020'!I57</f>
        <v>0.05</v>
      </c>
      <c r="D55" s="53">
        <f>'cieki 2020'!J57</f>
        <v>1.5</v>
      </c>
      <c r="E55" s="53">
        <f>'cieki 2020'!K57</f>
        <v>78.5</v>
      </c>
      <c r="F55" s="53">
        <f>'cieki 2020'!L57</f>
        <v>0.35299999999999998</v>
      </c>
      <c r="G55" s="53">
        <f>'cieki 2020'!M57</f>
        <v>11.4</v>
      </c>
      <c r="H55" s="53">
        <f>'cieki 2020'!N57</f>
        <v>34.299999999999997</v>
      </c>
      <c r="I55" s="53">
        <f>'cieki 2020'!O57</f>
        <v>45.5</v>
      </c>
      <c r="J55" s="53">
        <f>'cieki 2020'!P57</f>
        <v>1.4500000000000001E-2</v>
      </c>
      <c r="K55" s="53">
        <f>'cieki 2020'!S57</f>
        <v>24.2</v>
      </c>
      <c r="L55" s="53">
        <f>'cieki 2020'!T57</f>
        <v>34.5</v>
      </c>
      <c r="M55" s="53">
        <f>'cieki 2020'!Y57</f>
        <v>118</v>
      </c>
      <c r="N55" s="142">
        <f>'cieki 2020'!V57/'cieki 2020'!Z57</f>
        <v>3.7056550755180896E-3</v>
      </c>
      <c r="O55" s="231" t="s">
        <v>156</v>
      </c>
      <c r="P55" s="231" t="s">
        <v>156</v>
      </c>
      <c r="Q55" s="100"/>
      <c r="R55" s="100"/>
    </row>
    <row r="56" spans="1:18" s="70" customFormat="1" x14ac:dyDescent="0.2">
      <c r="A56" s="86">
        <f>'cieki 2020'!B58</f>
        <v>209</v>
      </c>
      <c r="B56" s="15" t="str">
        <f>'cieki 2020'!C58</f>
        <v>PL02S1401_1303</v>
      </c>
      <c r="C56" s="82">
        <f>'cieki 2020'!I58</f>
        <v>0.05</v>
      </c>
      <c r="D56" s="53">
        <f>'cieki 2020'!J58</f>
        <v>1.5</v>
      </c>
      <c r="E56" s="53">
        <f>'cieki 2020'!K58</f>
        <v>27.3</v>
      </c>
      <c r="F56" s="53">
        <f>'cieki 2020'!L58</f>
        <v>2.5000000000000001E-2</v>
      </c>
      <c r="G56" s="53">
        <f>'cieki 2020'!M58</f>
        <v>6.09</v>
      </c>
      <c r="H56" s="53">
        <f>'cieki 2020'!N58</f>
        <v>5.38</v>
      </c>
      <c r="I56" s="53">
        <f>'cieki 2020'!O58</f>
        <v>16.5</v>
      </c>
      <c r="J56" s="53">
        <f>'cieki 2020'!P58</f>
        <v>1.67E-2</v>
      </c>
      <c r="K56" s="53">
        <f>'cieki 2020'!S58</f>
        <v>6.6</v>
      </c>
      <c r="L56" s="53">
        <f>'cieki 2020'!T58</f>
        <v>4.33</v>
      </c>
      <c r="M56" s="53">
        <f>'cieki 2020'!Y58</f>
        <v>49.2</v>
      </c>
      <c r="N56" s="142">
        <f>'cieki 2020'!V58/'cieki 2020'!Z58</f>
        <v>4.6775745909528399E-3</v>
      </c>
      <c r="O56" s="232" t="s">
        <v>155</v>
      </c>
      <c r="P56" s="232" t="s">
        <v>155</v>
      </c>
      <c r="Q56" s="100"/>
      <c r="R56" s="100"/>
    </row>
    <row r="57" spans="1:18" s="70" customFormat="1" x14ac:dyDescent="0.2">
      <c r="A57" s="86">
        <f>'cieki 2020'!B59</f>
        <v>210</v>
      </c>
      <c r="B57" s="15" t="str">
        <f>'cieki 2020'!C59</f>
        <v>PL01S1001_1506</v>
      </c>
      <c r="C57" s="82">
        <f>'cieki 2020'!I59</f>
        <v>0.05</v>
      </c>
      <c r="D57" s="53">
        <f>'cieki 2020'!J59</f>
        <v>1.5</v>
      </c>
      <c r="E57" s="53">
        <f>'cieki 2020'!K59</f>
        <v>24.8</v>
      </c>
      <c r="F57" s="53">
        <f>'cieki 2020'!L59</f>
        <v>0.56899999999999995</v>
      </c>
      <c r="G57" s="53">
        <f>'cieki 2020'!M59</f>
        <v>14.2</v>
      </c>
      <c r="H57" s="53">
        <f>'cieki 2020'!N59</f>
        <v>3.77</v>
      </c>
      <c r="I57" s="53">
        <f>'cieki 2020'!O59</f>
        <v>14.3</v>
      </c>
      <c r="J57" s="53">
        <f>'cieki 2020'!P59</f>
        <v>4.4999999999999997E-3</v>
      </c>
      <c r="K57" s="53">
        <f>'cieki 2020'!S59</f>
        <v>4.01</v>
      </c>
      <c r="L57" s="53">
        <f>'cieki 2020'!T59</f>
        <v>0.5</v>
      </c>
      <c r="M57" s="53">
        <f>'cieki 2020'!Y59</f>
        <v>28.6</v>
      </c>
      <c r="N57" s="142">
        <f>'cieki 2020'!V59/'cieki 2020'!Z59</f>
        <v>2.9721362229102165E-3</v>
      </c>
      <c r="O57" s="231" t="s">
        <v>156</v>
      </c>
      <c r="P57" s="231" t="s">
        <v>156</v>
      </c>
      <c r="Q57" s="100"/>
      <c r="R57" s="100"/>
    </row>
    <row r="58" spans="1:18" s="70" customFormat="1" x14ac:dyDescent="0.2">
      <c r="A58" s="86">
        <f>'cieki 2020'!B60</f>
        <v>211</v>
      </c>
      <c r="B58" s="15" t="str">
        <f>'cieki 2020'!C60</f>
        <v>PL01S0301_3891</v>
      </c>
      <c r="C58" s="82">
        <f>'cieki 2020'!I60</f>
        <v>0.05</v>
      </c>
      <c r="D58" s="53">
        <f>'cieki 2020'!J60</f>
        <v>1.5</v>
      </c>
      <c r="E58" s="53">
        <f>'cieki 2020'!K60</f>
        <v>43.8</v>
      </c>
      <c r="F58" s="53">
        <f>'cieki 2020'!L60</f>
        <v>0.115</v>
      </c>
      <c r="G58" s="53">
        <f>'cieki 2020'!M60</f>
        <v>3.25</v>
      </c>
      <c r="H58" s="53">
        <f>'cieki 2020'!N60</f>
        <v>14.6</v>
      </c>
      <c r="I58" s="53">
        <f>'cieki 2020'!O60</f>
        <v>7.44</v>
      </c>
      <c r="J58" s="53">
        <f>'cieki 2020'!P60</f>
        <v>4.6300000000000001E-2</v>
      </c>
      <c r="K58" s="53">
        <f>'cieki 2020'!S60</f>
        <v>8.27</v>
      </c>
      <c r="L58" s="53">
        <f>'cieki 2020'!T60</f>
        <v>10.8</v>
      </c>
      <c r="M58" s="53">
        <f>'cieki 2020'!Y60</f>
        <v>42.2</v>
      </c>
      <c r="N58" s="142">
        <f>'cieki 2020'!V60/'cieki 2020'!Z60</f>
        <v>1.8805970149253731E-3</v>
      </c>
      <c r="O58" s="232" t="s">
        <v>155</v>
      </c>
      <c r="P58" s="232" t="s">
        <v>155</v>
      </c>
      <c r="Q58" s="100"/>
      <c r="R58" s="100"/>
    </row>
    <row r="59" spans="1:18" s="70" customFormat="1" x14ac:dyDescent="0.2">
      <c r="A59" s="86">
        <f>'cieki 2020'!B61</f>
        <v>212</v>
      </c>
      <c r="B59" s="15" t="str">
        <f>'cieki 2020'!C61</f>
        <v>PL08S0301_3035</v>
      </c>
      <c r="C59" s="82">
        <f>'cieki 2020'!I61</f>
        <v>0.05</v>
      </c>
      <c r="D59" s="53">
        <f>'cieki 2020'!J61</f>
        <v>1.5</v>
      </c>
      <c r="E59" s="53">
        <f>'cieki 2020'!K61</f>
        <v>33.299999999999997</v>
      </c>
      <c r="F59" s="53">
        <f>'cieki 2020'!L61</f>
        <v>2.5000000000000001E-2</v>
      </c>
      <c r="G59" s="53">
        <f>'cieki 2020'!M61</f>
        <v>3.19</v>
      </c>
      <c r="H59" s="53">
        <f>'cieki 2020'!N61</f>
        <v>9.25</v>
      </c>
      <c r="I59" s="53">
        <f>'cieki 2020'!O61</f>
        <v>16.8</v>
      </c>
      <c r="J59" s="53">
        <f>'cieki 2020'!P61</f>
        <v>2.3900000000000002E-3</v>
      </c>
      <c r="K59" s="53">
        <f>'cieki 2020'!S61</f>
        <v>6.51</v>
      </c>
      <c r="L59" s="53">
        <f>'cieki 2020'!T61</f>
        <v>4.83</v>
      </c>
      <c r="M59" s="53">
        <f>'cieki 2020'!Y61</f>
        <v>28.1</v>
      </c>
      <c r="N59" s="142">
        <f>'cieki 2020'!V61/'cieki 2020'!Z61</f>
        <v>1.2198673353826244E-3</v>
      </c>
      <c r="O59" s="232" t="s">
        <v>155</v>
      </c>
      <c r="P59" s="232" t="s">
        <v>155</v>
      </c>
      <c r="Q59" s="100"/>
      <c r="R59" s="100"/>
    </row>
    <row r="60" spans="1:18" s="70" customFormat="1" x14ac:dyDescent="0.2">
      <c r="A60" s="86">
        <f>'cieki 2020'!B62</f>
        <v>213</v>
      </c>
      <c r="B60" s="15" t="str">
        <f>'cieki 2020'!C62</f>
        <v>PL08S0301_0137</v>
      </c>
      <c r="C60" s="82">
        <f>'cieki 2020'!I62</f>
        <v>0.05</v>
      </c>
      <c r="D60" s="53">
        <f>'cieki 2020'!J62</f>
        <v>1.5</v>
      </c>
      <c r="E60" s="53">
        <f>'cieki 2020'!K62</f>
        <v>13.4</v>
      </c>
      <c r="F60" s="53">
        <f>'cieki 2020'!L62</f>
        <v>2.5000000000000001E-2</v>
      </c>
      <c r="G60" s="53">
        <f>'cieki 2020'!M62</f>
        <v>1.57</v>
      </c>
      <c r="H60" s="53">
        <f>'cieki 2020'!N62</f>
        <v>6.18</v>
      </c>
      <c r="I60" s="53">
        <f>'cieki 2020'!O62</f>
        <v>4.2300000000000004</v>
      </c>
      <c r="J60" s="53">
        <f>'cieki 2020'!P62</f>
        <v>2.5799999999999998E-3</v>
      </c>
      <c r="K60" s="53">
        <f>'cieki 2020'!S62</f>
        <v>3.1</v>
      </c>
      <c r="L60" s="53">
        <f>'cieki 2020'!T62</f>
        <v>6.41</v>
      </c>
      <c r="M60" s="53">
        <f>'cieki 2020'!Y62</f>
        <v>14.6</v>
      </c>
      <c r="N60" s="142">
        <f>'cieki 2020'!V62/'cieki 2020'!Z62</f>
        <v>1.582943925233645E-3</v>
      </c>
      <c r="O60" s="232" t="s">
        <v>155</v>
      </c>
      <c r="P60" s="232" t="s">
        <v>155</v>
      </c>
      <c r="Q60" s="100"/>
      <c r="R60" s="100"/>
    </row>
    <row r="61" spans="1:18" s="70" customFormat="1" x14ac:dyDescent="0.2">
      <c r="A61" s="86">
        <f>'cieki 2020'!B63</f>
        <v>214</v>
      </c>
      <c r="B61" s="15" t="str">
        <f>'cieki 2020'!C63</f>
        <v>PL02S0601_3239</v>
      </c>
      <c r="C61" s="82">
        <f>'cieki 2020'!I63</f>
        <v>0.05</v>
      </c>
      <c r="D61" s="53">
        <f>'cieki 2020'!J63</f>
        <v>1.5</v>
      </c>
      <c r="E61" s="53">
        <f>'cieki 2020'!K63</f>
        <v>18.2</v>
      </c>
      <c r="F61" s="53">
        <f>'cieki 2020'!L63</f>
        <v>6.0999999999999999E-2</v>
      </c>
      <c r="G61" s="53">
        <f>'cieki 2020'!M63</f>
        <v>1.1499999999999999</v>
      </c>
      <c r="H61" s="53">
        <f>'cieki 2020'!N63</f>
        <v>4.3099999999999996</v>
      </c>
      <c r="I61" s="53">
        <f>'cieki 2020'!O63</f>
        <v>2.09</v>
      </c>
      <c r="J61" s="53">
        <f>'cieki 2020'!P63</f>
        <v>3.15E-3</v>
      </c>
      <c r="K61" s="53">
        <f>'cieki 2020'!S63</f>
        <v>2.84</v>
      </c>
      <c r="L61" s="53">
        <f>'cieki 2020'!T63</f>
        <v>3.32</v>
      </c>
      <c r="M61" s="53">
        <f>'cieki 2020'!Y63</f>
        <v>17.600000000000001</v>
      </c>
      <c r="N61" s="142">
        <f>'cieki 2020'!V63/'cieki 2020'!Z63</f>
        <v>1.6336996336996337E-3</v>
      </c>
      <c r="O61" s="234" t="s">
        <v>158</v>
      </c>
      <c r="P61" s="234" t="s">
        <v>158</v>
      </c>
      <c r="Q61" s="100"/>
      <c r="R61" s="100"/>
    </row>
    <row r="62" spans="1:18" s="70" customFormat="1" x14ac:dyDescent="0.2">
      <c r="A62" s="86">
        <f>'cieki 2020'!B64</f>
        <v>215</v>
      </c>
      <c r="B62" s="15" t="str">
        <f>'cieki 2020'!C64</f>
        <v>PL02S0501_3383</v>
      </c>
      <c r="C62" s="82">
        <f>'cieki 2020'!I64</f>
        <v>0.05</v>
      </c>
      <c r="D62" s="53">
        <f>'cieki 2020'!J64</f>
        <v>1.5</v>
      </c>
      <c r="E62" s="53">
        <f>'cieki 2020'!K64</f>
        <v>31.6</v>
      </c>
      <c r="F62" s="53">
        <f>'cieki 2020'!L64</f>
        <v>9.2999999999999999E-2</v>
      </c>
      <c r="G62" s="53">
        <f>'cieki 2020'!M64</f>
        <v>2.8</v>
      </c>
      <c r="H62" s="53">
        <f>'cieki 2020'!N64</f>
        <v>6.99</v>
      </c>
      <c r="I62" s="53">
        <f>'cieki 2020'!O64</f>
        <v>5.2</v>
      </c>
      <c r="J62" s="53">
        <f>'cieki 2020'!P64</f>
        <v>7.4099999999999999E-3</v>
      </c>
      <c r="K62" s="53">
        <f>'cieki 2020'!S64</f>
        <v>4.8099999999999996</v>
      </c>
      <c r="L62" s="53">
        <f>'cieki 2020'!T64</f>
        <v>7.23</v>
      </c>
      <c r="M62" s="53">
        <f>'cieki 2020'!Y64</f>
        <v>28.6</v>
      </c>
      <c r="N62" s="142">
        <f>'cieki 2020'!V64/'cieki 2020'!Z64</f>
        <v>1.5937500000000001E-3</v>
      </c>
      <c r="O62" s="232" t="s">
        <v>155</v>
      </c>
      <c r="P62" s="232" t="s">
        <v>155</v>
      </c>
      <c r="Q62" s="100"/>
      <c r="R62" s="100"/>
    </row>
    <row r="63" spans="1:18" s="70" customFormat="1" x14ac:dyDescent="0.2">
      <c r="A63" s="86">
        <f>'cieki 2020'!B65</f>
        <v>216</v>
      </c>
      <c r="B63" s="15" t="str">
        <f>'cieki 2020'!C65</f>
        <v>PL01S0701_1130</v>
      </c>
      <c r="C63" s="82">
        <f>'cieki 2020'!I65</f>
        <v>0.05</v>
      </c>
      <c r="D63" s="53">
        <f>'cieki 2020'!J65</f>
        <v>1.5</v>
      </c>
      <c r="E63" s="53">
        <f>'cieki 2020'!K65</f>
        <v>38.4</v>
      </c>
      <c r="F63" s="53">
        <f>'cieki 2020'!L65</f>
        <v>0.154</v>
      </c>
      <c r="G63" s="53">
        <f>'cieki 2020'!M65</f>
        <v>3.21</v>
      </c>
      <c r="H63" s="53">
        <f>'cieki 2020'!N65</f>
        <v>11.5</v>
      </c>
      <c r="I63" s="53">
        <f>'cieki 2020'!O65</f>
        <v>6.23</v>
      </c>
      <c r="J63" s="53">
        <f>'cieki 2020'!P65</f>
        <v>2.8500000000000001E-2</v>
      </c>
      <c r="K63" s="53">
        <f>'cieki 2020'!S65</f>
        <v>4.32</v>
      </c>
      <c r="L63" s="53">
        <f>'cieki 2020'!T65</f>
        <v>5.73</v>
      </c>
      <c r="M63" s="53">
        <f>'cieki 2020'!Y65</f>
        <v>44.9</v>
      </c>
      <c r="N63" s="142">
        <f>'cieki 2020'!V65/'cieki 2020'!Z65</f>
        <v>3.1048387096774197E-3</v>
      </c>
      <c r="O63" s="232" t="s">
        <v>155</v>
      </c>
      <c r="P63" s="232" t="s">
        <v>155</v>
      </c>
      <c r="Q63" s="100"/>
      <c r="R63" s="100"/>
    </row>
    <row r="64" spans="1:18" s="70" customFormat="1" x14ac:dyDescent="0.2">
      <c r="A64" s="86">
        <f>'cieki 2020'!B66</f>
        <v>217</v>
      </c>
      <c r="B64" s="15" t="str">
        <f>'cieki 2020'!C66</f>
        <v>PL02S0401_1618</v>
      </c>
      <c r="C64" s="82">
        <f>'cieki 2020'!I66</f>
        <v>0.05</v>
      </c>
      <c r="D64" s="53">
        <f>'cieki 2020'!J66</f>
        <v>1.5</v>
      </c>
      <c r="E64" s="53">
        <f>'cieki 2020'!K66</f>
        <v>31.3</v>
      </c>
      <c r="F64" s="53">
        <f>'cieki 2020'!L66</f>
        <v>2.5000000000000001E-2</v>
      </c>
      <c r="G64" s="53">
        <f>'cieki 2020'!M66</f>
        <v>4.88</v>
      </c>
      <c r="H64" s="53">
        <f>'cieki 2020'!N66</f>
        <v>3.13</v>
      </c>
      <c r="I64" s="53">
        <f>'cieki 2020'!O66</f>
        <v>14</v>
      </c>
      <c r="J64" s="53">
        <f>'cieki 2020'!P66</f>
        <v>1.01E-2</v>
      </c>
      <c r="K64" s="53">
        <f>'cieki 2020'!S66</f>
        <v>3.21</v>
      </c>
      <c r="L64" s="53">
        <f>'cieki 2020'!T66</f>
        <v>12.7</v>
      </c>
      <c r="M64" s="53">
        <f>'cieki 2020'!Y66</f>
        <v>31.8</v>
      </c>
      <c r="N64" s="142">
        <f>'cieki 2020'!V66/'cieki 2020'!Z66</f>
        <v>2.4269183922046283E-3</v>
      </c>
      <c r="O64" s="232" t="s">
        <v>155</v>
      </c>
      <c r="P64" s="232" t="s">
        <v>155</v>
      </c>
      <c r="Q64" s="100"/>
      <c r="R64" s="100"/>
    </row>
    <row r="65" spans="1:18" s="70" customFormat="1" x14ac:dyDescent="0.2">
      <c r="A65" s="86">
        <f>'cieki 2020'!B67</f>
        <v>218</v>
      </c>
      <c r="B65" s="15" t="str">
        <f>'cieki 2020'!C67</f>
        <v>PL02S0501_3258</v>
      </c>
      <c r="C65" s="82">
        <f>'cieki 2020'!I67</f>
        <v>0.05</v>
      </c>
      <c r="D65" s="53">
        <f>'cieki 2020'!J67</f>
        <v>1.5</v>
      </c>
      <c r="E65" s="53">
        <f>'cieki 2020'!K67</f>
        <v>8.6</v>
      </c>
      <c r="F65" s="53">
        <f>'cieki 2020'!L67</f>
        <v>2.5000000000000001E-2</v>
      </c>
      <c r="G65" s="53">
        <f>'cieki 2020'!M67</f>
        <v>0.56299999999999994</v>
      </c>
      <c r="H65" s="53">
        <f>'cieki 2020'!N67</f>
        <v>1.72</v>
      </c>
      <c r="I65" s="53">
        <f>'cieki 2020'!O67</f>
        <v>0.75600000000000001</v>
      </c>
      <c r="J65" s="53">
        <f>'cieki 2020'!P67</f>
        <v>1.65E-3</v>
      </c>
      <c r="K65" s="53">
        <f>'cieki 2020'!S67</f>
        <v>7.49</v>
      </c>
      <c r="L65" s="53">
        <f>'cieki 2020'!T67</f>
        <v>1.34</v>
      </c>
      <c r="M65" s="53">
        <f>'cieki 2020'!Y67</f>
        <v>4.8099999999999996</v>
      </c>
      <c r="N65" s="142">
        <f>'cieki 2020'!V67/'cieki 2020'!Z67</f>
        <v>1.8702290076335879E-3</v>
      </c>
      <c r="O65" s="232" t="s">
        <v>155</v>
      </c>
      <c r="P65" s="232" t="s">
        <v>155</v>
      </c>
      <c r="Q65" s="100"/>
      <c r="R65" s="100"/>
    </row>
    <row r="66" spans="1:18" s="70" customFormat="1" x14ac:dyDescent="0.2">
      <c r="A66" s="86">
        <f>'cieki 2020'!B68</f>
        <v>219</v>
      </c>
      <c r="B66" s="15" t="str">
        <f>'cieki 2020'!C68</f>
        <v>PL02S1201_1818</v>
      </c>
      <c r="C66" s="82">
        <f>'cieki 2020'!I68</f>
        <v>0.05</v>
      </c>
      <c r="D66" s="53">
        <f>'cieki 2020'!J68</f>
        <v>7.26</v>
      </c>
      <c r="E66" s="53">
        <f>'cieki 2020'!K68</f>
        <v>18</v>
      </c>
      <c r="F66" s="53">
        <f>'cieki 2020'!L68</f>
        <v>2.5000000000000001E-2</v>
      </c>
      <c r="G66" s="53">
        <f>'cieki 2020'!M68</f>
        <v>3.79</v>
      </c>
      <c r="H66" s="53">
        <f>'cieki 2020'!N68</f>
        <v>3.83</v>
      </c>
      <c r="I66" s="53">
        <f>'cieki 2020'!O68</f>
        <v>0.2</v>
      </c>
      <c r="J66" s="53">
        <f>'cieki 2020'!P68</f>
        <v>2.4199999999999998E-3</v>
      </c>
      <c r="K66" s="53">
        <f>'cieki 2020'!S68</f>
        <v>5.21</v>
      </c>
      <c r="L66" s="53">
        <f>'cieki 2020'!T68</f>
        <v>4.53</v>
      </c>
      <c r="M66" s="53">
        <f>'cieki 2020'!Y68</f>
        <v>8.41</v>
      </c>
      <c r="N66" s="142">
        <f>'cieki 2020'!V68/'cieki 2020'!Z68</f>
        <v>3.8481012658227848E-3</v>
      </c>
      <c r="O66" s="232" t="s">
        <v>155</v>
      </c>
      <c r="P66" s="232" t="s">
        <v>155</v>
      </c>
      <c r="Q66" s="100"/>
      <c r="R66" s="100"/>
    </row>
    <row r="67" spans="1:18" s="70" customFormat="1" x14ac:dyDescent="0.2">
      <c r="A67" s="86">
        <f>'cieki 2020'!B69</f>
        <v>220</v>
      </c>
      <c r="B67" s="15" t="str">
        <f>'cieki 2020'!C69</f>
        <v>PL02S1201_1018</v>
      </c>
      <c r="C67" s="82">
        <f>'cieki 2020'!I69</f>
        <v>0.05</v>
      </c>
      <c r="D67" s="53">
        <f>'cieki 2020'!J69</f>
        <v>1.5</v>
      </c>
      <c r="E67" s="53">
        <f>'cieki 2020'!K69</f>
        <v>49.1</v>
      </c>
      <c r="F67" s="53">
        <f>'cieki 2020'!L69</f>
        <v>2.5000000000000001E-2</v>
      </c>
      <c r="G67" s="53">
        <f>'cieki 2020'!M69</f>
        <v>4.8099999999999996</v>
      </c>
      <c r="H67" s="53">
        <f>'cieki 2020'!N69</f>
        <v>5.95</v>
      </c>
      <c r="I67" s="53">
        <f>'cieki 2020'!O69</f>
        <v>0.2</v>
      </c>
      <c r="J67" s="53">
        <f>'cieki 2020'!P69</f>
        <v>8.6199999999999999E-2</v>
      </c>
      <c r="K67" s="53">
        <f>'cieki 2020'!S69</f>
        <v>8.01</v>
      </c>
      <c r="L67" s="53">
        <f>'cieki 2020'!T69</f>
        <v>18.899999999999999</v>
      </c>
      <c r="M67" s="53">
        <f>'cieki 2020'!Y69</f>
        <v>76.7</v>
      </c>
      <c r="N67" s="142">
        <f>'cieki 2020'!V69/'cieki 2020'!Z69</f>
        <v>3.6315789473684214E-3</v>
      </c>
      <c r="O67" s="232" t="s">
        <v>155</v>
      </c>
      <c r="P67" s="232" t="s">
        <v>155</v>
      </c>
      <c r="Q67" s="100"/>
      <c r="R67" s="100"/>
    </row>
    <row r="68" spans="1:18" s="70" customFormat="1" x14ac:dyDescent="0.2">
      <c r="A68" s="86">
        <f>'cieki 2020'!B70</f>
        <v>221</v>
      </c>
      <c r="B68" s="15" t="str">
        <f>'cieki 2020'!C70</f>
        <v>PL01S0701_1247</v>
      </c>
      <c r="C68" s="82">
        <f>'cieki 2020'!I70</f>
        <v>0.05</v>
      </c>
      <c r="D68" s="53">
        <f>'cieki 2020'!J70</f>
        <v>1.5</v>
      </c>
      <c r="E68" s="53">
        <f>'cieki 2020'!K70</f>
        <v>25.5</v>
      </c>
      <c r="F68" s="53">
        <f>'cieki 2020'!L70</f>
        <v>2.5000000000000001E-2</v>
      </c>
      <c r="G68" s="53">
        <f>'cieki 2020'!M70</f>
        <v>0.74</v>
      </c>
      <c r="H68" s="53">
        <f>'cieki 2020'!N70</f>
        <v>1.63</v>
      </c>
      <c r="I68" s="53">
        <f>'cieki 2020'!O70</f>
        <v>1.94</v>
      </c>
      <c r="J68" s="53">
        <f>'cieki 2020'!P70</f>
        <v>4.3299999999999996E-3</v>
      </c>
      <c r="K68" s="53">
        <f>'cieki 2020'!S70</f>
        <v>0.87</v>
      </c>
      <c r="L68" s="53">
        <f>'cieki 2020'!T70</f>
        <v>1.39</v>
      </c>
      <c r="M68" s="53">
        <f>'cieki 2020'!Y70</f>
        <v>0.25</v>
      </c>
      <c r="N68" s="142">
        <f>'cieki 2020'!V70/'cieki 2020'!Z70</f>
        <v>4.2244897959183673E-3</v>
      </c>
      <c r="O68" s="232" t="s">
        <v>155</v>
      </c>
      <c r="P68" s="234" t="s">
        <v>158</v>
      </c>
      <c r="Q68" s="100"/>
      <c r="R68" s="100"/>
    </row>
    <row r="69" spans="1:18" s="70" customFormat="1" x14ac:dyDescent="0.2">
      <c r="A69" s="86">
        <f>'cieki 2020'!B71</f>
        <v>222</v>
      </c>
      <c r="B69" s="15" t="str">
        <f>'cieki 2020'!C71</f>
        <v>PL01S1301_1729</v>
      </c>
      <c r="C69" s="82">
        <f>'cieki 2020'!I71</f>
        <v>0.05</v>
      </c>
      <c r="D69" s="53">
        <f>'cieki 2020'!J71</f>
        <v>1.5</v>
      </c>
      <c r="E69" s="53">
        <f>'cieki 2020'!K71</f>
        <v>57</v>
      </c>
      <c r="F69" s="53">
        <f>'cieki 2020'!L71</f>
        <v>2.5000000000000001E-2</v>
      </c>
      <c r="G69" s="53">
        <f>'cieki 2020'!M71</f>
        <v>11.7</v>
      </c>
      <c r="H69" s="53">
        <f>'cieki 2020'!N71</f>
        <v>13.6</v>
      </c>
      <c r="I69" s="53">
        <f>'cieki 2020'!O71</f>
        <v>10.199999999999999</v>
      </c>
      <c r="J69" s="53">
        <f>'cieki 2020'!P71</f>
        <v>1.5100000000000001E-2</v>
      </c>
      <c r="K69" s="53">
        <f>'cieki 2020'!S71</f>
        <v>22.2</v>
      </c>
      <c r="L69" s="53">
        <f>'cieki 2020'!T71</f>
        <v>7.5</v>
      </c>
      <c r="M69" s="53">
        <f>'cieki 2020'!Y71</f>
        <v>28.2</v>
      </c>
      <c r="N69" s="142">
        <f>'cieki 2020'!V71/'cieki 2020'!Z71</f>
        <v>8.0460750853242318E-3</v>
      </c>
      <c r="O69" s="231" t="s">
        <v>156</v>
      </c>
      <c r="P69" s="231" t="s">
        <v>156</v>
      </c>
      <c r="Q69" s="100"/>
      <c r="R69" s="100"/>
    </row>
    <row r="70" spans="1:18" s="70" customFormat="1" x14ac:dyDescent="0.2">
      <c r="A70" s="86">
        <f>'cieki 2020'!B72</f>
        <v>223</v>
      </c>
      <c r="B70" s="15" t="str">
        <f>'cieki 2020'!C72</f>
        <v>PL01S1101_1562</v>
      </c>
      <c r="C70" s="82">
        <f>'cieki 2020'!I72</f>
        <v>0.05</v>
      </c>
      <c r="D70" s="53">
        <f>'cieki 2020'!J72</f>
        <v>1.5</v>
      </c>
      <c r="E70" s="53">
        <f>'cieki 2020'!K72</f>
        <v>16</v>
      </c>
      <c r="F70" s="53">
        <f>'cieki 2020'!L72</f>
        <v>2.5000000000000001E-2</v>
      </c>
      <c r="G70" s="53">
        <f>'cieki 2020'!M72</f>
        <v>0.65</v>
      </c>
      <c r="H70" s="53">
        <f>'cieki 2020'!N72</f>
        <v>3.4</v>
      </c>
      <c r="I70" s="53">
        <f>'cieki 2020'!O72</f>
        <v>2.5299999999999998</v>
      </c>
      <c r="J70" s="53">
        <f>'cieki 2020'!P72</f>
        <v>3.1099999999999999E-3</v>
      </c>
      <c r="K70" s="53">
        <f>'cieki 2020'!S72</f>
        <v>1.68</v>
      </c>
      <c r="L70" s="53">
        <f>'cieki 2020'!T72</f>
        <v>0.5</v>
      </c>
      <c r="M70" s="53">
        <f>'cieki 2020'!Y72</f>
        <v>1.52</v>
      </c>
      <c r="N70" s="142">
        <f>'cieki 2020'!V72/'cieki 2020'!Z72</f>
        <v>3.4873188405797101E-3</v>
      </c>
      <c r="O70" s="232" t="s">
        <v>155</v>
      </c>
      <c r="P70" s="234" t="s">
        <v>158</v>
      </c>
      <c r="Q70" s="100"/>
      <c r="R70" s="100"/>
    </row>
    <row r="71" spans="1:18" s="70" customFormat="1" x14ac:dyDescent="0.2">
      <c r="A71" s="86">
        <f>'cieki 2020'!B73</f>
        <v>224</v>
      </c>
      <c r="B71" s="15" t="str">
        <f>'cieki 2020'!C73</f>
        <v>PL01S0201_0763</v>
      </c>
      <c r="C71" s="82">
        <f>'cieki 2020'!I73</f>
        <v>0.05</v>
      </c>
      <c r="D71" s="53">
        <f>'cieki 2020'!J73</f>
        <v>9.49</v>
      </c>
      <c r="E71" s="53">
        <f>'cieki 2020'!K73</f>
        <v>212</v>
      </c>
      <c r="F71" s="53">
        <f>'cieki 2020'!L73</f>
        <v>0.53600000000000003</v>
      </c>
      <c r="G71" s="53">
        <f>'cieki 2020'!M73</f>
        <v>7.47</v>
      </c>
      <c r="H71" s="53">
        <f>'cieki 2020'!N73</f>
        <v>52.2</v>
      </c>
      <c r="I71" s="53">
        <f>'cieki 2020'!O73</f>
        <v>32.4</v>
      </c>
      <c r="J71" s="53">
        <f>'cieki 2020'!P73</f>
        <v>0.21</v>
      </c>
      <c r="K71" s="53">
        <f>'cieki 2020'!S73</f>
        <v>20.2</v>
      </c>
      <c r="L71" s="53">
        <f>'cieki 2020'!T73</f>
        <v>29.3</v>
      </c>
      <c r="M71" s="53">
        <f>'cieki 2020'!Y73</f>
        <v>235</v>
      </c>
      <c r="N71" s="142">
        <f>'cieki 2020'!V73/'cieki 2020'!Z73</f>
        <v>3.4688995215311005E-3</v>
      </c>
      <c r="O71" s="231" t="s">
        <v>156</v>
      </c>
      <c r="P71" s="231" t="s">
        <v>156</v>
      </c>
      <c r="Q71" s="100"/>
      <c r="R71" s="100"/>
    </row>
    <row r="72" spans="1:18" s="70" customFormat="1" x14ac:dyDescent="0.2">
      <c r="A72" s="86">
        <f>'cieki 2020'!B74</f>
        <v>225</v>
      </c>
      <c r="B72" s="15" t="str">
        <f>'cieki 2020'!C74</f>
        <v>PL01S0701_3941</v>
      </c>
      <c r="C72" s="82">
        <f>'cieki 2020'!I74</f>
        <v>0.05</v>
      </c>
      <c r="D72" s="53">
        <f>'cieki 2020'!J74</f>
        <v>1.5</v>
      </c>
      <c r="E72" s="53">
        <f>'cieki 2020'!K74</f>
        <v>118</v>
      </c>
      <c r="F72" s="53">
        <f>'cieki 2020'!L74</f>
        <v>2.5000000000000001E-2</v>
      </c>
      <c r="G72" s="53">
        <f>'cieki 2020'!M74</f>
        <v>3.86</v>
      </c>
      <c r="H72" s="53">
        <f>'cieki 2020'!N74</f>
        <v>11.4</v>
      </c>
      <c r="I72" s="53">
        <f>'cieki 2020'!O74</f>
        <v>7.23</v>
      </c>
      <c r="J72" s="53">
        <f>'cieki 2020'!P74</f>
        <v>7.0800000000000004E-3</v>
      </c>
      <c r="K72" s="53">
        <f>'cieki 2020'!S74</f>
        <v>7.91</v>
      </c>
      <c r="L72" s="53">
        <f>'cieki 2020'!T74</f>
        <v>13.8</v>
      </c>
      <c r="M72" s="53">
        <f>'cieki 2020'!Y74</f>
        <v>47.7</v>
      </c>
      <c r="N72" s="142">
        <f>'cieki 2020'!V74/'cieki 2020'!Z74</f>
        <v>2.5224685440383464E-3</v>
      </c>
      <c r="O72" s="231" t="s">
        <v>156</v>
      </c>
      <c r="P72" s="231" t="s">
        <v>156</v>
      </c>
      <c r="Q72" s="100"/>
      <c r="R72" s="100"/>
    </row>
    <row r="73" spans="1:18" s="70" customFormat="1" x14ac:dyDescent="0.2">
      <c r="A73" s="86">
        <f>'cieki 2020'!B75</f>
        <v>226</v>
      </c>
      <c r="B73" s="15" t="str">
        <f>'cieki 2020'!C75</f>
        <v>PL01S0701_3940</v>
      </c>
      <c r="C73" s="82">
        <f>'cieki 2020'!I75</f>
        <v>0.05</v>
      </c>
      <c r="D73" s="53">
        <f>'cieki 2020'!J75</f>
        <v>1.5</v>
      </c>
      <c r="E73" s="53">
        <f>'cieki 2020'!K75</f>
        <v>9.99</v>
      </c>
      <c r="F73" s="53">
        <f>'cieki 2020'!L75</f>
        <v>2.5000000000000001E-2</v>
      </c>
      <c r="G73" s="53">
        <f>'cieki 2020'!M75</f>
        <v>1.71</v>
      </c>
      <c r="H73" s="53">
        <f>'cieki 2020'!N75</f>
        <v>10.9</v>
      </c>
      <c r="I73" s="53">
        <f>'cieki 2020'!O75</f>
        <v>27.3</v>
      </c>
      <c r="J73" s="53">
        <f>'cieki 2020'!P75</f>
        <v>3.7799999999999999E-3</v>
      </c>
      <c r="K73" s="53">
        <f>'cieki 2020'!S75</f>
        <v>12.7</v>
      </c>
      <c r="L73" s="53">
        <f>'cieki 2020'!T75</f>
        <v>0.5</v>
      </c>
      <c r="M73" s="53">
        <f>'cieki 2020'!Y75</f>
        <v>21.9</v>
      </c>
      <c r="N73" s="142">
        <f>'cieki 2020'!V75/'cieki 2020'!Z75</f>
        <v>1.3122302158273379E-3</v>
      </c>
      <c r="O73" s="232" t="s">
        <v>155</v>
      </c>
      <c r="P73" s="232" t="s">
        <v>155</v>
      </c>
      <c r="Q73" s="100"/>
      <c r="R73" s="100"/>
    </row>
    <row r="74" spans="1:18" s="70" customFormat="1" x14ac:dyDescent="0.2">
      <c r="A74" s="86">
        <f>'cieki 2020'!B76</f>
        <v>227</v>
      </c>
      <c r="B74" s="15" t="str">
        <f>'cieki 2020'!C76</f>
        <v>PL08S0301_3915</v>
      </c>
      <c r="C74" s="82">
        <f>'cieki 2020'!I76</f>
        <v>0.05</v>
      </c>
      <c r="D74" s="53">
        <f>'cieki 2020'!J76</f>
        <v>1.5</v>
      </c>
      <c r="E74" s="53">
        <f>'cieki 2020'!K76</f>
        <v>30.6</v>
      </c>
      <c r="F74" s="53">
        <f>'cieki 2020'!L76</f>
        <v>0.36</v>
      </c>
      <c r="G74" s="53">
        <f>'cieki 2020'!M76</f>
        <v>3.94</v>
      </c>
      <c r="H74" s="53">
        <f>'cieki 2020'!N76</f>
        <v>12.3</v>
      </c>
      <c r="I74" s="53">
        <f>'cieki 2020'!O76</f>
        <v>16.2</v>
      </c>
      <c r="J74" s="53">
        <f>'cieki 2020'!P76</f>
        <v>3.7599999999999999E-3</v>
      </c>
      <c r="K74" s="53">
        <f>'cieki 2020'!S76</f>
        <v>7.86</v>
      </c>
      <c r="L74" s="53">
        <f>'cieki 2020'!T76</f>
        <v>6.18</v>
      </c>
      <c r="M74" s="53">
        <f>'cieki 2020'!Y76</f>
        <v>35.4</v>
      </c>
      <c r="N74" s="142">
        <f>'cieki 2020'!V76/'cieki 2020'!Z76</f>
        <v>2.130139889783807E-3</v>
      </c>
      <c r="O74" s="232" t="s">
        <v>155</v>
      </c>
      <c r="P74" s="232" t="s">
        <v>155</v>
      </c>
      <c r="Q74" s="100"/>
      <c r="R74" s="100"/>
    </row>
    <row r="75" spans="1:18" s="70" customFormat="1" x14ac:dyDescent="0.2">
      <c r="A75" s="86">
        <f>'cieki 2020'!B77</f>
        <v>228</v>
      </c>
      <c r="B75" s="15" t="str">
        <f>'cieki 2020'!C77</f>
        <v>PL08S0301_0126</v>
      </c>
      <c r="C75" s="82">
        <f>'cieki 2020'!I77</f>
        <v>0.05</v>
      </c>
      <c r="D75" s="53">
        <f>'cieki 2020'!J77</f>
        <v>6.88</v>
      </c>
      <c r="E75" s="53">
        <f>'cieki 2020'!K77</f>
        <v>108</v>
      </c>
      <c r="F75" s="53">
        <f>'cieki 2020'!L77</f>
        <v>2.5000000000000001E-2</v>
      </c>
      <c r="G75" s="53">
        <f>'cieki 2020'!M77</f>
        <v>8.11</v>
      </c>
      <c r="H75" s="53">
        <f>'cieki 2020'!N77</f>
        <v>28.8</v>
      </c>
      <c r="I75" s="53">
        <f>'cieki 2020'!O77</f>
        <v>18.399999999999999</v>
      </c>
      <c r="J75" s="53">
        <f>'cieki 2020'!P77</f>
        <v>1.29E-2</v>
      </c>
      <c r="K75" s="53">
        <f>'cieki 2020'!S77</f>
        <v>19.600000000000001</v>
      </c>
      <c r="L75" s="53">
        <f>'cieki 2020'!T77</f>
        <v>16.8</v>
      </c>
      <c r="M75" s="53">
        <f>'cieki 2020'!Y77</f>
        <v>76.099999999999994</v>
      </c>
      <c r="N75" s="142">
        <f>'cieki 2020'!V77/'cieki 2020'!Z77</f>
        <v>2.6381834478637583E-3</v>
      </c>
      <c r="O75" s="231" t="s">
        <v>156</v>
      </c>
      <c r="P75" s="231" t="s">
        <v>156</v>
      </c>
      <c r="Q75" s="100"/>
      <c r="R75" s="100"/>
    </row>
    <row r="76" spans="1:18" s="70" customFormat="1" x14ac:dyDescent="0.2">
      <c r="A76" s="86">
        <f>'cieki 2020'!B78</f>
        <v>229</v>
      </c>
      <c r="B76" s="15" t="str">
        <f>'cieki 2020'!C78</f>
        <v>PL01S0601_0959</v>
      </c>
      <c r="C76" s="82">
        <f>'cieki 2020'!I78</f>
        <v>0.05</v>
      </c>
      <c r="D76" s="53">
        <f>'cieki 2020'!J78</f>
        <v>1.5</v>
      </c>
      <c r="E76" s="53">
        <f>'cieki 2020'!K78</f>
        <v>50.2</v>
      </c>
      <c r="F76" s="53">
        <f>'cieki 2020'!L78</f>
        <v>0.26600000000000001</v>
      </c>
      <c r="G76" s="53">
        <f>'cieki 2020'!M78</f>
        <v>1.86</v>
      </c>
      <c r="H76" s="53">
        <f>'cieki 2020'!N78</f>
        <v>8.5500000000000007</v>
      </c>
      <c r="I76" s="53">
        <f>'cieki 2020'!O78</f>
        <v>3.33</v>
      </c>
      <c r="J76" s="53">
        <f>'cieki 2020'!P78</f>
        <v>2.1900000000000001E-3</v>
      </c>
      <c r="K76" s="53">
        <f>'cieki 2020'!S78</f>
        <v>7.11</v>
      </c>
      <c r="L76" s="53">
        <f>'cieki 2020'!T78</f>
        <v>7.31</v>
      </c>
      <c r="M76" s="53">
        <f>'cieki 2020'!Y78</f>
        <v>21.1</v>
      </c>
      <c r="N76" s="142">
        <f>'cieki 2020'!V78/'cieki 2020'!Z78</f>
        <v>1.9864176570458403E-3</v>
      </c>
      <c r="O76" s="232" t="s">
        <v>155</v>
      </c>
      <c r="P76" s="232" t="s">
        <v>155</v>
      </c>
      <c r="Q76" s="100"/>
      <c r="R76" s="100"/>
    </row>
    <row r="77" spans="1:18" s="70" customFormat="1" x14ac:dyDescent="0.2">
      <c r="A77" s="86">
        <f>'cieki 2020'!B79</f>
        <v>230</v>
      </c>
      <c r="B77" s="15" t="str">
        <f>'cieki 2020'!C79</f>
        <v>PL01S0701_1150</v>
      </c>
      <c r="C77" s="82">
        <f>'cieki 2020'!I79</f>
        <v>0.05</v>
      </c>
      <c r="D77" s="53">
        <f>'cieki 2020'!J79</f>
        <v>1.5</v>
      </c>
      <c r="E77" s="53">
        <f>'cieki 2020'!K79</f>
        <v>13.8</v>
      </c>
      <c r="F77" s="53">
        <f>'cieki 2020'!L79</f>
        <v>0.46</v>
      </c>
      <c r="G77" s="53">
        <f>'cieki 2020'!M79</f>
        <v>1.9</v>
      </c>
      <c r="H77" s="53">
        <f>'cieki 2020'!N79</f>
        <v>2.0499999999999998</v>
      </c>
      <c r="I77" s="53">
        <f>'cieki 2020'!O79</f>
        <v>16.3</v>
      </c>
      <c r="J77" s="53">
        <f>'cieki 2020'!P79</f>
        <v>7.8200000000000006E-3</v>
      </c>
      <c r="K77" s="53">
        <f>'cieki 2020'!S79</f>
        <v>2.65</v>
      </c>
      <c r="L77" s="53">
        <f>'cieki 2020'!T79</f>
        <v>0.5</v>
      </c>
      <c r="M77" s="53">
        <f>'cieki 2020'!Y79</f>
        <v>10.9</v>
      </c>
      <c r="N77" s="142">
        <f>'cieki 2020'!V79/'cieki 2020'!Z79</f>
        <v>2.4626209322779241E-3</v>
      </c>
      <c r="O77" s="232" t="s">
        <v>155</v>
      </c>
      <c r="P77" s="232" t="s">
        <v>155</v>
      </c>
      <c r="Q77" s="100"/>
      <c r="R77" s="100"/>
    </row>
    <row r="78" spans="1:18" s="70" customFormat="1" x14ac:dyDescent="0.2">
      <c r="A78" s="86">
        <f>'cieki 2020'!B80</f>
        <v>231</v>
      </c>
      <c r="B78" s="15" t="str">
        <f>'cieki 2020'!C80</f>
        <v>PL01S0201_0818</v>
      </c>
      <c r="C78" s="82">
        <f>'cieki 2020'!I80</f>
        <v>0.05</v>
      </c>
      <c r="D78" s="53">
        <f>'cieki 2020'!J80</f>
        <v>1.5</v>
      </c>
      <c r="E78" s="53">
        <f>'cieki 2020'!K80</f>
        <v>22.1</v>
      </c>
      <c r="F78" s="53">
        <f>'cieki 2020'!L80</f>
        <v>0.183</v>
      </c>
      <c r="G78" s="53">
        <f>'cieki 2020'!M80</f>
        <v>1.18</v>
      </c>
      <c r="H78" s="53">
        <f>'cieki 2020'!N80</f>
        <v>4.45</v>
      </c>
      <c r="I78" s="53">
        <f>'cieki 2020'!O80</f>
        <v>4.49</v>
      </c>
      <c r="J78" s="53">
        <f>'cieki 2020'!P80</f>
        <v>8.0700000000000008E-3</v>
      </c>
      <c r="K78" s="53">
        <f>'cieki 2020'!S80</f>
        <v>1.96</v>
      </c>
      <c r="L78" s="53">
        <f>'cieki 2020'!T80</f>
        <v>3.15</v>
      </c>
      <c r="M78" s="53">
        <f>'cieki 2020'!Y80</f>
        <v>33.9</v>
      </c>
      <c r="N78" s="142">
        <f>'cieki 2020'!V80/'cieki 2020'!Z80</f>
        <v>2.5619469026548674E-3</v>
      </c>
      <c r="O78" s="232" t="s">
        <v>155</v>
      </c>
      <c r="P78" s="234" t="s">
        <v>158</v>
      </c>
      <c r="Q78" s="100"/>
      <c r="R78" s="100"/>
    </row>
    <row r="79" spans="1:18" s="70" customFormat="1" x14ac:dyDescent="0.2">
      <c r="A79" s="86">
        <f>'cieki 2020'!B81</f>
        <v>232</v>
      </c>
      <c r="B79" s="15" t="str">
        <f>'cieki 2020'!C81</f>
        <v>PL01S0201_0817</v>
      </c>
      <c r="C79" s="82">
        <f>'cieki 2020'!I81</f>
        <v>0.05</v>
      </c>
      <c r="D79" s="53">
        <f>'cieki 2020'!J81</f>
        <v>1.5</v>
      </c>
      <c r="E79" s="53">
        <f>'cieki 2020'!K81</f>
        <v>22.5</v>
      </c>
      <c r="F79" s="53">
        <f>'cieki 2020'!L81</f>
        <v>0.104</v>
      </c>
      <c r="G79" s="53">
        <f>'cieki 2020'!M81</f>
        <v>1.86</v>
      </c>
      <c r="H79" s="53">
        <f>'cieki 2020'!N81</f>
        <v>7.4</v>
      </c>
      <c r="I79" s="53">
        <f>'cieki 2020'!O81</f>
        <v>4.08</v>
      </c>
      <c r="J79" s="53">
        <f>'cieki 2020'!P81</f>
        <v>0.112</v>
      </c>
      <c r="K79" s="53">
        <f>'cieki 2020'!S81</f>
        <v>4.57</v>
      </c>
      <c r="L79" s="53">
        <f>'cieki 2020'!T81</f>
        <v>4.47</v>
      </c>
      <c r="M79" s="53">
        <f>'cieki 2020'!Y81</f>
        <v>22.4</v>
      </c>
      <c r="N79" s="142">
        <f>'cieki 2020'!V81/'cieki 2020'!Z81</f>
        <v>2.3749999999999999E-3</v>
      </c>
      <c r="O79" s="232" t="s">
        <v>155</v>
      </c>
      <c r="P79" s="232" t="s">
        <v>155</v>
      </c>
      <c r="Q79" s="100"/>
      <c r="R79" s="100"/>
    </row>
    <row r="80" spans="1:18" s="70" customFormat="1" x14ac:dyDescent="0.2">
      <c r="A80" s="86">
        <f>'cieki 2020'!B82</f>
        <v>233</v>
      </c>
      <c r="B80" s="15" t="str">
        <f>'cieki 2020'!C82</f>
        <v>PL01S0201_0821</v>
      </c>
      <c r="C80" s="82">
        <f>'cieki 2020'!I82</f>
        <v>0.05</v>
      </c>
      <c r="D80" s="53">
        <f>'cieki 2020'!J82</f>
        <v>1.5</v>
      </c>
      <c r="E80" s="53">
        <f>'cieki 2020'!K82</f>
        <v>9.41</v>
      </c>
      <c r="F80" s="53">
        <f>'cieki 2020'!L82</f>
        <v>2.5000000000000001E-2</v>
      </c>
      <c r="G80" s="53">
        <f>'cieki 2020'!M82</f>
        <v>1.32</v>
      </c>
      <c r="H80" s="53">
        <f>'cieki 2020'!N82</f>
        <v>3.78</v>
      </c>
      <c r="I80" s="53">
        <f>'cieki 2020'!O82</f>
        <v>2.92</v>
      </c>
      <c r="J80" s="53">
        <f>'cieki 2020'!P82</f>
        <v>5.5599999999999998E-3</v>
      </c>
      <c r="K80" s="53">
        <f>'cieki 2020'!S82</f>
        <v>1.93</v>
      </c>
      <c r="L80" s="53">
        <f>'cieki 2020'!T82</f>
        <v>3.95</v>
      </c>
      <c r="M80" s="53">
        <f>'cieki 2020'!Y82</f>
        <v>27.9</v>
      </c>
      <c r="N80" s="142">
        <f>'cieki 2020'!V82/'cieki 2020'!Z82</f>
        <v>2.3419354838709679E-3</v>
      </c>
      <c r="O80" s="232" t="s">
        <v>155</v>
      </c>
      <c r="P80" s="234" t="s">
        <v>158</v>
      </c>
      <c r="Q80" s="100"/>
      <c r="R80" s="100"/>
    </row>
    <row r="81" spans="1:18" s="70" customFormat="1" x14ac:dyDescent="0.2">
      <c r="A81" s="86">
        <f>'cieki 2020'!B83</f>
        <v>234</v>
      </c>
      <c r="B81" s="15" t="str">
        <f>'cieki 2020'!C83</f>
        <v>PL01S0701_1293</v>
      </c>
      <c r="C81" s="82">
        <f>'cieki 2020'!I83</f>
        <v>0.05</v>
      </c>
      <c r="D81" s="53">
        <f>'cieki 2020'!J83</f>
        <v>1.5</v>
      </c>
      <c r="E81" s="53">
        <f>'cieki 2020'!K83</f>
        <v>13.7</v>
      </c>
      <c r="F81" s="53">
        <f>'cieki 2020'!L83</f>
        <v>2.5000000000000001E-2</v>
      </c>
      <c r="G81" s="53">
        <f>'cieki 2020'!M83</f>
        <v>1.21</v>
      </c>
      <c r="H81" s="53">
        <f>'cieki 2020'!N83</f>
        <v>6.94</v>
      </c>
      <c r="I81" s="53">
        <f>'cieki 2020'!O83</f>
        <v>9.61</v>
      </c>
      <c r="J81" s="53">
        <f>'cieki 2020'!P83</f>
        <v>5.77E-3</v>
      </c>
      <c r="K81" s="53">
        <f>'cieki 2020'!S83</f>
        <v>6.48</v>
      </c>
      <c r="L81" s="53">
        <f>'cieki 2020'!T83</f>
        <v>0.5</v>
      </c>
      <c r="M81" s="53">
        <f>'cieki 2020'!Y83</f>
        <v>3.14</v>
      </c>
      <c r="N81" s="142">
        <f>'cieki 2020'!V83/'cieki 2020'!Z83</f>
        <v>1.9800995024875623E-3</v>
      </c>
      <c r="O81" s="232" t="s">
        <v>155</v>
      </c>
      <c r="P81" s="232" t="s">
        <v>155</v>
      </c>
      <c r="Q81" s="100"/>
      <c r="R81" s="100"/>
    </row>
    <row r="82" spans="1:18" s="70" customFormat="1" x14ac:dyDescent="0.2">
      <c r="A82" s="86">
        <f>'cieki 2020'!B84</f>
        <v>235</v>
      </c>
      <c r="B82" s="15" t="str">
        <f>'cieki 2020'!C84</f>
        <v>PL02S1201_1030</v>
      </c>
      <c r="C82" s="82">
        <f>'cieki 2020'!I84</f>
        <v>0.05</v>
      </c>
      <c r="D82" s="53">
        <f>'cieki 2020'!J84</f>
        <v>1.5</v>
      </c>
      <c r="E82" s="53">
        <f>'cieki 2020'!K84</f>
        <v>19.2</v>
      </c>
      <c r="F82" s="53">
        <f>'cieki 2020'!L84</f>
        <v>0.18099999999999999</v>
      </c>
      <c r="G82" s="53">
        <f>'cieki 2020'!M84</f>
        <v>2.4900000000000002</v>
      </c>
      <c r="H82" s="53">
        <f>'cieki 2020'!N84</f>
        <v>3.85</v>
      </c>
      <c r="I82" s="53">
        <f>'cieki 2020'!O84</f>
        <v>3.67</v>
      </c>
      <c r="J82" s="53">
        <f>'cieki 2020'!P84</f>
        <v>5.0899999999999999E-3</v>
      </c>
      <c r="K82" s="53">
        <f>'cieki 2020'!S84</f>
        <v>2.64</v>
      </c>
      <c r="L82" s="53">
        <f>'cieki 2020'!T84</f>
        <v>4.21</v>
      </c>
      <c r="M82" s="53">
        <f>'cieki 2020'!Y84</f>
        <v>26.3</v>
      </c>
      <c r="N82" s="142">
        <f>'cieki 2020'!V84/'cieki 2020'!Z84</f>
        <v>3.8408304498269898E-3</v>
      </c>
      <c r="O82" s="232" t="s">
        <v>155</v>
      </c>
      <c r="P82" s="234" t="s">
        <v>158</v>
      </c>
      <c r="Q82" s="100"/>
      <c r="R82" s="100"/>
    </row>
    <row r="83" spans="1:18" s="70" customFormat="1" x14ac:dyDescent="0.2">
      <c r="A83" s="86">
        <f>'cieki 2020'!B85</f>
        <v>236</v>
      </c>
      <c r="B83" s="15" t="str">
        <f>'cieki 2020'!C85</f>
        <v>PL01S0601_0968</v>
      </c>
      <c r="C83" s="82">
        <f>'cieki 2020'!I85</f>
        <v>0.05</v>
      </c>
      <c r="D83" s="53">
        <f>'cieki 2020'!J85</f>
        <v>1.5</v>
      </c>
      <c r="E83" s="53">
        <f>'cieki 2020'!K85</f>
        <v>18</v>
      </c>
      <c r="F83" s="53">
        <f>'cieki 2020'!L85</f>
        <v>2.5000000000000001E-2</v>
      </c>
      <c r="G83" s="53">
        <f>'cieki 2020'!M85</f>
        <v>1.64</v>
      </c>
      <c r="H83" s="53">
        <f>'cieki 2020'!N85</f>
        <v>3.25</v>
      </c>
      <c r="I83" s="53">
        <f>'cieki 2020'!O85</f>
        <v>3.72</v>
      </c>
      <c r="J83" s="53">
        <f>'cieki 2020'!P85</f>
        <v>4.0200000000000001E-3</v>
      </c>
      <c r="K83" s="53">
        <f>'cieki 2020'!S85</f>
        <v>1.71</v>
      </c>
      <c r="L83" s="53">
        <f>'cieki 2020'!T85</f>
        <v>3.49</v>
      </c>
      <c r="M83" s="53">
        <f>'cieki 2020'!Y85</f>
        <v>26.5</v>
      </c>
      <c r="N83" s="142">
        <f>'cieki 2020'!V85/'cieki 2020'!Z85</f>
        <v>1.9397905759162303E-3</v>
      </c>
      <c r="O83" s="234" t="s">
        <v>158</v>
      </c>
      <c r="P83" s="234" t="s">
        <v>158</v>
      </c>
      <c r="Q83" s="100"/>
      <c r="R83" s="100"/>
    </row>
    <row r="84" spans="1:18" s="70" customFormat="1" x14ac:dyDescent="0.2">
      <c r="A84" s="86">
        <f>'cieki 2020'!B86</f>
        <v>237</v>
      </c>
      <c r="B84" s="15" t="str">
        <f>'cieki 2020'!C86</f>
        <v>PL01S0801_1334</v>
      </c>
      <c r="C84" s="82">
        <f>'cieki 2020'!I86</f>
        <v>0.05</v>
      </c>
      <c r="D84" s="53">
        <f>'cieki 2020'!J86</f>
        <v>4.2300000000000004</v>
      </c>
      <c r="E84" s="53">
        <f>'cieki 2020'!K86</f>
        <v>61.9</v>
      </c>
      <c r="F84" s="53">
        <f>'cieki 2020'!L86</f>
        <v>2.5000000000000001E-2</v>
      </c>
      <c r="G84" s="53">
        <f>'cieki 2020'!M86</f>
        <v>3.6</v>
      </c>
      <c r="H84" s="53">
        <f>'cieki 2020'!N86</f>
        <v>14.2</v>
      </c>
      <c r="I84" s="53">
        <f>'cieki 2020'!O86</f>
        <v>7.72</v>
      </c>
      <c r="J84" s="53">
        <f>'cieki 2020'!P86</f>
        <v>3.7399999999999998E-3</v>
      </c>
      <c r="K84" s="53">
        <f>'cieki 2020'!S86</f>
        <v>9.15</v>
      </c>
      <c r="L84" s="53">
        <f>'cieki 2020'!T86</f>
        <v>6.87</v>
      </c>
      <c r="M84" s="53">
        <f>'cieki 2020'!Y86</f>
        <v>36.6</v>
      </c>
      <c r="N84" s="142">
        <f>'cieki 2020'!V86/'cieki 2020'!Z86</f>
        <v>3.1359649122807017E-3</v>
      </c>
      <c r="O84" s="232" t="s">
        <v>155</v>
      </c>
      <c r="P84" s="232" t="s">
        <v>155</v>
      </c>
      <c r="Q84" s="100"/>
      <c r="R84" s="100"/>
    </row>
    <row r="85" spans="1:18" s="70" customFormat="1" x14ac:dyDescent="0.2">
      <c r="A85" s="86">
        <f>'cieki 2020'!B87</f>
        <v>238</v>
      </c>
      <c r="B85" s="15" t="str">
        <f>'cieki 2020'!C87</f>
        <v>PL01S0801_1371</v>
      </c>
      <c r="C85" s="82">
        <f>'cieki 2020'!I87</f>
        <v>0.05</v>
      </c>
      <c r="D85" s="53">
        <f>'cieki 2020'!J87</f>
        <v>1.5</v>
      </c>
      <c r="E85" s="53">
        <f>'cieki 2020'!K87</f>
        <v>11.3</v>
      </c>
      <c r="F85" s="53">
        <f>'cieki 2020'!L87</f>
        <v>0.38800000000000001</v>
      </c>
      <c r="G85" s="53">
        <f>'cieki 2020'!M87</f>
        <v>0.93300000000000005</v>
      </c>
      <c r="H85" s="53">
        <f>'cieki 2020'!N87</f>
        <v>1.48</v>
      </c>
      <c r="I85" s="53">
        <f>'cieki 2020'!O87</f>
        <v>18.399999999999999</v>
      </c>
      <c r="J85" s="53">
        <f>'cieki 2020'!P87</f>
        <v>2.65E-3</v>
      </c>
      <c r="K85" s="53">
        <f>'cieki 2020'!S87</f>
        <v>1.59</v>
      </c>
      <c r="L85" s="53">
        <f>'cieki 2020'!T87</f>
        <v>0.5</v>
      </c>
      <c r="M85" s="53">
        <f>'cieki 2020'!Y87</f>
        <v>15.6</v>
      </c>
      <c r="N85" s="142">
        <f>'cieki 2020'!V87/'cieki 2020'!Z87</f>
        <v>3.9308176100628931E-3</v>
      </c>
      <c r="O85" s="232" t="s">
        <v>155</v>
      </c>
      <c r="P85" s="232" t="s">
        <v>155</v>
      </c>
      <c r="Q85" s="100"/>
      <c r="R85" s="100"/>
    </row>
    <row r="86" spans="1:18" s="70" customFormat="1" x14ac:dyDescent="0.2">
      <c r="A86" s="86">
        <f>'cieki 2020'!B88</f>
        <v>239</v>
      </c>
      <c r="B86" s="15" t="str">
        <f>'cieki 2020'!C88</f>
        <v>PL01S0801_1364</v>
      </c>
      <c r="C86" s="82">
        <f>'cieki 2020'!I88</f>
        <v>9.1199999999999992</v>
      </c>
      <c r="D86" s="53">
        <f>'cieki 2020'!J88</f>
        <v>1.5</v>
      </c>
      <c r="E86" s="53">
        <f>'cieki 2020'!K88</f>
        <v>10.4</v>
      </c>
      <c r="F86" s="53">
        <f>'cieki 2020'!L88</f>
        <v>2.5000000000000001E-2</v>
      </c>
      <c r="G86" s="53">
        <f>'cieki 2020'!M88</f>
        <v>0.48099999999999998</v>
      </c>
      <c r="H86" s="53">
        <f>'cieki 2020'!N88</f>
        <v>1.91</v>
      </c>
      <c r="I86" s="53">
        <f>'cieki 2020'!O88</f>
        <v>3.26</v>
      </c>
      <c r="J86" s="53">
        <f>'cieki 2020'!P88</f>
        <v>2.63E-3</v>
      </c>
      <c r="K86" s="53">
        <f>'cieki 2020'!S88</f>
        <v>0.76900000000000002</v>
      </c>
      <c r="L86" s="53">
        <f>'cieki 2020'!T88</f>
        <v>0.5</v>
      </c>
      <c r="M86" s="53">
        <f>'cieki 2020'!Y88</f>
        <v>0.25</v>
      </c>
      <c r="N86" s="142">
        <f>'cieki 2020'!V88/'cieki 2020'!Z88</f>
        <v>1.9206680584551148E-3</v>
      </c>
      <c r="O86" s="230" t="s">
        <v>176</v>
      </c>
      <c r="P86" s="230" t="s">
        <v>176</v>
      </c>
    </row>
    <row r="87" spans="1:18" s="70" customFormat="1" x14ac:dyDescent="0.2">
      <c r="A87" s="86">
        <f>'cieki 2020'!B89</f>
        <v>240</v>
      </c>
      <c r="B87" s="15" t="str">
        <f>'cieki 2020'!C89</f>
        <v>PL01S0801_2295</v>
      </c>
      <c r="C87" s="82">
        <f>'cieki 2020'!I89</f>
        <v>0.05</v>
      </c>
      <c r="D87" s="53">
        <f>'cieki 2020'!J89</f>
        <v>3.85</v>
      </c>
      <c r="E87" s="53">
        <f>'cieki 2020'!K89</f>
        <v>99.4</v>
      </c>
      <c r="F87" s="53">
        <f>'cieki 2020'!L89</f>
        <v>2.5000000000000001E-2</v>
      </c>
      <c r="G87" s="53">
        <f>'cieki 2020'!M89</f>
        <v>4.6500000000000004</v>
      </c>
      <c r="H87" s="53">
        <f>'cieki 2020'!N89</f>
        <v>26.3</v>
      </c>
      <c r="I87" s="53">
        <f>'cieki 2020'!O89</f>
        <v>55.2</v>
      </c>
      <c r="J87" s="53">
        <f>'cieki 2020'!P89</f>
        <v>4.7200000000000002E-3</v>
      </c>
      <c r="K87" s="53">
        <f>'cieki 2020'!S89</f>
        <v>12.2</v>
      </c>
      <c r="L87" s="53">
        <f>'cieki 2020'!T89</f>
        <v>12.3</v>
      </c>
      <c r="M87" s="53">
        <f>'cieki 2020'!Y89</f>
        <v>98.2</v>
      </c>
      <c r="N87" s="142">
        <f>'cieki 2020'!V89/'cieki 2020'!Z89</f>
        <v>1.1071640023682652E-3</v>
      </c>
      <c r="O87" s="231" t="s">
        <v>156</v>
      </c>
      <c r="P87" s="231" t="s">
        <v>156</v>
      </c>
    </row>
    <row r="88" spans="1:18" s="70" customFormat="1" x14ac:dyDescent="0.2">
      <c r="A88" s="86">
        <f>'cieki 2020'!B90</f>
        <v>241</v>
      </c>
      <c r="B88" s="15" t="str">
        <f>'cieki 2020'!C90</f>
        <v>PL01S0701_1191</v>
      </c>
      <c r="C88" s="82">
        <f>'cieki 2020'!I90</f>
        <v>0.05</v>
      </c>
      <c r="D88" s="53">
        <f>'cieki 2020'!J90</f>
        <v>1.5</v>
      </c>
      <c r="E88" s="53">
        <f>'cieki 2020'!K90</f>
        <v>16.7</v>
      </c>
      <c r="F88" s="53">
        <f>'cieki 2020'!L90</f>
        <v>2.5000000000000001E-2</v>
      </c>
      <c r="G88" s="53">
        <f>'cieki 2020'!M90</f>
        <v>1.49</v>
      </c>
      <c r="H88" s="53">
        <f>'cieki 2020'!N90</f>
        <v>4.43</v>
      </c>
      <c r="I88" s="53">
        <f>'cieki 2020'!O90</f>
        <v>10.8</v>
      </c>
      <c r="J88" s="53">
        <f>'cieki 2020'!P90</f>
        <v>3.8600000000000001E-3</v>
      </c>
      <c r="K88" s="53">
        <f>'cieki 2020'!S90</f>
        <v>2.23</v>
      </c>
      <c r="L88" s="53">
        <f>'cieki 2020'!T90</f>
        <v>3.66</v>
      </c>
      <c r="M88" s="53">
        <f>'cieki 2020'!Y90</f>
        <v>30.6</v>
      </c>
      <c r="N88" s="142">
        <f>'cieki 2020'!V90/'cieki 2020'!Z90</f>
        <v>1.7177118781396856E-3</v>
      </c>
      <c r="O88" s="232" t="s">
        <v>155</v>
      </c>
      <c r="P88" s="232" t="s">
        <v>155</v>
      </c>
    </row>
    <row r="89" spans="1:18" s="70" customFormat="1" x14ac:dyDescent="0.2">
      <c r="A89" s="86">
        <f>'cieki 2020'!B91</f>
        <v>242</v>
      </c>
      <c r="B89" s="15" t="str">
        <f>'cieki 2020'!C91</f>
        <v>PL01S0701_3720</v>
      </c>
      <c r="C89" s="82">
        <f>'cieki 2020'!I91</f>
        <v>0.05</v>
      </c>
      <c r="D89" s="53">
        <f>'cieki 2020'!J91</f>
        <v>1.5</v>
      </c>
      <c r="E89" s="53">
        <f>'cieki 2020'!K91</f>
        <v>8.0299999999999994</v>
      </c>
      <c r="F89" s="53">
        <f>'cieki 2020'!L91</f>
        <v>2.5000000000000001E-2</v>
      </c>
      <c r="G89" s="53">
        <f>'cieki 2020'!M91</f>
        <v>2.0699999999999998</v>
      </c>
      <c r="H89" s="53">
        <f>'cieki 2020'!N91</f>
        <v>2.8</v>
      </c>
      <c r="I89" s="53">
        <f>'cieki 2020'!O91</f>
        <v>62.5</v>
      </c>
      <c r="J89" s="53">
        <f>'cieki 2020'!P91</f>
        <v>2.4399999999999999E-3</v>
      </c>
      <c r="K89" s="53">
        <f>'cieki 2020'!S91</f>
        <v>2.42</v>
      </c>
      <c r="L89" s="53">
        <f>'cieki 2020'!T91</f>
        <v>1.1299999999999999</v>
      </c>
      <c r="M89" s="53">
        <f>'cieki 2020'!Y91</f>
        <v>66.5</v>
      </c>
      <c r="N89" s="142">
        <f>'cieki 2020'!V91/'cieki 2020'!Z91</f>
        <v>2.6951300867244831E-3</v>
      </c>
      <c r="O89" s="231" t="s">
        <v>156</v>
      </c>
      <c r="P89" s="231" t="s">
        <v>156</v>
      </c>
    </row>
    <row r="90" spans="1:18" s="70" customFormat="1" x14ac:dyDescent="0.2">
      <c r="A90" s="86">
        <f>'cieki 2020'!B92</f>
        <v>243</v>
      </c>
      <c r="B90" s="15" t="str">
        <f>'cieki 2020'!C92</f>
        <v>PL01S0701_1187</v>
      </c>
      <c r="C90" s="82">
        <f>'cieki 2020'!I92</f>
        <v>0.05</v>
      </c>
      <c r="D90" s="53">
        <f>'cieki 2020'!J92</f>
        <v>1.5</v>
      </c>
      <c r="E90" s="53">
        <f>'cieki 2020'!K92</f>
        <v>22.2</v>
      </c>
      <c r="F90" s="53">
        <f>'cieki 2020'!L92</f>
        <v>2.5000000000000001E-2</v>
      </c>
      <c r="G90" s="53">
        <f>'cieki 2020'!M92</f>
        <v>1.94</v>
      </c>
      <c r="H90" s="53">
        <f>'cieki 2020'!N92</f>
        <v>7.47</v>
      </c>
      <c r="I90" s="53">
        <f>'cieki 2020'!O92</f>
        <v>32.5</v>
      </c>
      <c r="J90" s="53">
        <f>'cieki 2020'!P92</f>
        <v>6.43E-3</v>
      </c>
      <c r="K90" s="53">
        <f>'cieki 2020'!S92</f>
        <v>3.51</v>
      </c>
      <c r="L90" s="53">
        <f>'cieki 2020'!T92</f>
        <v>4</v>
      </c>
      <c r="M90" s="53">
        <f>'cieki 2020'!Y92</f>
        <v>37.6</v>
      </c>
      <c r="N90" s="142">
        <f>'cieki 2020'!V92/'cieki 2020'!Z92</f>
        <v>1.3450540139800888E-3</v>
      </c>
      <c r="O90" s="232" t="s">
        <v>155</v>
      </c>
      <c r="P90" s="232" t="s">
        <v>155</v>
      </c>
    </row>
    <row r="91" spans="1:18" s="70" customFormat="1" x14ac:dyDescent="0.2">
      <c r="A91" s="86">
        <f>'cieki 2020'!B93</f>
        <v>244</v>
      </c>
      <c r="B91" s="15" t="str">
        <f>'cieki 2020'!C93</f>
        <v>PL01S0801_1353</v>
      </c>
      <c r="C91" s="82">
        <f>'cieki 2020'!I93</f>
        <v>0.05</v>
      </c>
      <c r="D91" s="53">
        <f>'cieki 2020'!J93</f>
        <v>1.5</v>
      </c>
      <c r="E91" s="53">
        <f>'cieki 2020'!K93</f>
        <v>26.7</v>
      </c>
      <c r="F91" s="53">
        <f>'cieki 2020'!L93</f>
        <v>0.56599999999999995</v>
      </c>
      <c r="G91" s="53">
        <f>'cieki 2020'!M93</f>
        <v>1.56</v>
      </c>
      <c r="H91" s="53">
        <f>'cieki 2020'!N93</f>
        <v>4.66</v>
      </c>
      <c r="I91" s="53">
        <f>'cieki 2020'!O93</f>
        <v>17.399999999999999</v>
      </c>
      <c r="J91" s="53">
        <f>'cieki 2020'!P93</f>
        <v>7.1999999999999998E-3</v>
      </c>
      <c r="K91" s="53">
        <f>'cieki 2020'!S93</f>
        <v>3</v>
      </c>
      <c r="L91" s="53">
        <f>'cieki 2020'!T93</f>
        <v>0.5</v>
      </c>
      <c r="M91" s="53">
        <f>'cieki 2020'!Y93</f>
        <v>16.100000000000001</v>
      </c>
      <c r="N91" s="142">
        <f>'cieki 2020'!V93/'cieki 2020'!Z93</f>
        <v>1.7851681957186543E-3</v>
      </c>
      <c r="O91" s="232" t="s">
        <v>155</v>
      </c>
      <c r="P91" s="232" t="s">
        <v>155</v>
      </c>
    </row>
    <row r="92" spans="1:18" s="70" customFormat="1" x14ac:dyDescent="0.2">
      <c r="A92" s="86">
        <f>'cieki 2020'!B94</f>
        <v>245</v>
      </c>
      <c r="B92" s="15" t="str">
        <f>'cieki 2020'!C94</f>
        <v>PL01S0701_3704</v>
      </c>
      <c r="C92" s="82">
        <f>'cieki 2020'!I94</f>
        <v>0.05</v>
      </c>
      <c r="D92" s="53">
        <f>'cieki 2020'!J94</f>
        <v>5.57</v>
      </c>
      <c r="E92" s="53">
        <f>'cieki 2020'!K94</f>
        <v>57.5</v>
      </c>
      <c r="F92" s="53">
        <f>'cieki 2020'!L94</f>
        <v>2.5000000000000001E-2</v>
      </c>
      <c r="G92" s="53">
        <f>'cieki 2020'!M94</f>
        <v>2.62</v>
      </c>
      <c r="H92" s="53">
        <f>'cieki 2020'!N94</f>
        <v>10.9</v>
      </c>
      <c r="I92" s="53">
        <f>'cieki 2020'!O94</f>
        <v>28.5</v>
      </c>
      <c r="J92" s="53">
        <f>'cieki 2020'!P94</f>
        <v>3.6099999999999999E-3</v>
      </c>
      <c r="K92" s="53">
        <f>'cieki 2020'!S94</f>
        <v>5.61</v>
      </c>
      <c r="L92" s="53">
        <f>'cieki 2020'!T94</f>
        <v>9.82</v>
      </c>
      <c r="M92" s="53">
        <f>'cieki 2020'!Y94</f>
        <v>76.400000000000006</v>
      </c>
      <c r="N92" s="142">
        <f>'cieki 2020'!V94/'cieki 2020'!Z94</f>
        <v>1.3525118076427652E-3</v>
      </c>
      <c r="O92" s="232" t="s">
        <v>155</v>
      </c>
      <c r="P92" s="232" t="s">
        <v>155</v>
      </c>
    </row>
    <row r="93" spans="1:18" s="70" customFormat="1" x14ac:dyDescent="0.2">
      <c r="A93" s="86">
        <f>'cieki 2020'!B95</f>
        <v>246</v>
      </c>
      <c r="B93" s="15" t="str">
        <f>'cieki 2020'!C95</f>
        <v>PL01S0801_1344</v>
      </c>
      <c r="C93" s="82">
        <f>'cieki 2020'!I95</f>
        <v>0.05</v>
      </c>
      <c r="D93" s="53">
        <f>'cieki 2020'!J95</f>
        <v>1.5</v>
      </c>
      <c r="E93" s="53">
        <f>'cieki 2020'!K95</f>
        <v>31.1</v>
      </c>
      <c r="F93" s="53">
        <f>'cieki 2020'!L95</f>
        <v>0.60499999999999998</v>
      </c>
      <c r="G93" s="53">
        <f>'cieki 2020'!M95</f>
        <v>2.08</v>
      </c>
      <c r="H93" s="53">
        <f>'cieki 2020'!N95</f>
        <v>29.8</v>
      </c>
      <c r="I93" s="53">
        <f>'cieki 2020'!O95</f>
        <v>16.899999999999999</v>
      </c>
      <c r="J93" s="53">
        <f>'cieki 2020'!P95</f>
        <v>2.46E-2</v>
      </c>
      <c r="K93" s="53">
        <f>'cieki 2020'!S95</f>
        <v>4.8</v>
      </c>
      <c r="L93" s="53">
        <f>'cieki 2020'!T95</f>
        <v>7.96</v>
      </c>
      <c r="M93" s="53">
        <f>'cieki 2020'!Y95</f>
        <v>92.4</v>
      </c>
      <c r="N93" s="142">
        <f>'cieki 2020'!V95/'cieki 2020'!Z95</f>
        <v>1.6688990088400751E-3</v>
      </c>
      <c r="O93" s="232" t="s">
        <v>155</v>
      </c>
      <c r="P93" s="232" t="s">
        <v>155</v>
      </c>
    </row>
    <row r="94" spans="1:18" s="70" customFormat="1" x14ac:dyDescent="0.2">
      <c r="A94" s="86">
        <f>'cieki 2020'!B96</f>
        <v>247</v>
      </c>
      <c r="B94" s="15" t="str">
        <f>'cieki 2020'!C96</f>
        <v>PL02S0501_0819</v>
      </c>
      <c r="C94" s="82">
        <f>'cieki 2020'!I96</f>
        <v>1.65</v>
      </c>
      <c r="D94" s="53">
        <f>'cieki 2020'!J96</f>
        <v>4.82</v>
      </c>
      <c r="E94" s="53">
        <f>'cieki 2020'!K96</f>
        <v>121</v>
      </c>
      <c r="F94" s="53">
        <f>'cieki 2020'!L96</f>
        <v>1.97</v>
      </c>
      <c r="G94" s="53">
        <f>'cieki 2020'!M96</f>
        <v>4.22</v>
      </c>
      <c r="H94" s="53">
        <f>'cieki 2020'!N96</f>
        <v>92.8</v>
      </c>
      <c r="I94" s="53">
        <f>'cieki 2020'!O96</f>
        <v>34.700000000000003</v>
      </c>
      <c r="J94" s="53">
        <f>'cieki 2020'!P96</f>
        <v>0.35099999999999998</v>
      </c>
      <c r="K94" s="53">
        <f>'cieki 2020'!S96</f>
        <v>119</v>
      </c>
      <c r="L94" s="53">
        <f>'cieki 2020'!T96</f>
        <v>22.9</v>
      </c>
      <c r="M94" s="53">
        <f>'cieki 2020'!Y96</f>
        <v>230</v>
      </c>
      <c r="N94" s="142">
        <f>'cieki 2020'!V96/'cieki 2020'!Z96</f>
        <v>3.9884393063583821E-3</v>
      </c>
      <c r="O94" s="230" t="s">
        <v>176</v>
      </c>
      <c r="P94" s="230" t="s">
        <v>176</v>
      </c>
    </row>
    <row r="95" spans="1:18" s="70" customFormat="1" x14ac:dyDescent="0.2">
      <c r="A95" s="86">
        <f>'cieki 2020'!B97</f>
        <v>248</v>
      </c>
      <c r="B95" s="15" t="str">
        <f>'cieki 2020'!C97</f>
        <v>PL01S1001_1479</v>
      </c>
      <c r="C95" s="82">
        <f>'cieki 2020'!I97</f>
        <v>0.05</v>
      </c>
      <c r="D95" s="53">
        <f>'cieki 2020'!J97</f>
        <v>1.5</v>
      </c>
      <c r="E95" s="53">
        <f>'cieki 2020'!K97</f>
        <v>19.5</v>
      </c>
      <c r="F95" s="53">
        <f>'cieki 2020'!L97</f>
        <v>0.24299999999999999</v>
      </c>
      <c r="G95" s="53">
        <f>'cieki 2020'!M97</f>
        <v>2.4900000000000002</v>
      </c>
      <c r="H95" s="53">
        <f>'cieki 2020'!N97</f>
        <v>6.23</v>
      </c>
      <c r="I95" s="53">
        <f>'cieki 2020'!O97</f>
        <v>5.86</v>
      </c>
      <c r="J95" s="53">
        <f>'cieki 2020'!P97</f>
        <v>1.1299999999999999E-3</v>
      </c>
      <c r="K95" s="53">
        <f>'cieki 2020'!S97</f>
        <v>4.55</v>
      </c>
      <c r="L95" s="53">
        <f>'cieki 2020'!T97</f>
        <v>5.93</v>
      </c>
      <c r="M95" s="53">
        <f>'cieki 2020'!Y97</f>
        <v>38.9</v>
      </c>
      <c r="N95" s="142">
        <f>'cieki 2020'!V97/'cieki 2020'!Z97</f>
        <v>1.1608391608391609E-3</v>
      </c>
      <c r="O95" s="232" t="s">
        <v>155</v>
      </c>
      <c r="P95" s="232" t="s">
        <v>155</v>
      </c>
    </row>
    <row r="96" spans="1:18" s="70" customFormat="1" x14ac:dyDescent="0.2">
      <c r="A96" s="86">
        <f>'cieki 2020'!B98</f>
        <v>249</v>
      </c>
      <c r="B96" s="15" t="str">
        <f>'cieki 2020'!C98</f>
        <v>PL01S0201_3322</v>
      </c>
      <c r="C96" s="82">
        <f>'cieki 2020'!I98</f>
        <v>0.05</v>
      </c>
      <c r="D96" s="53">
        <f>'cieki 2020'!J98</f>
        <v>1.5</v>
      </c>
      <c r="E96" s="53">
        <f>'cieki 2020'!K98</f>
        <v>4.57</v>
      </c>
      <c r="F96" s="53">
        <f>'cieki 2020'!L98</f>
        <v>2.5000000000000001E-2</v>
      </c>
      <c r="G96" s="53">
        <f>'cieki 2020'!M98</f>
        <v>0.74399999999999999</v>
      </c>
      <c r="H96" s="53">
        <f>'cieki 2020'!N98</f>
        <v>1.72</v>
      </c>
      <c r="I96" s="53">
        <f>'cieki 2020'!O98</f>
        <v>1.77</v>
      </c>
      <c r="J96" s="53">
        <f>'cieki 2020'!P98</f>
        <v>2.2200000000000002E-3</v>
      </c>
      <c r="K96" s="53">
        <f>'cieki 2020'!S98</f>
        <v>1.04</v>
      </c>
      <c r="L96" s="53">
        <f>'cieki 2020'!T98</f>
        <v>1.75</v>
      </c>
      <c r="M96" s="53">
        <f>'cieki 2020'!Y98</f>
        <v>12.3</v>
      </c>
      <c r="N96" s="142">
        <f>'cieki 2020'!V98/'cieki 2020'!Z98</f>
        <v>1.4457364341085271E-3</v>
      </c>
      <c r="O96" s="234" t="s">
        <v>158</v>
      </c>
      <c r="P96" s="234" t="s">
        <v>158</v>
      </c>
    </row>
    <row r="97" spans="1:16" s="70" customFormat="1" x14ac:dyDescent="0.2">
      <c r="A97" s="86">
        <f>'cieki 2020'!B99</f>
        <v>250</v>
      </c>
      <c r="B97" s="15" t="str">
        <f>'cieki 2020'!C99</f>
        <v>PL02S0601_3238</v>
      </c>
      <c r="C97" s="82">
        <f>'cieki 2020'!I99</f>
        <v>0.05</v>
      </c>
      <c r="D97" s="53">
        <f>'cieki 2020'!J99</f>
        <v>7.5</v>
      </c>
      <c r="E97" s="53">
        <f>'cieki 2020'!K99</f>
        <v>58.9</v>
      </c>
      <c r="F97" s="53">
        <f>'cieki 2020'!L99</f>
        <v>0.11</v>
      </c>
      <c r="G97" s="53">
        <f>'cieki 2020'!M99</f>
        <v>1.1000000000000001</v>
      </c>
      <c r="H97" s="53">
        <f>'cieki 2020'!N99</f>
        <v>10.9</v>
      </c>
      <c r="I97" s="53">
        <f>'cieki 2020'!O99</f>
        <v>3.65</v>
      </c>
      <c r="J97" s="53">
        <f>'cieki 2020'!P99</f>
        <v>4.5600000000000002E-2</v>
      </c>
      <c r="K97" s="53">
        <f>'cieki 2020'!S99</f>
        <v>3.58</v>
      </c>
      <c r="L97" s="53">
        <f>'cieki 2020'!T99</f>
        <v>7.75</v>
      </c>
      <c r="M97" s="53">
        <f>'cieki 2020'!Y99</f>
        <v>16.600000000000001</v>
      </c>
      <c r="N97" s="142">
        <f>'cieki 2020'!V99/'cieki 2020'!Z99</f>
        <v>5.2706185567010311E-3</v>
      </c>
      <c r="O97" s="231" t="s">
        <v>156</v>
      </c>
      <c r="P97" s="232" t="s">
        <v>155</v>
      </c>
    </row>
    <row r="98" spans="1:16" s="70" customFormat="1" x14ac:dyDescent="0.2">
      <c r="A98" s="86">
        <f>'cieki 2020'!B100</f>
        <v>251</v>
      </c>
      <c r="B98" s="15" t="str">
        <f>'cieki 2020'!C100</f>
        <v>PL02S0601_0932</v>
      </c>
      <c r="C98" s="82">
        <f>'cieki 2020'!I100</f>
        <v>0.05</v>
      </c>
      <c r="D98" s="53">
        <f>'cieki 2020'!J100</f>
        <v>3.21</v>
      </c>
      <c r="E98" s="53">
        <f>'cieki 2020'!K100</f>
        <v>73.2</v>
      </c>
      <c r="F98" s="53">
        <f>'cieki 2020'!L100</f>
        <v>0.34200000000000003</v>
      </c>
      <c r="G98" s="53">
        <f>'cieki 2020'!M100</f>
        <v>7.97</v>
      </c>
      <c r="H98" s="53">
        <f>'cieki 2020'!N100</f>
        <v>16.600000000000001</v>
      </c>
      <c r="I98" s="53">
        <f>'cieki 2020'!O100</f>
        <v>111</v>
      </c>
      <c r="J98" s="53">
        <f>'cieki 2020'!P100</f>
        <v>3.3300000000000003E-2</v>
      </c>
      <c r="K98" s="53">
        <f>'cieki 2020'!S100</f>
        <v>6.35</v>
      </c>
      <c r="L98" s="53">
        <f>'cieki 2020'!T100</f>
        <v>152</v>
      </c>
      <c r="M98" s="53">
        <f>'cieki 2020'!Y100</f>
        <v>116</v>
      </c>
      <c r="N98" s="142">
        <f>'cieki 2020'!V100/'cieki 2020'!Z100</f>
        <v>1.1979522184300342E-3</v>
      </c>
      <c r="O98" s="233" t="s">
        <v>157</v>
      </c>
      <c r="P98" s="233" t="s">
        <v>157</v>
      </c>
    </row>
    <row r="99" spans="1:16" s="70" customFormat="1" x14ac:dyDescent="0.2">
      <c r="A99" s="86">
        <f>'cieki 2020'!B101</f>
        <v>252</v>
      </c>
      <c r="B99" s="15" t="str">
        <f>'cieki 2020'!C101</f>
        <v>PL02S0501_0825</v>
      </c>
      <c r="C99" s="82">
        <f>'cieki 2020'!I101</f>
        <v>0.05</v>
      </c>
      <c r="D99" s="53">
        <f>'cieki 2020'!J101</f>
        <v>1.5</v>
      </c>
      <c r="E99" s="53">
        <f>'cieki 2020'!K101</f>
        <v>27.1</v>
      </c>
      <c r="F99" s="53">
        <f>'cieki 2020'!L101</f>
        <v>5.3999999999999999E-2</v>
      </c>
      <c r="G99" s="53">
        <f>'cieki 2020'!M101</f>
        <v>1.22</v>
      </c>
      <c r="H99" s="53">
        <f>'cieki 2020'!N101</f>
        <v>4.41</v>
      </c>
      <c r="I99" s="53">
        <f>'cieki 2020'!O101</f>
        <v>2.83</v>
      </c>
      <c r="J99" s="53">
        <f>'cieki 2020'!P101</f>
        <v>7.6E-3</v>
      </c>
      <c r="K99" s="53">
        <f>'cieki 2020'!S101</f>
        <v>3.16</v>
      </c>
      <c r="L99" s="53">
        <f>'cieki 2020'!T101</f>
        <v>3.58</v>
      </c>
      <c r="M99" s="53">
        <f>'cieki 2020'!Y101</f>
        <v>20.2</v>
      </c>
      <c r="N99" s="142">
        <f>'cieki 2020'!V101/'cieki 2020'!Z101</f>
        <v>4.4310575635876839E-3</v>
      </c>
      <c r="O99" s="232" t="s">
        <v>155</v>
      </c>
      <c r="P99" s="234" t="s">
        <v>158</v>
      </c>
    </row>
    <row r="100" spans="1:16" s="70" customFormat="1" x14ac:dyDescent="0.2">
      <c r="A100" s="86">
        <f>'cieki 2020'!B102</f>
        <v>253</v>
      </c>
      <c r="B100" s="15" t="str">
        <f>'cieki 2020'!C102</f>
        <v>PL02S0501_0828</v>
      </c>
      <c r="C100" s="82">
        <f>'cieki 2020'!I102</f>
        <v>0.113</v>
      </c>
      <c r="D100" s="53">
        <f>'cieki 2020'!J102</f>
        <v>1.5</v>
      </c>
      <c r="E100" s="53">
        <f>'cieki 2020'!K102</f>
        <v>59.9</v>
      </c>
      <c r="F100" s="53">
        <f>'cieki 2020'!L102</f>
        <v>0.125</v>
      </c>
      <c r="G100" s="53">
        <f>'cieki 2020'!M102</f>
        <v>3.15</v>
      </c>
      <c r="H100" s="53">
        <f>'cieki 2020'!N102</f>
        <v>16.100000000000001</v>
      </c>
      <c r="I100" s="53">
        <f>'cieki 2020'!O102</f>
        <v>7.72</v>
      </c>
      <c r="J100" s="53">
        <f>'cieki 2020'!P102</f>
        <v>6.4299999999999996E-2</v>
      </c>
      <c r="K100" s="53">
        <f>'cieki 2020'!S102</f>
        <v>8.16</v>
      </c>
      <c r="L100" s="53">
        <f>'cieki 2020'!T102</f>
        <v>11.3</v>
      </c>
      <c r="M100" s="53">
        <f>'cieki 2020'!Y102</f>
        <v>51.7</v>
      </c>
      <c r="N100" s="142">
        <f>'cieki 2020'!V102/'cieki 2020'!Z102</f>
        <v>3.2620320855614973E-3</v>
      </c>
      <c r="O100" s="232" t="s">
        <v>155</v>
      </c>
      <c r="P100" s="232" t="s">
        <v>155</v>
      </c>
    </row>
    <row r="101" spans="1:16" s="70" customFormat="1" x14ac:dyDescent="0.2">
      <c r="A101" s="86">
        <f>'cieki 2020'!B103</f>
        <v>254</v>
      </c>
      <c r="B101" s="15" t="str">
        <f>'cieki 2020'!C103</f>
        <v>PL02S0601_0931</v>
      </c>
      <c r="C101" s="82">
        <f>'cieki 2020'!I103</f>
        <v>0.05</v>
      </c>
      <c r="D101" s="53">
        <f>'cieki 2020'!J103</f>
        <v>1.5</v>
      </c>
      <c r="E101" s="53">
        <f>'cieki 2020'!K103</f>
        <v>23.4</v>
      </c>
      <c r="F101" s="53">
        <f>'cieki 2020'!L103</f>
        <v>2.5000000000000001E-2</v>
      </c>
      <c r="G101" s="53">
        <f>'cieki 2020'!M103</f>
        <v>1.35</v>
      </c>
      <c r="H101" s="53">
        <f>'cieki 2020'!N103</f>
        <v>7.7</v>
      </c>
      <c r="I101" s="53">
        <f>'cieki 2020'!O103</f>
        <v>6.24</v>
      </c>
      <c r="J101" s="53">
        <f>'cieki 2020'!P103</f>
        <v>2.5500000000000002E-3</v>
      </c>
      <c r="K101" s="53">
        <f>'cieki 2020'!S103</f>
        <v>4.4000000000000004</v>
      </c>
      <c r="L101" s="53">
        <f>'cieki 2020'!T103</f>
        <v>91.7</v>
      </c>
      <c r="M101" s="53">
        <f>'cieki 2020'!Y103</f>
        <v>67.2</v>
      </c>
      <c r="N101" s="142">
        <f>'cieki 2020'!V103/'cieki 2020'!Z103</f>
        <v>1.2348993288590602E-3</v>
      </c>
      <c r="O101" s="231" t="s">
        <v>156</v>
      </c>
      <c r="P101" s="231" t="s">
        <v>156</v>
      </c>
    </row>
    <row r="102" spans="1:16" s="70" customFormat="1" x14ac:dyDescent="0.2">
      <c r="A102" s="86">
        <f>'cieki 2020'!B104</f>
        <v>255</v>
      </c>
      <c r="B102" s="15" t="str">
        <f>'cieki 2020'!C104</f>
        <v>PL02S0501_0824</v>
      </c>
      <c r="C102" s="82">
        <f>'cieki 2020'!I104</f>
        <v>0.05</v>
      </c>
      <c r="D102" s="53">
        <f>'cieki 2020'!J104</f>
        <v>1.5</v>
      </c>
      <c r="E102" s="53">
        <f>'cieki 2020'!K104</f>
        <v>9.34</v>
      </c>
      <c r="F102" s="53">
        <f>'cieki 2020'!L104</f>
        <v>2.5000000000000001E-2</v>
      </c>
      <c r="G102" s="53">
        <f>'cieki 2020'!M104</f>
        <v>0.51200000000000001</v>
      </c>
      <c r="H102" s="53">
        <f>'cieki 2020'!N104</f>
        <v>2.0699999999999998</v>
      </c>
      <c r="I102" s="53">
        <f>'cieki 2020'!O104</f>
        <v>1.22</v>
      </c>
      <c r="J102" s="53">
        <f>'cieki 2020'!P104</f>
        <v>5.8199999999999997E-3</v>
      </c>
      <c r="K102" s="53">
        <f>'cieki 2020'!S104</f>
        <v>0.98399999999999999</v>
      </c>
      <c r="L102" s="53">
        <f>'cieki 2020'!T104</f>
        <v>1.68</v>
      </c>
      <c r="M102" s="53">
        <f>'cieki 2020'!Y104</f>
        <v>12.7</v>
      </c>
      <c r="N102" s="142">
        <f>'cieki 2020'!V104/'cieki 2020'!Z104</f>
        <v>1.8093699515347333E-3</v>
      </c>
      <c r="O102" s="234" t="s">
        <v>158</v>
      </c>
      <c r="P102" s="234" t="s">
        <v>158</v>
      </c>
    </row>
    <row r="103" spans="1:16" s="70" customFormat="1" x14ac:dyDescent="0.2">
      <c r="A103" s="86">
        <f>'cieki 2020'!B105</f>
        <v>256</v>
      </c>
      <c r="B103" s="15" t="str">
        <f>'cieki 2020'!C105</f>
        <v>PL02S0501_3268</v>
      </c>
      <c r="C103" s="82">
        <f>'cieki 2020'!I105</f>
        <v>0.05</v>
      </c>
      <c r="D103" s="53">
        <f>'cieki 2020'!J105</f>
        <v>1.5</v>
      </c>
      <c r="E103" s="53">
        <f>'cieki 2020'!K105</f>
        <v>27.1</v>
      </c>
      <c r="F103" s="53">
        <f>'cieki 2020'!L105</f>
        <v>5.8599999999999999E-2</v>
      </c>
      <c r="G103" s="53">
        <f>'cieki 2020'!M105</f>
        <v>0.89600000000000002</v>
      </c>
      <c r="H103" s="53">
        <f>'cieki 2020'!N105</f>
        <v>43.2</v>
      </c>
      <c r="I103" s="53">
        <f>'cieki 2020'!O105</f>
        <v>20.399999999999999</v>
      </c>
      <c r="J103" s="53">
        <f>'cieki 2020'!P105</f>
        <v>1.3899999999999999E-2</v>
      </c>
      <c r="K103" s="53">
        <f>'cieki 2020'!S105</f>
        <v>2.74</v>
      </c>
      <c r="L103" s="53">
        <f>'cieki 2020'!T105</f>
        <v>4.76</v>
      </c>
      <c r="M103" s="53">
        <f>'cieki 2020'!Y105</f>
        <v>21.7</v>
      </c>
      <c r="N103" s="142">
        <f>'cieki 2020'!V105/'cieki 2020'!Z105</f>
        <v>1.6219369894982499E-2</v>
      </c>
      <c r="O103" s="233" t="s">
        <v>157</v>
      </c>
      <c r="P103" s="232" t="s">
        <v>155</v>
      </c>
    </row>
    <row r="104" spans="1:16" s="70" customFormat="1" x14ac:dyDescent="0.2">
      <c r="A104" s="86">
        <f>'cieki 2020'!B106</f>
        <v>257</v>
      </c>
      <c r="B104" s="15" t="str">
        <f>'cieki 2020'!C106</f>
        <v>PL02S1201_1035</v>
      </c>
      <c r="C104" s="82">
        <f>'cieki 2020'!I106</f>
        <v>0.05</v>
      </c>
      <c r="D104" s="53">
        <f>'cieki 2020'!J106</f>
        <v>6.81</v>
      </c>
      <c r="E104" s="53">
        <f>'cieki 2020'!K106</f>
        <v>17.899999999999999</v>
      </c>
      <c r="F104" s="53">
        <f>'cieki 2020'!L106</f>
        <v>2.5000000000000001E-2</v>
      </c>
      <c r="G104" s="53">
        <f>'cieki 2020'!M106</f>
        <v>5.71</v>
      </c>
      <c r="H104" s="53">
        <f>'cieki 2020'!N106</f>
        <v>6.51</v>
      </c>
      <c r="I104" s="53">
        <f>'cieki 2020'!O106</f>
        <v>0.2</v>
      </c>
      <c r="J104" s="53">
        <f>'cieki 2020'!P106</f>
        <v>0.36199999999999999</v>
      </c>
      <c r="K104" s="53">
        <f>'cieki 2020'!S106</f>
        <v>7.25</v>
      </c>
      <c r="L104" s="53">
        <f>'cieki 2020'!T106</f>
        <v>4.9800000000000004</v>
      </c>
      <c r="M104" s="53">
        <f>'cieki 2020'!Y106</f>
        <v>5.08</v>
      </c>
      <c r="N104" s="142">
        <f>'cieki 2020'!V106/'cieki 2020'!Z106</f>
        <v>3.4090909090909089E-3</v>
      </c>
      <c r="O104" s="231" t="s">
        <v>156</v>
      </c>
      <c r="P104" s="231" t="s">
        <v>156</v>
      </c>
    </row>
    <row r="105" spans="1:16" s="70" customFormat="1" x14ac:dyDescent="0.2">
      <c r="A105" s="86">
        <f>'cieki 2020'!B107</f>
        <v>258</v>
      </c>
      <c r="B105" s="15" t="str">
        <f>'cieki 2020'!C107</f>
        <v>PL02S0401_0671</v>
      </c>
      <c r="C105" s="82">
        <f>'cieki 2020'!I107</f>
        <v>0.14799999999999999</v>
      </c>
      <c r="D105" s="53">
        <f>'cieki 2020'!J107</f>
        <v>1.5</v>
      </c>
      <c r="E105" s="53">
        <f>'cieki 2020'!K107</f>
        <v>23.3</v>
      </c>
      <c r="F105" s="53">
        <f>'cieki 2020'!L107</f>
        <v>2.5000000000000001E-2</v>
      </c>
      <c r="G105" s="53">
        <f>'cieki 2020'!M107</f>
        <v>0.82699999999999996</v>
      </c>
      <c r="H105" s="53">
        <f>'cieki 2020'!N107</f>
        <v>3.47</v>
      </c>
      <c r="I105" s="53">
        <f>'cieki 2020'!O107</f>
        <v>4.3899999999999997</v>
      </c>
      <c r="J105" s="53">
        <f>'cieki 2020'!P107</f>
        <v>2.5600000000000002E-3</v>
      </c>
      <c r="K105" s="53">
        <f>'cieki 2020'!S107</f>
        <v>1.9</v>
      </c>
      <c r="L105" s="53">
        <f>'cieki 2020'!T107</f>
        <v>8.17</v>
      </c>
      <c r="M105" s="53">
        <f>'cieki 2020'!Y107</f>
        <v>29.8</v>
      </c>
      <c r="N105" s="142">
        <f>'cieki 2020'!V107/'cieki 2020'!Z107</f>
        <v>1.8853974121996301E-3</v>
      </c>
      <c r="O105" s="234" t="s">
        <v>158</v>
      </c>
      <c r="P105" s="234" t="s">
        <v>158</v>
      </c>
    </row>
    <row r="106" spans="1:16" s="70" customFormat="1" x14ac:dyDescent="0.2">
      <c r="A106" s="86">
        <f>'cieki 2020'!B108</f>
        <v>259</v>
      </c>
      <c r="B106" s="15" t="str">
        <f>'cieki 2020'!C108</f>
        <v>PL02S1201_1054</v>
      </c>
      <c r="C106" s="82">
        <f>'cieki 2020'!I108</f>
        <v>0.05</v>
      </c>
      <c r="D106" s="53">
        <f>'cieki 2020'!J108</f>
        <v>5.21</v>
      </c>
      <c r="E106" s="53">
        <f>'cieki 2020'!K108</f>
        <v>247</v>
      </c>
      <c r="F106" s="53">
        <f>'cieki 2020'!L108</f>
        <v>2.29</v>
      </c>
      <c r="G106" s="53">
        <f>'cieki 2020'!M108</f>
        <v>11.2</v>
      </c>
      <c r="H106" s="53">
        <f>'cieki 2020'!N108</f>
        <v>38.200000000000003</v>
      </c>
      <c r="I106" s="53">
        <f>'cieki 2020'!O108</f>
        <v>41.2</v>
      </c>
      <c r="J106" s="53">
        <f>'cieki 2020'!P108</f>
        <v>0.28299999999999997</v>
      </c>
      <c r="K106" s="53">
        <f>'cieki 2020'!S108</f>
        <v>34.1</v>
      </c>
      <c r="L106" s="53">
        <f>'cieki 2020'!T108</f>
        <v>34.4</v>
      </c>
      <c r="M106" s="53">
        <f>'cieki 2020'!Y108</f>
        <v>236</v>
      </c>
      <c r="N106" s="142">
        <f>'cieki 2020'!V108/'cieki 2020'!Z108</f>
        <v>5.6358645928636783E-3</v>
      </c>
      <c r="O106" s="231" t="s">
        <v>156</v>
      </c>
      <c r="P106" s="231" t="s">
        <v>156</v>
      </c>
    </row>
    <row r="107" spans="1:16" s="70" customFormat="1" x14ac:dyDescent="0.2">
      <c r="A107" s="86">
        <f>'cieki 2020'!B109</f>
        <v>260</v>
      </c>
      <c r="B107" s="15" t="str">
        <f>'cieki 2020'!C109</f>
        <v>PL02S1401_1217</v>
      </c>
      <c r="C107" s="82">
        <f>'cieki 2020'!I109</f>
        <v>0.05</v>
      </c>
      <c r="D107" s="53">
        <f>'cieki 2020'!J109</f>
        <v>1.5</v>
      </c>
      <c r="E107" s="53">
        <f>'cieki 2020'!K109</f>
        <v>14.8</v>
      </c>
      <c r="F107" s="53">
        <f>'cieki 2020'!L109</f>
        <v>2.5000000000000001E-2</v>
      </c>
      <c r="G107" s="53">
        <f>'cieki 2020'!M109</f>
        <v>2.37</v>
      </c>
      <c r="H107" s="53">
        <f>'cieki 2020'!N109</f>
        <v>3.03</v>
      </c>
      <c r="I107" s="53">
        <f>'cieki 2020'!O109</f>
        <v>2.5499999999999998</v>
      </c>
      <c r="J107" s="53">
        <f>'cieki 2020'!P109</f>
        <v>8.1700000000000002E-3</v>
      </c>
      <c r="K107" s="53">
        <f>'cieki 2020'!S109</f>
        <v>2.37</v>
      </c>
      <c r="L107" s="53">
        <f>'cieki 2020'!T109</f>
        <v>5.68</v>
      </c>
      <c r="M107" s="53">
        <f>'cieki 2020'!Y109</f>
        <v>23.1</v>
      </c>
      <c r="N107" s="142">
        <f>'cieki 2020'!V109/'cieki 2020'!Z109</f>
        <v>6.5964912280701751E-3</v>
      </c>
      <c r="O107" s="231" t="s">
        <v>156</v>
      </c>
      <c r="P107" s="234" t="s">
        <v>158</v>
      </c>
    </row>
    <row r="108" spans="1:16" s="70" customFormat="1" x14ac:dyDescent="0.2">
      <c r="A108" s="86">
        <f>'cieki 2020'!B110</f>
        <v>261</v>
      </c>
      <c r="B108" s="15" t="str">
        <f>'cieki 2020'!C110</f>
        <v>PL02S1201_3126</v>
      </c>
      <c r="C108" s="82">
        <f>'cieki 2020'!I110</f>
        <v>56.7</v>
      </c>
      <c r="D108" s="53">
        <f>'cieki 2020'!J110</f>
        <v>1.5</v>
      </c>
      <c r="E108" s="53">
        <f>'cieki 2020'!K110</f>
        <v>36.9</v>
      </c>
      <c r="F108" s="53">
        <f>'cieki 2020'!L110</f>
        <v>2.5000000000000001E-2</v>
      </c>
      <c r="G108" s="53">
        <f>'cieki 2020'!M110</f>
        <v>3.93</v>
      </c>
      <c r="H108" s="53">
        <f>'cieki 2020'!N110</f>
        <v>6.79</v>
      </c>
      <c r="I108" s="53">
        <f>'cieki 2020'!O110</f>
        <v>35.4</v>
      </c>
      <c r="J108" s="53">
        <f>'cieki 2020'!P110</f>
        <v>2.2700000000000001E-2</v>
      </c>
      <c r="K108" s="53">
        <f>'cieki 2020'!S110</f>
        <v>6.98</v>
      </c>
      <c r="L108" s="53">
        <f>'cieki 2020'!T110</f>
        <v>3.52</v>
      </c>
      <c r="M108" s="53">
        <f>'cieki 2020'!Y110</f>
        <v>107</v>
      </c>
      <c r="N108" s="142">
        <f>'cieki 2020'!V110/'cieki 2020'!Z110</f>
        <v>7.2711421098517869E-3</v>
      </c>
      <c r="O108" s="230" t="s">
        <v>176</v>
      </c>
      <c r="P108" s="230" t="s">
        <v>176</v>
      </c>
    </row>
    <row r="109" spans="1:16" s="70" customFormat="1" x14ac:dyDescent="0.2">
      <c r="A109" s="86">
        <f>'cieki 2020'!B111</f>
        <v>262</v>
      </c>
      <c r="B109" s="15" t="str">
        <f>'cieki 2020'!C111</f>
        <v>PL02S1401_1218</v>
      </c>
      <c r="C109" s="82">
        <f>'cieki 2020'!I111</f>
        <v>0.05</v>
      </c>
      <c r="D109" s="53">
        <f>'cieki 2020'!J111</f>
        <v>1.5</v>
      </c>
      <c r="E109" s="53">
        <f>'cieki 2020'!K111</f>
        <v>289</v>
      </c>
      <c r="F109" s="53">
        <f>'cieki 2020'!L111</f>
        <v>2.25</v>
      </c>
      <c r="G109" s="53">
        <f>'cieki 2020'!M111</f>
        <v>12.4</v>
      </c>
      <c r="H109" s="53">
        <f>'cieki 2020'!N111</f>
        <v>35.5</v>
      </c>
      <c r="I109" s="53">
        <f>'cieki 2020'!O111</f>
        <v>42.1</v>
      </c>
      <c r="J109" s="53">
        <f>'cieki 2020'!P111</f>
        <v>0.83199999999999996</v>
      </c>
      <c r="K109" s="53">
        <f>'cieki 2020'!S111</f>
        <v>29.6</v>
      </c>
      <c r="L109" s="53">
        <f>'cieki 2020'!T111</f>
        <v>41</v>
      </c>
      <c r="M109" s="53">
        <f>'cieki 2020'!Y111</f>
        <v>445</v>
      </c>
      <c r="N109" s="142">
        <f>'cieki 2020'!V111/'cieki 2020'!Z111</f>
        <v>4.8888888888888888E-3</v>
      </c>
      <c r="O109" s="233" t="s">
        <v>157</v>
      </c>
      <c r="P109" s="233" t="s">
        <v>157</v>
      </c>
    </row>
    <row r="110" spans="1:16" s="70" customFormat="1" x14ac:dyDescent="0.2">
      <c r="A110" s="86">
        <f>'cieki 2020'!B112</f>
        <v>263</v>
      </c>
      <c r="B110" s="15" t="str">
        <f>'cieki 2020'!C112</f>
        <v>PL02S1301_1123</v>
      </c>
      <c r="C110" s="82">
        <f>'cieki 2020'!I112</f>
        <v>0.28699999999999998</v>
      </c>
      <c r="D110" s="53">
        <f>'cieki 2020'!J112</f>
        <v>7.97</v>
      </c>
      <c r="E110" s="53">
        <f>'cieki 2020'!K112</f>
        <v>154</v>
      </c>
      <c r="F110" s="53">
        <f>'cieki 2020'!L112</f>
        <v>3.49</v>
      </c>
      <c r="G110" s="53">
        <f>'cieki 2020'!M112</f>
        <v>15.7</v>
      </c>
      <c r="H110" s="53">
        <f>'cieki 2020'!N112</f>
        <v>27.9</v>
      </c>
      <c r="I110" s="53">
        <f>'cieki 2020'!O112</f>
        <v>35.9</v>
      </c>
      <c r="J110" s="53">
        <f>'cieki 2020'!P112</f>
        <v>0.34899999999999998</v>
      </c>
      <c r="K110" s="53">
        <f>'cieki 2020'!S112</f>
        <v>27.4</v>
      </c>
      <c r="L110" s="53">
        <f>'cieki 2020'!T112</f>
        <v>90.2</v>
      </c>
      <c r="M110" s="53">
        <f>'cieki 2020'!Y112</f>
        <v>405</v>
      </c>
      <c r="N110" s="142">
        <f>'cieki 2020'!V112/'cieki 2020'!Z112</f>
        <v>4.6003016591251887E-3</v>
      </c>
      <c r="O110" s="231" t="s">
        <v>156</v>
      </c>
      <c r="P110" s="231" t="s">
        <v>156</v>
      </c>
    </row>
    <row r="111" spans="1:16" s="70" customFormat="1" x14ac:dyDescent="0.2">
      <c r="A111" s="86">
        <f>'cieki 2020'!B113</f>
        <v>264</v>
      </c>
      <c r="B111" s="15" t="str">
        <f>'cieki 2020'!C113</f>
        <v>PL02S1301_1124</v>
      </c>
      <c r="C111" s="82">
        <f>'cieki 2020'!I113</f>
        <v>0.05</v>
      </c>
      <c r="D111" s="53">
        <f>'cieki 2020'!J113</f>
        <v>3.39</v>
      </c>
      <c r="E111" s="53">
        <f>'cieki 2020'!K113</f>
        <v>245</v>
      </c>
      <c r="F111" s="53">
        <f>'cieki 2020'!L113</f>
        <v>0.31</v>
      </c>
      <c r="G111" s="53">
        <f>'cieki 2020'!M113</f>
        <v>6.2</v>
      </c>
      <c r="H111" s="53">
        <f>'cieki 2020'!N113</f>
        <v>143</v>
      </c>
      <c r="I111" s="53">
        <f>'cieki 2020'!O113</f>
        <v>14.7</v>
      </c>
      <c r="J111" s="53">
        <f>'cieki 2020'!P113</f>
        <v>7.2599999999999998E-2</v>
      </c>
      <c r="K111" s="53">
        <f>'cieki 2020'!S113</f>
        <v>18.600000000000001</v>
      </c>
      <c r="L111" s="53">
        <f>'cieki 2020'!T113</f>
        <v>1690</v>
      </c>
      <c r="M111" s="53">
        <f>'cieki 2020'!Y113</f>
        <v>118</v>
      </c>
      <c r="N111" s="142">
        <f>'cieki 2020'!V113/'cieki 2020'!Z113</f>
        <v>1.0183486238532109E-2</v>
      </c>
      <c r="O111" s="230" t="s">
        <v>176</v>
      </c>
      <c r="P111" s="230" t="s">
        <v>176</v>
      </c>
    </row>
    <row r="112" spans="1:16" s="70" customFormat="1" x14ac:dyDescent="0.2">
      <c r="A112" s="86">
        <f>'cieki 2020'!B114</f>
        <v>265</v>
      </c>
      <c r="B112" s="15" t="str">
        <f>'cieki 2020'!C114</f>
        <v>PL02S0101_0455</v>
      </c>
      <c r="C112" s="82">
        <f>'cieki 2020'!I114</f>
        <v>0.05</v>
      </c>
      <c r="D112" s="53">
        <f>'cieki 2020'!J114</f>
        <v>1.5</v>
      </c>
      <c r="E112" s="53">
        <f>'cieki 2020'!K114</f>
        <v>20.9</v>
      </c>
      <c r="F112" s="53">
        <f>'cieki 2020'!L114</f>
        <v>0.18099999999999999</v>
      </c>
      <c r="G112" s="53">
        <f>'cieki 2020'!M114</f>
        <v>1.91</v>
      </c>
      <c r="H112" s="53">
        <f>'cieki 2020'!N114</f>
        <v>4.72</v>
      </c>
      <c r="I112" s="53">
        <f>'cieki 2020'!O114</f>
        <v>6.19</v>
      </c>
      <c r="J112" s="53">
        <f>'cieki 2020'!P114</f>
        <v>1.4E-2</v>
      </c>
      <c r="K112" s="53">
        <f>'cieki 2020'!S114</f>
        <v>3.23</v>
      </c>
      <c r="L112" s="53">
        <f>'cieki 2020'!T114</f>
        <v>10.4</v>
      </c>
      <c r="M112" s="53">
        <f>'cieki 2020'!Y114</f>
        <v>55.1</v>
      </c>
      <c r="N112" s="142">
        <f>'cieki 2020'!V114/'cieki 2020'!Z114</f>
        <v>1.3821656050955413E-3</v>
      </c>
      <c r="O112" s="234" t="s">
        <v>158</v>
      </c>
      <c r="P112" s="234" t="s">
        <v>158</v>
      </c>
    </row>
    <row r="113" spans="1:16" s="70" customFormat="1" x14ac:dyDescent="0.2">
      <c r="A113" s="86">
        <f>'cieki 2020'!B115</f>
        <v>266</v>
      </c>
      <c r="B113" s="15" t="str">
        <f>'cieki 2020'!C115</f>
        <v>PL02S1201_1056</v>
      </c>
      <c r="C113" s="82">
        <f>'cieki 2020'!I115</f>
        <v>0.05</v>
      </c>
      <c r="D113" s="53">
        <f>'cieki 2020'!J115</f>
        <v>6.77</v>
      </c>
      <c r="E113" s="53">
        <f>'cieki 2020'!K115</f>
        <v>314</v>
      </c>
      <c r="F113" s="53">
        <f>'cieki 2020'!L115</f>
        <v>1.06</v>
      </c>
      <c r="G113" s="53">
        <f>'cieki 2020'!M115</f>
        <v>10.3</v>
      </c>
      <c r="H113" s="53">
        <f>'cieki 2020'!N115</f>
        <v>28.3</v>
      </c>
      <c r="I113" s="53">
        <f>'cieki 2020'!O115</f>
        <v>35.1</v>
      </c>
      <c r="J113" s="53">
        <f>'cieki 2020'!P115</f>
        <v>0.32300000000000001</v>
      </c>
      <c r="K113" s="53">
        <f>'cieki 2020'!S115</f>
        <v>25.2</v>
      </c>
      <c r="L113" s="53">
        <f>'cieki 2020'!T115</f>
        <v>45.9</v>
      </c>
      <c r="M113" s="53">
        <f>'cieki 2020'!Y115</f>
        <v>333</v>
      </c>
      <c r="N113" s="142">
        <f>'cieki 2020'!V115/'cieki 2020'!Z115</f>
        <v>8.8398692810457511E-3</v>
      </c>
      <c r="O113" s="231" t="s">
        <v>156</v>
      </c>
      <c r="P113" s="231" t="s">
        <v>156</v>
      </c>
    </row>
    <row r="114" spans="1:16" s="70" customFormat="1" x14ac:dyDescent="0.2">
      <c r="A114" s="86">
        <f>'cieki 2020'!B116</f>
        <v>267</v>
      </c>
      <c r="B114" s="15" t="str">
        <f>'cieki 2020'!C116</f>
        <v>PL02S0101_0463</v>
      </c>
      <c r="C114" s="82">
        <f>'cieki 2020'!I116</f>
        <v>0.05</v>
      </c>
      <c r="D114" s="53">
        <f>'cieki 2020'!J116</f>
        <v>1.5</v>
      </c>
      <c r="E114" s="53">
        <f>'cieki 2020'!K116</f>
        <v>38.799999999999997</v>
      </c>
      <c r="F114" s="53">
        <f>'cieki 2020'!L116</f>
        <v>0.23200000000000001</v>
      </c>
      <c r="G114" s="53">
        <f>'cieki 2020'!M116</f>
        <v>2.0299999999999998</v>
      </c>
      <c r="H114" s="53">
        <f>'cieki 2020'!N116</f>
        <v>5.13</v>
      </c>
      <c r="I114" s="53">
        <f>'cieki 2020'!O116</f>
        <v>12.1</v>
      </c>
      <c r="J114" s="53">
        <f>'cieki 2020'!P116</f>
        <v>2.1499999999999998E-2</v>
      </c>
      <c r="K114" s="53">
        <f>'cieki 2020'!S116</f>
        <v>4.16</v>
      </c>
      <c r="L114" s="53">
        <f>'cieki 2020'!T116</f>
        <v>287</v>
      </c>
      <c r="M114" s="53">
        <f>'cieki 2020'!Y116</f>
        <v>175</v>
      </c>
      <c r="N114" s="142">
        <f>'cieki 2020'!V116/'cieki 2020'!Z116</f>
        <v>1.250996015936255E-3</v>
      </c>
      <c r="O114" s="230" t="s">
        <v>176</v>
      </c>
      <c r="P114" s="230" t="s">
        <v>176</v>
      </c>
    </row>
    <row r="115" spans="1:16" s="70" customFormat="1" x14ac:dyDescent="0.2">
      <c r="A115" s="86">
        <f>'cieki 2020'!B117</f>
        <v>268</v>
      </c>
      <c r="B115" s="15" t="str">
        <f>'cieki 2020'!C117</f>
        <v>PL02S0101_0480</v>
      </c>
      <c r="C115" s="82">
        <f>'cieki 2020'!I117</f>
        <v>0.189</v>
      </c>
      <c r="D115" s="53">
        <f>'cieki 2020'!J117</f>
        <v>1.5</v>
      </c>
      <c r="E115" s="53">
        <f>'cieki 2020'!K117</f>
        <v>10.4</v>
      </c>
      <c r="F115" s="53">
        <f>'cieki 2020'!L117</f>
        <v>2.5000000000000001E-2</v>
      </c>
      <c r="G115" s="53">
        <f>'cieki 2020'!M117</f>
        <v>0.91400000000000003</v>
      </c>
      <c r="H115" s="53">
        <f>'cieki 2020'!N117</f>
        <v>2.16</v>
      </c>
      <c r="I115" s="53">
        <f>'cieki 2020'!O117</f>
        <v>5.24</v>
      </c>
      <c r="J115" s="53">
        <f>'cieki 2020'!P117</f>
        <v>2.5899999999999999E-3</v>
      </c>
      <c r="K115" s="53">
        <f>'cieki 2020'!S117</f>
        <v>1.46</v>
      </c>
      <c r="L115" s="53">
        <f>'cieki 2020'!T117</f>
        <v>4.5599999999999996</v>
      </c>
      <c r="M115" s="53">
        <f>'cieki 2020'!Y117</f>
        <v>20.7</v>
      </c>
      <c r="N115" s="142">
        <f>'cieki 2020'!V117/'cieki 2020'!Z117</f>
        <v>1.4676258992805755E-3</v>
      </c>
      <c r="O115" s="234" t="s">
        <v>158</v>
      </c>
      <c r="P115" s="234" t="s">
        <v>158</v>
      </c>
    </row>
    <row r="116" spans="1:16" s="70" customFormat="1" x14ac:dyDescent="0.2">
      <c r="A116" s="86">
        <f>'cieki 2020'!B118</f>
        <v>269</v>
      </c>
      <c r="B116" s="15" t="str">
        <f>'cieki 2020'!C118</f>
        <v>PL02S1301_1134</v>
      </c>
      <c r="C116" s="82">
        <f>'cieki 2020'!I118</f>
        <v>0.05</v>
      </c>
      <c r="D116" s="53">
        <f>'cieki 2020'!J118</f>
        <v>1.5</v>
      </c>
      <c r="E116" s="53">
        <f>'cieki 2020'!K118</f>
        <v>217</v>
      </c>
      <c r="F116" s="53">
        <f>'cieki 2020'!L118</f>
        <v>0.11700000000000001</v>
      </c>
      <c r="G116" s="53">
        <f>'cieki 2020'!M118</f>
        <v>4.1900000000000004</v>
      </c>
      <c r="H116" s="53">
        <f>'cieki 2020'!N118</f>
        <v>1.1100000000000001</v>
      </c>
      <c r="I116" s="53">
        <f>'cieki 2020'!O118</f>
        <v>7.42</v>
      </c>
      <c r="J116" s="53">
        <f>'cieki 2020'!P118</f>
        <v>4.0399999999999998E-2</v>
      </c>
      <c r="K116" s="53">
        <f>'cieki 2020'!S118</f>
        <v>14.7</v>
      </c>
      <c r="L116" s="53">
        <f>'cieki 2020'!T118</f>
        <v>7.56</v>
      </c>
      <c r="M116" s="53">
        <f>'cieki 2020'!Y118</f>
        <v>65.599999999999994</v>
      </c>
      <c r="N116" s="142">
        <f>'cieki 2020'!V118/'cieki 2020'!Z118</f>
        <v>5.6192660550458719E-3</v>
      </c>
      <c r="O116" s="231" t="s">
        <v>156</v>
      </c>
      <c r="P116" s="231" t="s">
        <v>156</v>
      </c>
    </row>
    <row r="117" spans="1:16" s="70" customFormat="1" x14ac:dyDescent="0.2">
      <c r="A117" s="86">
        <f>'cieki 2020'!B119</f>
        <v>270</v>
      </c>
      <c r="B117" s="15" t="str">
        <f>'cieki 2020'!C119</f>
        <v>PL02S1401_1246</v>
      </c>
      <c r="C117" s="82">
        <f>'cieki 2020'!I119</f>
        <v>0.05</v>
      </c>
      <c r="D117" s="53">
        <f>'cieki 2020'!J119</f>
        <v>1.5</v>
      </c>
      <c r="E117" s="53">
        <f>'cieki 2020'!K119</f>
        <v>18.899999999999999</v>
      </c>
      <c r="F117" s="53">
        <f>'cieki 2020'!L119</f>
        <v>2.5000000000000001E-2</v>
      </c>
      <c r="G117" s="53">
        <f>'cieki 2020'!M119</f>
        <v>2.88</v>
      </c>
      <c r="H117" s="53">
        <f>'cieki 2020'!N119</f>
        <v>1.44</v>
      </c>
      <c r="I117" s="53">
        <f>'cieki 2020'!O119</f>
        <v>0.94499999999999995</v>
      </c>
      <c r="J117" s="53">
        <f>'cieki 2020'!P119</f>
        <v>2.6800000000000001E-2</v>
      </c>
      <c r="K117" s="53">
        <f>'cieki 2020'!S119</f>
        <v>2.2599999999999998</v>
      </c>
      <c r="L117" s="53">
        <f>'cieki 2020'!T119</f>
        <v>3.87</v>
      </c>
      <c r="M117" s="53">
        <f>'cieki 2020'!Y119</f>
        <v>22.8</v>
      </c>
      <c r="N117" s="142">
        <f>'cieki 2020'!V119/'cieki 2020'!Z119</f>
        <v>3.3988439306358383E-3</v>
      </c>
      <c r="O117" s="232" t="s">
        <v>155</v>
      </c>
      <c r="P117" s="234" t="s">
        <v>158</v>
      </c>
    </row>
    <row r="118" spans="1:16" s="70" customFormat="1" x14ac:dyDescent="0.2">
      <c r="A118" s="86">
        <f>'cieki 2020'!B120</f>
        <v>271</v>
      </c>
      <c r="B118" s="15" t="str">
        <f>'cieki 2020'!C120</f>
        <v>PL06S1401_0004</v>
      </c>
      <c r="C118" s="82">
        <f>'cieki 2020'!I120</f>
        <v>0.05</v>
      </c>
      <c r="D118" s="53">
        <f>'cieki 2020'!J120</f>
        <v>10.3</v>
      </c>
      <c r="E118" s="53">
        <f>'cieki 2020'!K120</f>
        <v>53.4</v>
      </c>
      <c r="F118" s="53">
        <f>'cieki 2020'!L120</f>
        <v>0.83</v>
      </c>
      <c r="G118" s="53">
        <f>'cieki 2020'!M120</f>
        <v>7.23</v>
      </c>
      <c r="H118" s="53">
        <f>'cieki 2020'!N120</f>
        <v>13.7</v>
      </c>
      <c r="I118" s="53">
        <f>'cieki 2020'!O120</f>
        <v>8.5</v>
      </c>
      <c r="J118" s="53">
        <f>'cieki 2020'!P120</f>
        <v>1.5800000000000002E-2</v>
      </c>
      <c r="K118" s="53">
        <f>'cieki 2020'!S120</f>
        <v>15</v>
      </c>
      <c r="L118" s="53">
        <f>'cieki 2020'!T120</f>
        <v>31.8</v>
      </c>
      <c r="M118" s="53">
        <f>'cieki 2020'!Y120</f>
        <v>93.1</v>
      </c>
      <c r="N118" s="142">
        <f>'cieki 2020'!V120/'cieki 2020'!Z120</f>
        <v>5.9148936170212767E-2</v>
      </c>
      <c r="O118" s="233" t="s">
        <v>157</v>
      </c>
      <c r="P118" s="231" t="s">
        <v>156</v>
      </c>
    </row>
    <row r="119" spans="1:16" s="70" customFormat="1" x14ac:dyDescent="0.2">
      <c r="A119" s="86">
        <f>'cieki 2020'!B121</f>
        <v>272</v>
      </c>
      <c r="B119" s="15" t="str">
        <f>'cieki 2020'!C121</f>
        <v>PL01S0701_1203</v>
      </c>
      <c r="C119" s="82">
        <f>'cieki 2020'!I121</f>
        <v>0.05</v>
      </c>
      <c r="D119" s="53">
        <f>'cieki 2020'!J121</f>
        <v>5.96</v>
      </c>
      <c r="E119" s="53">
        <f>'cieki 2020'!K121</f>
        <v>96.2</v>
      </c>
      <c r="F119" s="53">
        <f>'cieki 2020'!L121</f>
        <v>2.5000000000000001E-2</v>
      </c>
      <c r="G119" s="53">
        <f>'cieki 2020'!M121</f>
        <v>6.46</v>
      </c>
      <c r="H119" s="53">
        <f>'cieki 2020'!N121</f>
        <v>17.399999999999999</v>
      </c>
      <c r="I119" s="53">
        <f>'cieki 2020'!O121</f>
        <v>13.5</v>
      </c>
      <c r="J119" s="53">
        <f>'cieki 2020'!P121</f>
        <v>3.2599999999999997E-2</v>
      </c>
      <c r="K119" s="53">
        <f>'cieki 2020'!S121</f>
        <v>11.6</v>
      </c>
      <c r="L119" s="53">
        <f>'cieki 2020'!T121</f>
        <v>18.3</v>
      </c>
      <c r="M119" s="53">
        <f>'cieki 2020'!Y121</f>
        <v>70.900000000000006</v>
      </c>
      <c r="N119" s="142">
        <f>'cieki 2020'!V121/'cieki 2020'!Z121</f>
        <v>9.2719628236335473E-4</v>
      </c>
      <c r="O119" s="232" t="s">
        <v>155</v>
      </c>
      <c r="P119" s="232" t="s">
        <v>155</v>
      </c>
    </row>
    <row r="120" spans="1:16" s="70" customFormat="1" x14ac:dyDescent="0.2">
      <c r="A120" s="86">
        <f>'cieki 2020'!B122</f>
        <v>273</v>
      </c>
      <c r="B120" s="15" t="str">
        <f>'cieki 2020'!C122</f>
        <v>PL01S0601_1009</v>
      </c>
      <c r="C120" s="82">
        <f>'cieki 2020'!I122</f>
        <v>0.05</v>
      </c>
      <c r="D120" s="53">
        <f>'cieki 2020'!J122</f>
        <v>1.5</v>
      </c>
      <c r="E120" s="53">
        <f>'cieki 2020'!K122</f>
        <v>18.100000000000001</v>
      </c>
      <c r="F120" s="53">
        <f>'cieki 2020'!L122</f>
        <v>2.5000000000000001E-2</v>
      </c>
      <c r="G120" s="53">
        <f>'cieki 2020'!M122</f>
        <v>0.98399999999999999</v>
      </c>
      <c r="H120" s="53">
        <f>'cieki 2020'!N122</f>
        <v>5.47</v>
      </c>
      <c r="I120" s="53">
        <f>'cieki 2020'!O122</f>
        <v>2.77</v>
      </c>
      <c r="J120" s="53">
        <f>'cieki 2020'!P122</f>
        <v>1.5399999999999999E-3</v>
      </c>
      <c r="K120" s="53">
        <f>'cieki 2020'!S122</f>
        <v>2.44</v>
      </c>
      <c r="L120" s="53">
        <f>'cieki 2020'!T122</f>
        <v>1.95</v>
      </c>
      <c r="M120" s="53">
        <f>'cieki 2020'!Y122</f>
        <v>25.9</v>
      </c>
      <c r="N120" s="142">
        <f>'cieki 2020'!V122/'cieki 2020'!Z122</f>
        <v>1.6885964912280703E-3</v>
      </c>
      <c r="O120" s="234" t="s">
        <v>158</v>
      </c>
      <c r="P120" s="234" t="s">
        <v>158</v>
      </c>
    </row>
    <row r="121" spans="1:16" s="70" customFormat="1" x14ac:dyDescent="0.2">
      <c r="A121" s="86">
        <f>'cieki 2020'!B123</f>
        <v>274</v>
      </c>
      <c r="B121" s="15" t="str">
        <f>'cieki 2020'!C123</f>
        <v>PL01S0701_1253</v>
      </c>
      <c r="C121" s="82">
        <f>'cieki 2020'!I123</f>
        <v>0.05</v>
      </c>
      <c r="D121" s="53">
        <f>'cieki 2020'!J123</f>
        <v>1.5</v>
      </c>
      <c r="E121" s="53">
        <f>'cieki 2020'!K123</f>
        <v>19.100000000000001</v>
      </c>
      <c r="F121" s="53">
        <f>'cieki 2020'!L123</f>
        <v>2.5000000000000001E-2</v>
      </c>
      <c r="G121" s="53">
        <f>'cieki 2020'!M123</f>
        <v>1.43</v>
      </c>
      <c r="H121" s="53">
        <f>'cieki 2020'!N123</f>
        <v>5.3</v>
      </c>
      <c r="I121" s="53">
        <f>'cieki 2020'!O123</f>
        <v>23.4</v>
      </c>
      <c r="J121" s="53">
        <f>'cieki 2020'!P123</f>
        <v>3.8899999999999998E-3</v>
      </c>
      <c r="K121" s="53">
        <f>'cieki 2020'!S123</f>
        <v>2.3199999999999998</v>
      </c>
      <c r="L121" s="53">
        <f>'cieki 2020'!T123</f>
        <v>2.75</v>
      </c>
      <c r="M121" s="53">
        <f>'cieki 2020'!Y123</f>
        <v>34.1</v>
      </c>
      <c r="N121" s="142">
        <f>'cieki 2020'!V123/'cieki 2020'!Z123</f>
        <v>2.1837455830388693E-3</v>
      </c>
      <c r="O121" s="232" t="s">
        <v>155</v>
      </c>
      <c r="P121" s="232" t="s">
        <v>155</v>
      </c>
    </row>
    <row r="122" spans="1:16" s="70" customFormat="1" x14ac:dyDescent="0.2">
      <c r="A122" s="86">
        <f>'cieki 2020'!B124</f>
        <v>275</v>
      </c>
      <c r="B122" s="15" t="str">
        <f>'cieki 2020'!C124</f>
        <v>PL02S0101_0547</v>
      </c>
      <c r="C122" s="82">
        <f>'cieki 2020'!I124</f>
        <v>0.05</v>
      </c>
      <c r="D122" s="53">
        <f>'cieki 2020'!J124</f>
        <v>1.5</v>
      </c>
      <c r="E122" s="53">
        <f>'cieki 2020'!K124</f>
        <v>68.2</v>
      </c>
      <c r="F122" s="53">
        <f>'cieki 2020'!L124</f>
        <v>7.6999999999999999E-2</v>
      </c>
      <c r="G122" s="53">
        <f>'cieki 2020'!M124</f>
        <v>1.52</v>
      </c>
      <c r="H122" s="53">
        <f>'cieki 2020'!N124</f>
        <v>4.67</v>
      </c>
      <c r="I122" s="53">
        <f>'cieki 2020'!O124</f>
        <v>2.1800000000000002</v>
      </c>
      <c r="J122" s="53">
        <f>'cieki 2020'!P124</f>
        <v>5.3699999999999998E-3</v>
      </c>
      <c r="K122" s="53">
        <f>'cieki 2020'!S124</f>
        <v>26.4</v>
      </c>
      <c r="L122" s="53">
        <f>'cieki 2020'!T124</f>
        <v>2.46</v>
      </c>
      <c r="M122" s="53">
        <f>'cieki 2020'!Y124</f>
        <v>33.6</v>
      </c>
      <c r="N122" s="142">
        <f>'cieki 2020'!V124/'cieki 2020'!Z124</f>
        <v>3.5825688073394492E-3</v>
      </c>
      <c r="O122" s="231" t="s">
        <v>156</v>
      </c>
      <c r="P122" s="231" t="s">
        <v>156</v>
      </c>
    </row>
    <row r="123" spans="1:16" s="70" customFormat="1" x14ac:dyDescent="0.2">
      <c r="A123" s="86">
        <f>'cieki 2020'!B125</f>
        <v>276</v>
      </c>
      <c r="B123" s="15" t="str">
        <f>'cieki 2020'!C125</f>
        <v>PL01S0301_0923</v>
      </c>
      <c r="C123" s="82">
        <f>'cieki 2020'!I125</f>
        <v>0.05</v>
      </c>
      <c r="D123" s="53">
        <f>'cieki 2020'!J125</f>
        <v>1.5</v>
      </c>
      <c r="E123" s="53">
        <f>'cieki 2020'!K125</f>
        <v>28.9</v>
      </c>
      <c r="F123" s="53">
        <f>'cieki 2020'!L125</f>
        <v>8.5999999999999993E-2</v>
      </c>
      <c r="G123" s="53">
        <f>'cieki 2020'!M125</f>
        <v>2.66</v>
      </c>
      <c r="H123" s="53">
        <f>'cieki 2020'!N125</f>
        <v>21.1</v>
      </c>
      <c r="I123" s="53">
        <f>'cieki 2020'!O125</f>
        <v>7.33</v>
      </c>
      <c r="J123" s="53">
        <f>'cieki 2020'!P125</f>
        <v>1.5900000000000001E-2</v>
      </c>
      <c r="K123" s="53">
        <f>'cieki 2020'!S125</f>
        <v>5.24</v>
      </c>
      <c r="L123" s="53">
        <f>'cieki 2020'!T125</f>
        <v>6.56</v>
      </c>
      <c r="M123" s="53">
        <f>'cieki 2020'!Y125</f>
        <v>38.299999999999997</v>
      </c>
      <c r="N123" s="142">
        <f>'cieki 2020'!V125/'cieki 2020'!Z125</f>
        <v>2.6716141001855288E-3</v>
      </c>
      <c r="O123" s="232" t="s">
        <v>155</v>
      </c>
      <c r="P123" s="232" t="s">
        <v>155</v>
      </c>
    </row>
    <row r="124" spans="1:16" s="70" customFormat="1" x14ac:dyDescent="0.2">
      <c r="A124" s="86">
        <f>'cieki 2020'!B126</f>
        <v>278</v>
      </c>
      <c r="B124" s="15" t="str">
        <f>'cieki 2020'!C126</f>
        <v>PL02S0501_0844</v>
      </c>
      <c r="C124" s="82">
        <f>'cieki 2020'!I126</f>
        <v>0.05</v>
      </c>
      <c r="D124" s="53">
        <f>'cieki 2020'!J126</f>
        <v>1.5</v>
      </c>
      <c r="E124" s="53">
        <f>'cieki 2020'!K126</f>
        <v>59.9</v>
      </c>
      <c r="F124" s="53">
        <f>'cieki 2020'!L126</f>
        <v>2.5000000000000001E-2</v>
      </c>
      <c r="G124" s="53">
        <f>'cieki 2020'!M126</f>
        <v>1.5</v>
      </c>
      <c r="H124" s="53">
        <f>'cieki 2020'!N126</f>
        <v>2.64</v>
      </c>
      <c r="I124" s="53">
        <f>'cieki 2020'!O126</f>
        <v>0.69699999999999995</v>
      </c>
      <c r="J124" s="53">
        <f>'cieki 2020'!P126</f>
        <v>1.5900000000000001E-3</v>
      </c>
      <c r="K124" s="53">
        <f>'cieki 2020'!S126</f>
        <v>1.93</v>
      </c>
      <c r="L124" s="53">
        <f>'cieki 2020'!T126</f>
        <v>1.78</v>
      </c>
      <c r="M124" s="53">
        <f>'cieki 2020'!Y126</f>
        <v>7.17</v>
      </c>
      <c r="N124" s="142">
        <f>'cieki 2020'!V126/'cieki 2020'!Z126</f>
        <v>2.8755364806866955E-3</v>
      </c>
      <c r="O124" s="232" t="s">
        <v>155</v>
      </c>
      <c r="P124" s="232" t="s">
        <v>155</v>
      </c>
    </row>
    <row r="125" spans="1:16" s="70" customFormat="1" x14ac:dyDescent="0.2">
      <c r="A125" s="86">
        <f>'cieki 2020'!B127</f>
        <v>279</v>
      </c>
      <c r="B125" s="15" t="str">
        <f>'cieki 2020'!C127</f>
        <v>PL01S1301_3953</v>
      </c>
      <c r="C125" s="82">
        <f>'cieki 2020'!I127</f>
        <v>0.05</v>
      </c>
      <c r="D125" s="53">
        <f>'cieki 2020'!J127</f>
        <v>1.5</v>
      </c>
      <c r="E125" s="53">
        <f>'cieki 2020'!K127</f>
        <v>21.5</v>
      </c>
      <c r="F125" s="53">
        <f>'cieki 2020'!L127</f>
        <v>5.8799999999999998E-2</v>
      </c>
      <c r="G125" s="53">
        <f>'cieki 2020'!M127</f>
        <v>1.31</v>
      </c>
      <c r="H125" s="53">
        <f>'cieki 2020'!N127</f>
        <v>1.56</v>
      </c>
      <c r="I125" s="53">
        <f>'cieki 2020'!O127</f>
        <v>5.27</v>
      </c>
      <c r="J125" s="53">
        <f>'cieki 2020'!P127</f>
        <v>1.58E-3</v>
      </c>
      <c r="K125" s="53">
        <f>'cieki 2020'!S127</f>
        <v>3.22</v>
      </c>
      <c r="L125" s="53">
        <f>'cieki 2020'!T127</f>
        <v>2.78</v>
      </c>
      <c r="M125" s="53">
        <f>'cieki 2020'!Y127</f>
        <v>25.4</v>
      </c>
      <c r="N125" s="142">
        <f>'cieki 2020'!V127/'cieki 2020'!Z127</f>
        <v>1.9036144578313255E-3</v>
      </c>
      <c r="O125" s="234" t="s">
        <v>158</v>
      </c>
      <c r="P125" s="234" t="s">
        <v>158</v>
      </c>
    </row>
    <row r="126" spans="1:16" s="70" customFormat="1" x14ac:dyDescent="0.2">
      <c r="A126" s="86">
        <f>'cieki 2020'!B128</f>
        <v>280</v>
      </c>
      <c r="B126" s="15" t="str">
        <f>'cieki 2020'!C128</f>
        <v>PL01S0901_1390</v>
      </c>
      <c r="C126" s="82">
        <f>'cieki 2020'!I128</f>
        <v>0.05</v>
      </c>
      <c r="D126" s="53">
        <f>'cieki 2020'!J128</f>
        <v>1.5</v>
      </c>
      <c r="E126" s="53">
        <f>'cieki 2020'!K128</f>
        <v>23.1</v>
      </c>
      <c r="F126" s="53">
        <f>'cieki 2020'!L128</f>
        <v>0.14199999999999999</v>
      </c>
      <c r="G126" s="53">
        <f>'cieki 2020'!M128</f>
        <v>3.71</v>
      </c>
      <c r="H126" s="53">
        <f>'cieki 2020'!N128</f>
        <v>3.42</v>
      </c>
      <c r="I126" s="53">
        <f>'cieki 2020'!O128</f>
        <v>6.24</v>
      </c>
      <c r="J126" s="53">
        <f>'cieki 2020'!P128</f>
        <v>6.1500000000000001E-3</v>
      </c>
      <c r="K126" s="53">
        <f>'cieki 2020'!S128</f>
        <v>4.12</v>
      </c>
      <c r="L126" s="53">
        <f>'cieki 2020'!T128</f>
        <v>8.26</v>
      </c>
      <c r="M126" s="53">
        <f>'cieki 2020'!Y128</f>
        <v>11.8</v>
      </c>
      <c r="N126" s="142">
        <f>'cieki 2020'!V128/'cieki 2020'!Z128</f>
        <v>5.9233926128590968E-4</v>
      </c>
      <c r="O126" s="232" t="s">
        <v>155</v>
      </c>
      <c r="P126" s="232" t="s">
        <v>155</v>
      </c>
    </row>
    <row r="127" spans="1:16" s="70" customFormat="1" x14ac:dyDescent="0.2">
      <c r="A127" s="86">
        <f>'cieki 2020'!B129</f>
        <v>281</v>
      </c>
      <c r="B127" s="15" t="str">
        <f>'cieki 2020'!C129</f>
        <v>PL01S0701_1095</v>
      </c>
      <c r="C127" s="82">
        <f>'cieki 2020'!I129</f>
        <v>0.05</v>
      </c>
      <c r="D127" s="53">
        <f>'cieki 2020'!J129</f>
        <v>1.5</v>
      </c>
      <c r="E127" s="53">
        <f>'cieki 2020'!K129</f>
        <v>32.1</v>
      </c>
      <c r="F127" s="53">
        <f>'cieki 2020'!L129</f>
        <v>0.29199999999999998</v>
      </c>
      <c r="G127" s="53">
        <f>'cieki 2020'!M129</f>
        <v>1.46</v>
      </c>
      <c r="H127" s="53">
        <f>'cieki 2020'!N129</f>
        <v>2.34</v>
      </c>
      <c r="I127" s="53">
        <f>'cieki 2020'!O129</f>
        <v>10.9</v>
      </c>
      <c r="J127" s="53">
        <f>'cieki 2020'!P129</f>
        <v>1.67E-2</v>
      </c>
      <c r="K127" s="53">
        <f>'cieki 2020'!S129</f>
        <v>2.13</v>
      </c>
      <c r="L127" s="53">
        <f>'cieki 2020'!T129</f>
        <v>0.5</v>
      </c>
      <c r="M127" s="53">
        <f>'cieki 2020'!Y129</f>
        <v>44.1</v>
      </c>
      <c r="N127" s="142">
        <f>'cieki 2020'!V129/'cieki 2020'!Z129</f>
        <v>3.5714285714285718E-3</v>
      </c>
      <c r="O127" s="232" t="s">
        <v>155</v>
      </c>
      <c r="P127" s="232" t="s">
        <v>155</v>
      </c>
    </row>
    <row r="128" spans="1:16" s="70" customFormat="1" x14ac:dyDescent="0.2">
      <c r="A128" s="86">
        <f>'cieki 2020'!B130</f>
        <v>282</v>
      </c>
      <c r="B128" s="15" t="str">
        <f>'cieki 2020'!C130</f>
        <v>PL01S0701_1094</v>
      </c>
      <c r="C128" s="82">
        <f>'cieki 2020'!I130</f>
        <v>0.05</v>
      </c>
      <c r="D128" s="53">
        <f>'cieki 2020'!J130</f>
        <v>1.5</v>
      </c>
      <c r="E128" s="53">
        <f>'cieki 2020'!K130</f>
        <v>16</v>
      </c>
      <c r="F128" s="53">
        <f>'cieki 2020'!L130</f>
        <v>0.23300000000000001</v>
      </c>
      <c r="G128" s="53">
        <f>'cieki 2020'!M130</f>
        <v>1.69</v>
      </c>
      <c r="H128" s="53">
        <f>'cieki 2020'!N130</f>
        <v>2.33</v>
      </c>
      <c r="I128" s="53">
        <f>'cieki 2020'!O130</f>
        <v>10.7</v>
      </c>
      <c r="J128" s="53">
        <f>'cieki 2020'!P130</f>
        <v>3.8300000000000001E-3</v>
      </c>
      <c r="K128" s="53">
        <f>'cieki 2020'!S130</f>
        <v>2.15</v>
      </c>
      <c r="L128" s="53">
        <f>'cieki 2020'!T130</f>
        <v>0.5</v>
      </c>
      <c r="M128" s="53">
        <f>'cieki 2020'!Y130</f>
        <v>72.5</v>
      </c>
      <c r="N128" s="142">
        <f>'cieki 2020'!V130/'cieki 2020'!Z130</f>
        <v>3.9893617021276594E-4</v>
      </c>
      <c r="O128" s="232" t="s">
        <v>155</v>
      </c>
      <c r="P128" s="232" t="s">
        <v>155</v>
      </c>
    </row>
    <row r="129" spans="1:16" s="70" customFormat="1" x14ac:dyDescent="0.2">
      <c r="A129" s="86">
        <f>'cieki 2020'!B131</f>
        <v>283</v>
      </c>
      <c r="B129" s="15" t="str">
        <f>'cieki 2020'!C131</f>
        <v>PL01S1301_1734</v>
      </c>
      <c r="C129" s="82">
        <f>'cieki 2020'!I131</f>
        <v>0.05</v>
      </c>
      <c r="D129" s="53">
        <f>'cieki 2020'!J131</f>
        <v>1.5</v>
      </c>
      <c r="E129" s="53">
        <f>'cieki 2020'!K131</f>
        <v>18.3</v>
      </c>
      <c r="F129" s="53">
        <f>'cieki 2020'!L131</f>
        <v>7.4499999999999997E-2</v>
      </c>
      <c r="G129" s="53">
        <f>'cieki 2020'!M131</f>
        <v>2.39</v>
      </c>
      <c r="H129" s="53">
        <f>'cieki 2020'!N131</f>
        <v>2.5499999999999998</v>
      </c>
      <c r="I129" s="53">
        <f>'cieki 2020'!O131</f>
        <v>4.88</v>
      </c>
      <c r="J129" s="53">
        <f>'cieki 2020'!P131</f>
        <v>2.3199999999999998E-2</v>
      </c>
      <c r="K129" s="53">
        <f>'cieki 2020'!S131</f>
        <v>2.87</v>
      </c>
      <c r="L129" s="53">
        <f>'cieki 2020'!T131</f>
        <v>3.21</v>
      </c>
      <c r="M129" s="53">
        <f>'cieki 2020'!Y131</f>
        <v>37.1</v>
      </c>
      <c r="N129" s="142">
        <f>'cieki 2020'!V131/'cieki 2020'!Z131</f>
        <v>5.811965811965812E-3</v>
      </c>
      <c r="O129" s="231" t="s">
        <v>156</v>
      </c>
      <c r="P129" s="234" t="s">
        <v>158</v>
      </c>
    </row>
    <row r="130" spans="1:16" s="70" customFormat="1" x14ac:dyDescent="0.2">
      <c r="A130" s="86">
        <f>'cieki 2020'!B132</f>
        <v>284</v>
      </c>
      <c r="B130" s="15" t="str">
        <f>'cieki 2020'!C132</f>
        <v>PL01S0901_2079</v>
      </c>
      <c r="C130" s="82">
        <f>'cieki 2020'!I132</f>
        <v>0.05</v>
      </c>
      <c r="D130" s="53">
        <f>'cieki 2020'!J132</f>
        <v>1.5</v>
      </c>
      <c r="E130" s="53">
        <f>'cieki 2020'!K132</f>
        <v>8.7799999999999994</v>
      </c>
      <c r="F130" s="53">
        <f>'cieki 2020'!L132</f>
        <v>2.5000000000000001E-2</v>
      </c>
      <c r="G130" s="53">
        <f>'cieki 2020'!M132</f>
        <v>2.36</v>
      </c>
      <c r="H130" s="53">
        <f>'cieki 2020'!N132</f>
        <v>1.38</v>
      </c>
      <c r="I130" s="53">
        <f>'cieki 2020'!O132</f>
        <v>0.2</v>
      </c>
      <c r="J130" s="53">
        <f>'cieki 2020'!P132</f>
        <v>3.16E-3</v>
      </c>
      <c r="K130" s="53">
        <f>'cieki 2020'!S132</f>
        <v>3.03</v>
      </c>
      <c r="L130" s="53">
        <f>'cieki 2020'!T132</f>
        <v>4.43</v>
      </c>
      <c r="M130" s="53">
        <f>'cieki 2020'!Y132</f>
        <v>5.29</v>
      </c>
      <c r="N130" s="142">
        <f>'cieki 2020'!V132/'cieki 2020'!Z132</f>
        <v>1.9245773732119637E-3</v>
      </c>
      <c r="O130" s="234" t="s">
        <v>158</v>
      </c>
      <c r="P130" s="234" t="s">
        <v>158</v>
      </c>
    </row>
    <row r="131" spans="1:16" s="70" customFormat="1" x14ac:dyDescent="0.2">
      <c r="A131" s="86">
        <f>'cieki 2020'!B133</f>
        <v>285</v>
      </c>
      <c r="B131" s="15" t="str">
        <f>'cieki 2020'!C133</f>
        <v>PL01S0901_1391</v>
      </c>
      <c r="C131" s="82">
        <f>'cieki 2020'!I133</f>
        <v>0.05</v>
      </c>
      <c r="D131" s="53">
        <f>'cieki 2020'!J133</f>
        <v>1.5</v>
      </c>
      <c r="E131" s="53">
        <f>'cieki 2020'!K133</f>
        <v>31.8</v>
      </c>
      <c r="F131" s="53">
        <f>'cieki 2020'!L133</f>
        <v>2.5000000000000001E-2</v>
      </c>
      <c r="G131" s="53">
        <f>'cieki 2020'!M133</f>
        <v>3.24</v>
      </c>
      <c r="H131" s="53">
        <f>'cieki 2020'!N133</f>
        <v>0.90800000000000003</v>
      </c>
      <c r="I131" s="53">
        <f>'cieki 2020'!O133</f>
        <v>0.2</v>
      </c>
      <c r="J131" s="53">
        <f>'cieki 2020'!P133</f>
        <v>1.07E-3</v>
      </c>
      <c r="K131" s="53">
        <f>'cieki 2020'!S133</f>
        <v>3.29</v>
      </c>
      <c r="L131" s="53">
        <f>'cieki 2020'!T133</f>
        <v>1.08</v>
      </c>
      <c r="M131" s="53">
        <f>'cieki 2020'!Y133</f>
        <v>11.8</v>
      </c>
      <c r="N131" s="142">
        <f>'cieki 2020'!V133/'cieki 2020'!Z133</f>
        <v>4.3951612903225809E-3</v>
      </c>
      <c r="O131" s="232" t="s">
        <v>155</v>
      </c>
      <c r="P131" s="232" t="s">
        <v>155</v>
      </c>
    </row>
    <row r="132" spans="1:16" s="70" customFormat="1" x14ac:dyDescent="0.2">
      <c r="A132" s="86">
        <f>'cieki 2020'!B134</f>
        <v>286</v>
      </c>
      <c r="B132" s="15" t="str">
        <f>'cieki 2020'!C134</f>
        <v>PL08S0301_0144</v>
      </c>
      <c r="C132" s="82">
        <f>'cieki 2020'!I134</f>
        <v>0.05</v>
      </c>
      <c r="D132" s="53">
        <f>'cieki 2020'!J134</f>
        <v>1.5</v>
      </c>
      <c r="E132" s="53">
        <f>'cieki 2020'!K134</f>
        <v>43.6</v>
      </c>
      <c r="F132" s="53">
        <f>'cieki 2020'!L134</f>
        <v>2.5000000000000001E-2</v>
      </c>
      <c r="G132" s="53">
        <f>'cieki 2020'!M134</f>
        <v>3.6</v>
      </c>
      <c r="H132" s="53">
        <f>'cieki 2020'!N134</f>
        <v>15.6</v>
      </c>
      <c r="I132" s="53">
        <f>'cieki 2020'!O134</f>
        <v>18.100000000000001</v>
      </c>
      <c r="J132" s="53">
        <f>'cieki 2020'!P134</f>
        <v>5.7999999999999996E-3</v>
      </c>
      <c r="K132" s="53">
        <f>'cieki 2020'!S134</f>
        <v>7.8</v>
      </c>
      <c r="L132" s="53">
        <f>'cieki 2020'!T134</f>
        <v>11.3</v>
      </c>
      <c r="M132" s="53">
        <f>'cieki 2020'!Y134</f>
        <v>60.1</v>
      </c>
      <c r="N132" s="142">
        <f>'cieki 2020'!V134/'cieki 2020'!Z134</f>
        <v>1.7594759007955078E-3</v>
      </c>
      <c r="O132" s="232" t="s">
        <v>155</v>
      </c>
      <c r="P132" s="232" t="s">
        <v>155</v>
      </c>
    </row>
    <row r="133" spans="1:16" s="70" customFormat="1" x14ac:dyDescent="0.2">
      <c r="A133" s="86">
        <f>'cieki 2020'!B135</f>
        <v>287</v>
      </c>
      <c r="B133" s="15" t="str">
        <f>'cieki 2020'!C135</f>
        <v>PL01S1501_1857</v>
      </c>
      <c r="C133" s="82">
        <f>'cieki 2020'!I135</f>
        <v>0.11</v>
      </c>
      <c r="D133" s="53">
        <f>'cieki 2020'!J135</f>
        <v>6.27</v>
      </c>
      <c r="E133" s="53">
        <f>'cieki 2020'!K135</f>
        <v>115</v>
      </c>
      <c r="F133" s="53">
        <f>'cieki 2020'!L135</f>
        <v>0.33200000000000002</v>
      </c>
      <c r="G133" s="53">
        <f>'cieki 2020'!M135</f>
        <v>10.9</v>
      </c>
      <c r="H133" s="53">
        <f>'cieki 2020'!N135</f>
        <v>44.8</v>
      </c>
      <c r="I133" s="53">
        <f>'cieki 2020'!O135</f>
        <v>20.7</v>
      </c>
      <c r="J133" s="53">
        <f>'cieki 2020'!P135</f>
        <v>8.8599999999999998E-2</v>
      </c>
      <c r="K133" s="53">
        <f>'cieki 2020'!S135</f>
        <v>40.6</v>
      </c>
      <c r="L133" s="53">
        <f>'cieki 2020'!T135</f>
        <v>15.8</v>
      </c>
      <c r="M133" s="53">
        <f>'cieki 2020'!Y135</f>
        <v>96.8</v>
      </c>
      <c r="N133" s="142">
        <f>'cieki 2020'!V135/'cieki 2020'!Z135</f>
        <v>2.1107491856677523E-3</v>
      </c>
      <c r="O133" s="233" t="s">
        <v>157</v>
      </c>
      <c r="P133" s="233" t="s">
        <v>157</v>
      </c>
    </row>
    <row r="134" spans="1:16" s="70" customFormat="1" x14ac:dyDescent="0.2">
      <c r="A134" s="86">
        <f>'cieki 2020'!B136</f>
        <v>288</v>
      </c>
      <c r="B134" s="15" t="str">
        <f>'cieki 2020'!C136</f>
        <v>PL02S1401_2294</v>
      </c>
      <c r="C134" s="82">
        <f>'cieki 2020'!I136</f>
        <v>0.05</v>
      </c>
      <c r="D134" s="53">
        <f>'cieki 2020'!J136</f>
        <v>1.5</v>
      </c>
      <c r="E134" s="53">
        <f>'cieki 2020'!K136</f>
        <v>11.6</v>
      </c>
      <c r="F134" s="53">
        <f>'cieki 2020'!L136</f>
        <v>0.17399999999999999</v>
      </c>
      <c r="G134" s="53">
        <f>'cieki 2020'!M136</f>
        <v>1.6</v>
      </c>
      <c r="H134" s="53">
        <f>'cieki 2020'!N136</f>
        <v>3.32</v>
      </c>
      <c r="I134" s="53">
        <f>'cieki 2020'!O136</f>
        <v>1.48</v>
      </c>
      <c r="J134" s="53">
        <f>'cieki 2020'!P136</f>
        <v>2.6700000000000001E-3</v>
      </c>
      <c r="K134" s="53">
        <f>'cieki 2020'!S136</f>
        <v>3.88</v>
      </c>
      <c r="L134" s="53">
        <f>'cieki 2020'!T136</f>
        <v>10.199999999999999</v>
      </c>
      <c r="M134" s="53">
        <f>'cieki 2020'!Y136</f>
        <v>21.8</v>
      </c>
      <c r="N134" s="142">
        <f>'cieki 2020'!V136/'cieki 2020'!Z136</f>
        <v>2.5488180883864336E-3</v>
      </c>
      <c r="O134" s="232" t="s">
        <v>155</v>
      </c>
      <c r="P134" s="234" t="s">
        <v>158</v>
      </c>
    </row>
    <row r="135" spans="1:16" s="70" customFormat="1" x14ac:dyDescent="0.2">
      <c r="A135" s="86">
        <f>'cieki 2020'!B137</f>
        <v>289</v>
      </c>
      <c r="B135" s="15" t="str">
        <f>'cieki 2020'!C137</f>
        <v>PL02S0501_0858</v>
      </c>
      <c r="C135" s="82">
        <f>'cieki 2020'!I137</f>
        <v>0.05</v>
      </c>
      <c r="D135" s="53">
        <f>'cieki 2020'!J137</f>
        <v>1.5</v>
      </c>
      <c r="E135" s="53">
        <f>'cieki 2020'!K137</f>
        <v>44.8</v>
      </c>
      <c r="F135" s="53">
        <f>'cieki 2020'!L137</f>
        <v>2.5000000000000001E-2</v>
      </c>
      <c r="G135" s="53">
        <f>'cieki 2020'!M137</f>
        <v>0.878</v>
      </c>
      <c r="H135" s="53">
        <f>'cieki 2020'!N137</f>
        <v>3.66</v>
      </c>
      <c r="I135" s="53">
        <f>'cieki 2020'!O137</f>
        <v>0.43099999999999999</v>
      </c>
      <c r="J135" s="53">
        <f>'cieki 2020'!P137</f>
        <v>1.82E-3</v>
      </c>
      <c r="K135" s="53">
        <f>'cieki 2020'!S137</f>
        <v>1.53</v>
      </c>
      <c r="L135" s="53">
        <f>'cieki 2020'!T137</f>
        <v>1.24</v>
      </c>
      <c r="M135" s="53">
        <f>'cieki 2020'!Y137</f>
        <v>13.4</v>
      </c>
      <c r="N135" s="142">
        <f>'cieki 2020'!V137/'cieki 2020'!Z137</f>
        <v>1.5153061224489797E-3</v>
      </c>
      <c r="O135" s="234" t="s">
        <v>158</v>
      </c>
      <c r="P135" s="234" t="s">
        <v>158</v>
      </c>
    </row>
    <row r="136" spans="1:16" s="70" customFormat="1" x14ac:dyDescent="0.2">
      <c r="A136" s="86">
        <f>'cieki 2020'!B138</f>
        <v>290</v>
      </c>
      <c r="B136" s="15" t="str">
        <f>'cieki 2020'!C138</f>
        <v>PL01S1301_1721</v>
      </c>
      <c r="C136" s="82">
        <f>'cieki 2020'!I138</f>
        <v>2.56</v>
      </c>
      <c r="D136" s="53">
        <f>'cieki 2020'!J138</f>
        <v>55</v>
      </c>
      <c r="E136" s="53">
        <f>'cieki 2020'!K138</f>
        <v>362</v>
      </c>
      <c r="F136" s="53">
        <f>'cieki 2020'!L138</f>
        <v>63.1</v>
      </c>
      <c r="G136" s="53">
        <f>'cieki 2020'!M138</f>
        <v>21.6</v>
      </c>
      <c r="H136" s="53">
        <f>'cieki 2020'!N138</f>
        <v>54</v>
      </c>
      <c r="I136" s="53">
        <f>'cieki 2020'!O138</f>
        <v>149</v>
      </c>
      <c r="J136" s="53">
        <f>'cieki 2020'!P138</f>
        <v>0.624</v>
      </c>
      <c r="K136" s="53">
        <f>'cieki 2020'!S138</f>
        <v>40.9</v>
      </c>
      <c r="L136" s="53">
        <f>'cieki 2020'!T138</f>
        <v>1460</v>
      </c>
      <c r="M136" s="53">
        <f>'cieki 2020'!Y138</f>
        <v>5540</v>
      </c>
      <c r="N136" s="142">
        <f>'cieki 2020'!V138/'cieki 2020'!Z138</f>
        <v>2.8260869565217391E-2</v>
      </c>
      <c r="O136" s="230" t="s">
        <v>176</v>
      </c>
      <c r="P136" s="230" t="s">
        <v>176</v>
      </c>
    </row>
    <row r="137" spans="1:16" s="70" customFormat="1" x14ac:dyDescent="0.2">
      <c r="A137" s="86">
        <f>'cieki 2020'!B139</f>
        <v>291</v>
      </c>
      <c r="B137" s="15" t="str">
        <f>'cieki 2020'!C139</f>
        <v>PL01S1301_2151</v>
      </c>
      <c r="C137" s="82">
        <f>'cieki 2020'!I139</f>
        <v>0.05</v>
      </c>
      <c r="D137" s="53">
        <f>'cieki 2020'!J139</f>
        <v>9.57</v>
      </c>
      <c r="E137" s="53">
        <f>'cieki 2020'!K139</f>
        <v>637</v>
      </c>
      <c r="F137" s="53">
        <f>'cieki 2020'!L139</f>
        <v>0.92900000000000005</v>
      </c>
      <c r="G137" s="53">
        <f>'cieki 2020'!M139</f>
        <v>0.79400000000000004</v>
      </c>
      <c r="H137" s="53">
        <f>'cieki 2020'!N139</f>
        <v>6.5</v>
      </c>
      <c r="I137" s="53">
        <f>'cieki 2020'!O139</f>
        <v>9.67</v>
      </c>
      <c r="J137" s="53">
        <f>'cieki 2020'!P139</f>
        <v>3.7699999999999997E-2</v>
      </c>
      <c r="K137" s="53">
        <f>'cieki 2020'!S139</f>
        <v>8.11</v>
      </c>
      <c r="L137" s="53">
        <f>'cieki 2020'!T139</f>
        <v>8.74</v>
      </c>
      <c r="M137" s="53">
        <f>'cieki 2020'!Y139</f>
        <v>99.6</v>
      </c>
      <c r="N137" s="142">
        <f>'cieki 2020'!V139/'cieki 2020'!Z139</f>
        <v>4.9304347826086958E-3</v>
      </c>
      <c r="O137" s="233" t="s">
        <v>157</v>
      </c>
      <c r="P137" s="233" t="s">
        <v>157</v>
      </c>
    </row>
    <row r="138" spans="1:16" s="70" customFormat="1" x14ac:dyDescent="0.2">
      <c r="A138" s="86">
        <f>'cieki 2020'!B140</f>
        <v>292</v>
      </c>
      <c r="B138" s="15" t="str">
        <f>'cieki 2020'!C140</f>
        <v>PL01S1301_1684</v>
      </c>
      <c r="C138" s="82">
        <f>'cieki 2020'!I140</f>
        <v>0.05</v>
      </c>
      <c r="D138" s="53">
        <f>'cieki 2020'!J140</f>
        <v>36.200000000000003</v>
      </c>
      <c r="E138" s="53">
        <f>'cieki 2020'!K140</f>
        <v>270</v>
      </c>
      <c r="F138" s="53">
        <f>'cieki 2020'!L140</f>
        <v>11.9</v>
      </c>
      <c r="G138" s="53">
        <f>'cieki 2020'!M140</f>
        <v>14.9</v>
      </c>
      <c r="H138" s="53">
        <f>'cieki 2020'!N140</f>
        <v>27.5</v>
      </c>
      <c r="I138" s="53">
        <f>'cieki 2020'!O140</f>
        <v>60.8</v>
      </c>
      <c r="J138" s="53">
        <f>'cieki 2020'!P140</f>
        <v>8.0600000000000005E-2</v>
      </c>
      <c r="K138" s="53">
        <f>'cieki 2020'!S140</f>
        <v>25.4</v>
      </c>
      <c r="L138" s="53">
        <f>'cieki 2020'!T140</f>
        <v>18.7</v>
      </c>
      <c r="M138" s="53">
        <f>'cieki 2020'!Y140</f>
        <v>882</v>
      </c>
      <c r="N138" s="142">
        <f>'cieki 2020'!V140/'cieki 2020'!Z140</f>
        <v>1.4789687924016283E-2</v>
      </c>
      <c r="O138" s="230" t="s">
        <v>176</v>
      </c>
      <c r="P138" s="230" t="s">
        <v>176</v>
      </c>
    </row>
    <row r="139" spans="1:16" s="70" customFormat="1" x14ac:dyDescent="0.2">
      <c r="A139" s="86">
        <f>'cieki 2020'!B141</f>
        <v>293</v>
      </c>
      <c r="B139" s="15" t="str">
        <f>'cieki 2020'!C141</f>
        <v>PL01S1501_1798</v>
      </c>
      <c r="C139" s="82">
        <f>'cieki 2020'!I141</f>
        <v>0.05</v>
      </c>
      <c r="D139" s="53">
        <f>'cieki 2020'!J141</f>
        <v>1.5</v>
      </c>
      <c r="E139" s="53">
        <f>'cieki 2020'!K141</f>
        <v>16.100000000000001</v>
      </c>
      <c r="F139" s="53">
        <f>'cieki 2020'!L141</f>
        <v>2.5000000000000001E-2</v>
      </c>
      <c r="G139" s="53">
        <f>'cieki 2020'!M141</f>
        <v>2.4</v>
      </c>
      <c r="H139" s="53">
        <f>'cieki 2020'!N141</f>
        <v>4.8499999999999996</v>
      </c>
      <c r="I139" s="53">
        <f>'cieki 2020'!O141</f>
        <v>4.04</v>
      </c>
      <c r="J139" s="53">
        <f>'cieki 2020'!P141</f>
        <v>7.2899999999999996E-3</v>
      </c>
      <c r="K139" s="53">
        <f>'cieki 2020'!S141</f>
        <v>7.39</v>
      </c>
      <c r="L139" s="53">
        <f>'cieki 2020'!T141</f>
        <v>4.1399999999999997</v>
      </c>
      <c r="M139" s="53">
        <f>'cieki 2020'!Y141</f>
        <v>15.1</v>
      </c>
      <c r="N139" s="142">
        <f>'cieki 2020'!V141/'cieki 2020'!Z141</f>
        <v>2.9360902255639097E-3</v>
      </c>
      <c r="O139" s="232" t="s">
        <v>155</v>
      </c>
      <c r="P139" s="232" t="s">
        <v>155</v>
      </c>
    </row>
    <row r="140" spans="1:16" s="70" customFormat="1" x14ac:dyDescent="0.2">
      <c r="A140" s="86">
        <f>'cieki 2020'!B142</f>
        <v>294</v>
      </c>
      <c r="B140" s="15" t="str">
        <f>'cieki 2020'!C142</f>
        <v>PL01S0701_1077</v>
      </c>
      <c r="C140" s="82">
        <f>'cieki 2020'!I142</f>
        <v>0.05</v>
      </c>
      <c r="D140" s="53">
        <f>'cieki 2020'!J142</f>
        <v>1.5</v>
      </c>
      <c r="E140" s="53">
        <f>'cieki 2020'!K142</f>
        <v>20.8</v>
      </c>
      <c r="F140" s="53">
        <f>'cieki 2020'!L142</f>
        <v>0.158</v>
      </c>
      <c r="G140" s="53">
        <f>'cieki 2020'!M142</f>
        <v>0.876</v>
      </c>
      <c r="H140" s="53">
        <f>'cieki 2020'!N142</f>
        <v>8.4700000000000006</v>
      </c>
      <c r="I140" s="53">
        <f>'cieki 2020'!O142</f>
        <v>3.55</v>
      </c>
      <c r="J140" s="53">
        <f>'cieki 2020'!P142</f>
        <v>3.5000000000000001E-3</v>
      </c>
      <c r="K140" s="53">
        <f>'cieki 2020'!S142</f>
        <v>1.82</v>
      </c>
      <c r="L140" s="53">
        <f>'cieki 2020'!T142</f>
        <v>0.5</v>
      </c>
      <c r="M140" s="53">
        <f>'cieki 2020'!Y142</f>
        <v>26.5</v>
      </c>
      <c r="N140" s="142">
        <f>'cieki 2020'!V142/'cieki 2020'!Z142</f>
        <v>4.0804597701149421E-3</v>
      </c>
      <c r="O140" s="232" t="s">
        <v>155</v>
      </c>
      <c r="P140" s="232" t="s">
        <v>155</v>
      </c>
    </row>
    <row r="141" spans="1:16" s="70" customFormat="1" x14ac:dyDescent="0.2">
      <c r="A141" s="86">
        <f>'cieki 2020'!B143</f>
        <v>295</v>
      </c>
      <c r="B141" s="15" t="str">
        <f>'cieki 2020'!C143</f>
        <v>PL01S0201_0784</v>
      </c>
      <c r="C141" s="82">
        <f>'cieki 2020'!I143</f>
        <v>0.05</v>
      </c>
      <c r="D141" s="53">
        <f>'cieki 2020'!J143</f>
        <v>1.5</v>
      </c>
      <c r="E141" s="53">
        <f>'cieki 2020'!K143</f>
        <v>12.8</v>
      </c>
      <c r="F141" s="53">
        <f>'cieki 2020'!L143</f>
        <v>2.5000000000000001E-2</v>
      </c>
      <c r="G141" s="53">
        <f>'cieki 2020'!M143</f>
        <v>1.33</v>
      </c>
      <c r="H141" s="53">
        <f>'cieki 2020'!N143</f>
        <v>5.51</v>
      </c>
      <c r="I141" s="53">
        <f>'cieki 2020'!O143</f>
        <v>3.66</v>
      </c>
      <c r="J141" s="53">
        <f>'cieki 2020'!P143</f>
        <v>1.6899999999999998E-2</v>
      </c>
      <c r="K141" s="53">
        <f>'cieki 2020'!S143</f>
        <v>3.56</v>
      </c>
      <c r="L141" s="53">
        <f>'cieki 2020'!T143</f>
        <v>4.28</v>
      </c>
      <c r="M141" s="53">
        <f>'cieki 2020'!Y143</f>
        <v>35.299999999999997</v>
      </c>
      <c r="N141" s="142">
        <f>'cieki 2020'!V143/'cieki 2020'!Z143</f>
        <v>1.5706896551724136E-3</v>
      </c>
      <c r="O141" s="234" t="s">
        <v>158</v>
      </c>
      <c r="P141" s="234" t="s">
        <v>158</v>
      </c>
    </row>
    <row r="142" spans="1:16" s="70" customFormat="1" x14ac:dyDescent="0.2">
      <c r="A142" s="86">
        <f>'cieki 2020'!B144</f>
        <v>296</v>
      </c>
      <c r="B142" s="15" t="str">
        <f>'cieki 2020'!C144</f>
        <v>PL02S0101_0527</v>
      </c>
      <c r="C142" s="82">
        <f>'cieki 2020'!I144</f>
        <v>0.05</v>
      </c>
      <c r="D142" s="53">
        <f>'cieki 2020'!J144</f>
        <v>1.5</v>
      </c>
      <c r="E142" s="53">
        <f>'cieki 2020'!K144</f>
        <v>20.2</v>
      </c>
      <c r="F142" s="53">
        <f>'cieki 2020'!L144</f>
        <v>2.5000000000000001E-2</v>
      </c>
      <c r="G142" s="53">
        <f>'cieki 2020'!M144</f>
        <v>0.55900000000000005</v>
      </c>
      <c r="H142" s="53">
        <f>'cieki 2020'!N144</f>
        <v>1.54</v>
      </c>
      <c r="I142" s="53">
        <f>'cieki 2020'!O144</f>
        <v>0.2</v>
      </c>
      <c r="J142" s="53">
        <f>'cieki 2020'!P144</f>
        <v>5.1500000000000001E-3</v>
      </c>
      <c r="K142" s="53">
        <f>'cieki 2020'!S144</f>
        <v>0.89800000000000002</v>
      </c>
      <c r="L142" s="53">
        <f>'cieki 2020'!T144</f>
        <v>2.15</v>
      </c>
      <c r="M142" s="53">
        <f>'cieki 2020'!Y144</f>
        <v>53.1</v>
      </c>
      <c r="N142" s="142">
        <f>'cieki 2020'!V144/'cieki 2020'!Z144</f>
        <v>5.2319999999999997E-3</v>
      </c>
      <c r="O142" s="231" t="s">
        <v>156</v>
      </c>
      <c r="P142" s="234" t="s">
        <v>158</v>
      </c>
    </row>
    <row r="143" spans="1:16" s="70" customFormat="1" x14ac:dyDescent="0.2">
      <c r="A143" s="86">
        <f>'cieki 2020'!B145</f>
        <v>298</v>
      </c>
      <c r="B143" s="15" t="str">
        <f>'cieki 2020'!C145</f>
        <v>PL01S1601_1891</v>
      </c>
      <c r="C143" s="82">
        <f>'cieki 2020'!I145</f>
        <v>0.05</v>
      </c>
      <c r="D143" s="53">
        <f>'cieki 2020'!J145</f>
        <v>1.5</v>
      </c>
      <c r="E143" s="53">
        <f>'cieki 2020'!K145</f>
        <v>16.3</v>
      </c>
      <c r="F143" s="53">
        <f>'cieki 2020'!L145</f>
        <v>2.5000000000000001E-2</v>
      </c>
      <c r="G143" s="53">
        <f>'cieki 2020'!M145</f>
        <v>3.48</v>
      </c>
      <c r="H143" s="53">
        <f>'cieki 2020'!N145</f>
        <v>5.37</v>
      </c>
      <c r="I143" s="53">
        <f>'cieki 2020'!O145</f>
        <v>4.66</v>
      </c>
      <c r="J143" s="53">
        <f>'cieki 2020'!P145</f>
        <v>6.6400000000000001E-3</v>
      </c>
      <c r="K143" s="53">
        <f>'cieki 2020'!S145</f>
        <v>9.5299999999999994</v>
      </c>
      <c r="L143" s="53">
        <f>'cieki 2020'!T145</f>
        <v>2.56</v>
      </c>
      <c r="M143" s="53">
        <f>'cieki 2020'!Y145</f>
        <v>17.3</v>
      </c>
      <c r="N143" s="142">
        <f>'cieki 2020'!V145/'cieki 2020'!Z145</f>
        <v>2.1520000000000003E-3</v>
      </c>
      <c r="O143" s="232" t="s">
        <v>155</v>
      </c>
      <c r="P143" s="232" t="s">
        <v>155</v>
      </c>
    </row>
    <row r="144" spans="1:16" s="70" customFormat="1" x14ac:dyDescent="0.2">
      <c r="A144" s="86">
        <f>'cieki 2020'!B146</f>
        <v>299</v>
      </c>
      <c r="B144" s="15" t="str">
        <f>'cieki 2020'!C146</f>
        <v>PL02S1301_1149</v>
      </c>
      <c r="C144" s="82">
        <f>'cieki 2020'!I146</f>
        <v>0.05</v>
      </c>
      <c r="D144" s="53">
        <f>'cieki 2020'!J146</f>
        <v>1.5</v>
      </c>
      <c r="E144" s="53">
        <f>'cieki 2020'!K146</f>
        <v>22.5</v>
      </c>
      <c r="F144" s="53">
        <f>'cieki 2020'!L146</f>
        <v>2.5000000000000001E-2</v>
      </c>
      <c r="G144" s="53">
        <f>'cieki 2020'!M146</f>
        <v>3.42</v>
      </c>
      <c r="H144" s="53">
        <f>'cieki 2020'!N146</f>
        <v>1.76</v>
      </c>
      <c r="I144" s="53">
        <f>'cieki 2020'!O146</f>
        <v>1.76</v>
      </c>
      <c r="J144" s="53">
        <f>'cieki 2020'!P146</f>
        <v>2.0600000000000002E-3</v>
      </c>
      <c r="K144" s="53">
        <f>'cieki 2020'!S146</f>
        <v>2.72</v>
      </c>
      <c r="L144" s="53">
        <f>'cieki 2020'!T146</f>
        <v>2.1800000000000002</v>
      </c>
      <c r="M144" s="53">
        <f>'cieki 2020'!Y146</f>
        <v>32.1</v>
      </c>
      <c r="N144" s="142">
        <f>'cieki 2020'!V146/'cieki 2020'!Z146</f>
        <v>3.3908045977011497E-3</v>
      </c>
      <c r="O144" s="232" t="s">
        <v>155</v>
      </c>
      <c r="P144" s="232" t="s">
        <v>155</v>
      </c>
    </row>
    <row r="145" spans="1:16" s="70" customFormat="1" x14ac:dyDescent="0.2">
      <c r="A145" s="86">
        <f>'cieki 2020'!B147</f>
        <v>300</v>
      </c>
      <c r="B145" s="15" t="str">
        <f>'cieki 2020'!C147</f>
        <v>PL08S0301_3044</v>
      </c>
      <c r="C145" s="82">
        <f>'cieki 2020'!I147</f>
        <v>0.05</v>
      </c>
      <c r="D145" s="53">
        <f>'cieki 2020'!J147</f>
        <v>1.5</v>
      </c>
      <c r="E145" s="53">
        <f>'cieki 2020'!K147</f>
        <v>12.8</v>
      </c>
      <c r="F145" s="53">
        <f>'cieki 2020'!L147</f>
        <v>2.5000000000000001E-2</v>
      </c>
      <c r="G145" s="53">
        <f>'cieki 2020'!M147</f>
        <v>1.34</v>
      </c>
      <c r="H145" s="53">
        <f>'cieki 2020'!N147</f>
        <v>6.67</v>
      </c>
      <c r="I145" s="53">
        <f>'cieki 2020'!O147</f>
        <v>8.9499999999999993</v>
      </c>
      <c r="J145" s="53">
        <f>'cieki 2020'!P147</f>
        <v>5.2299999999999999E-2</v>
      </c>
      <c r="K145" s="53">
        <f>'cieki 2020'!S147</f>
        <v>2.0499999999999998</v>
      </c>
      <c r="L145" s="53">
        <f>'cieki 2020'!T147</f>
        <v>0.5</v>
      </c>
      <c r="M145" s="53">
        <f>'cieki 2020'!Y147</f>
        <v>12.6</v>
      </c>
      <c r="N145" s="142">
        <f>'cieki 2020'!V147/'cieki 2020'!Z147</f>
        <v>1.7901133191000165E-3</v>
      </c>
      <c r="O145" s="232" t="s">
        <v>155</v>
      </c>
      <c r="P145" s="232" t="s">
        <v>155</v>
      </c>
    </row>
    <row r="146" spans="1:16" s="70" customFormat="1" x14ac:dyDescent="0.2">
      <c r="A146" s="86">
        <f>'cieki 2020'!B148</f>
        <v>301</v>
      </c>
      <c r="B146" s="15" t="str">
        <f>'cieki 2020'!C148</f>
        <v>PL02S0501_0874</v>
      </c>
      <c r="C146" s="82">
        <f>'cieki 2020'!I148</f>
        <v>0.05</v>
      </c>
      <c r="D146" s="53">
        <f>'cieki 2020'!J148</f>
        <v>1.5</v>
      </c>
      <c r="E146" s="53">
        <f>'cieki 2020'!K148</f>
        <v>11.7</v>
      </c>
      <c r="F146" s="53">
        <f>'cieki 2020'!L148</f>
        <v>2.5000000000000001E-2</v>
      </c>
      <c r="G146" s="53">
        <f>'cieki 2020'!M148</f>
        <v>0.99399999999999999</v>
      </c>
      <c r="H146" s="53">
        <f>'cieki 2020'!N148</f>
        <v>4.79</v>
      </c>
      <c r="I146" s="53">
        <f>'cieki 2020'!O148</f>
        <v>4.3099999999999996</v>
      </c>
      <c r="J146" s="53">
        <f>'cieki 2020'!P148</f>
        <v>3.2100000000000002E-3</v>
      </c>
      <c r="K146" s="53">
        <f>'cieki 2020'!S148</f>
        <v>2.21</v>
      </c>
      <c r="L146" s="53">
        <f>'cieki 2020'!T148</f>
        <v>2.5099999999999998</v>
      </c>
      <c r="M146" s="53">
        <f>'cieki 2020'!Y148</f>
        <v>28.3</v>
      </c>
      <c r="N146" s="142">
        <f>'cieki 2020'!V148/'cieki 2020'!Z148</f>
        <v>3.0215827338129497E-3</v>
      </c>
      <c r="O146" s="232" t="s">
        <v>155</v>
      </c>
      <c r="P146" s="234" t="s">
        <v>158</v>
      </c>
    </row>
    <row r="147" spans="1:16" s="70" customFormat="1" x14ac:dyDescent="0.2">
      <c r="A147" s="86">
        <f>'cieki 2020'!B149</f>
        <v>302</v>
      </c>
      <c r="B147" s="15" t="str">
        <f>'cieki 2020'!C149</f>
        <v>PL01S1601_3307</v>
      </c>
      <c r="C147" s="82">
        <f>'cieki 2020'!I149</f>
        <v>0.05</v>
      </c>
      <c r="D147" s="53">
        <f>'cieki 2020'!J149</f>
        <v>1.5</v>
      </c>
      <c r="E147" s="53">
        <f>'cieki 2020'!K149</f>
        <v>22</v>
      </c>
      <c r="F147" s="53">
        <f>'cieki 2020'!L149</f>
        <v>2.5000000000000001E-2</v>
      </c>
      <c r="G147" s="53">
        <f>'cieki 2020'!M149</f>
        <v>4.4400000000000004</v>
      </c>
      <c r="H147" s="53">
        <f>'cieki 2020'!N149</f>
        <v>229</v>
      </c>
      <c r="I147" s="53">
        <f>'cieki 2020'!O149</f>
        <v>16.600000000000001</v>
      </c>
      <c r="J147" s="53">
        <f>'cieki 2020'!P149</f>
        <v>5.1799999999999997E-3</v>
      </c>
      <c r="K147" s="53">
        <f>'cieki 2020'!S149</f>
        <v>76.5</v>
      </c>
      <c r="L147" s="53">
        <f>'cieki 2020'!T149</f>
        <v>13</v>
      </c>
      <c r="M147" s="53">
        <f>'cieki 2020'!Y149</f>
        <v>23.7</v>
      </c>
      <c r="N147" s="142">
        <f>'cieki 2020'!V149/'cieki 2020'!Z149</f>
        <v>2.5797373358348967E-3</v>
      </c>
      <c r="O147" s="230" t="s">
        <v>176</v>
      </c>
      <c r="P147" s="230" t="s">
        <v>176</v>
      </c>
    </row>
    <row r="148" spans="1:16" s="70" customFormat="1" x14ac:dyDescent="0.2">
      <c r="A148" s="86">
        <f>'cieki 2020'!B150</f>
        <v>303</v>
      </c>
      <c r="B148" s="15" t="str">
        <f>'cieki 2020'!C150</f>
        <v>PL01S1601_2236</v>
      </c>
      <c r="C148" s="82">
        <f>'cieki 2020'!I150</f>
        <v>0.05</v>
      </c>
      <c r="D148" s="53">
        <f>'cieki 2020'!J150</f>
        <v>1.5</v>
      </c>
      <c r="E148" s="53">
        <f>'cieki 2020'!K150</f>
        <v>51.6</v>
      </c>
      <c r="F148" s="53">
        <f>'cieki 2020'!L150</f>
        <v>2.5000000000000001E-2</v>
      </c>
      <c r="G148" s="53">
        <f>'cieki 2020'!M150</f>
        <v>6.24</v>
      </c>
      <c r="H148" s="53">
        <f>'cieki 2020'!N150</f>
        <v>14.5</v>
      </c>
      <c r="I148" s="53">
        <f>'cieki 2020'!O150</f>
        <v>16.899999999999999</v>
      </c>
      <c r="J148" s="53">
        <f>'cieki 2020'!P150</f>
        <v>4.2900000000000001E-2</v>
      </c>
      <c r="K148" s="53">
        <f>'cieki 2020'!S150</f>
        <v>20</v>
      </c>
      <c r="L148" s="53">
        <f>'cieki 2020'!T150</f>
        <v>8.07</v>
      </c>
      <c r="M148" s="53">
        <f>'cieki 2020'!Y150</f>
        <v>74.7</v>
      </c>
      <c r="N148" s="142">
        <f>'cieki 2020'!V150/'cieki 2020'!Z150</f>
        <v>2.2918418839360808E-3</v>
      </c>
      <c r="O148" s="231" t="s">
        <v>156</v>
      </c>
      <c r="P148" s="231" t="s">
        <v>156</v>
      </c>
    </row>
    <row r="149" spans="1:16" s="70" customFormat="1" x14ac:dyDescent="0.2">
      <c r="A149" s="86">
        <f>'cieki 2020'!B151</f>
        <v>304</v>
      </c>
      <c r="B149" s="15" t="str">
        <f>'cieki 2020'!C151</f>
        <v>PL01S1601_3308</v>
      </c>
      <c r="C149" s="82">
        <f>'cieki 2020'!I151</f>
        <v>0.05</v>
      </c>
      <c r="D149" s="53">
        <f>'cieki 2020'!J151</f>
        <v>1.5</v>
      </c>
      <c r="E149" s="53">
        <f>'cieki 2020'!K151</f>
        <v>43</v>
      </c>
      <c r="F149" s="53">
        <f>'cieki 2020'!L151</f>
        <v>2.5000000000000001E-2</v>
      </c>
      <c r="G149" s="53">
        <f>'cieki 2020'!M151</f>
        <v>3.94</v>
      </c>
      <c r="H149" s="53">
        <f>'cieki 2020'!N151</f>
        <v>7.49</v>
      </c>
      <c r="I149" s="53">
        <f>'cieki 2020'!O151</f>
        <v>12.5</v>
      </c>
      <c r="J149" s="53">
        <f>'cieki 2020'!P151</f>
        <v>2.18E-2</v>
      </c>
      <c r="K149" s="53">
        <f>'cieki 2020'!S151</f>
        <v>10.199999999999999</v>
      </c>
      <c r="L149" s="53">
        <f>'cieki 2020'!T151</f>
        <v>3.81</v>
      </c>
      <c r="M149" s="53">
        <f>'cieki 2020'!Y151</f>
        <v>52.3</v>
      </c>
      <c r="N149" s="142">
        <f>'cieki 2020'!V151/'cieki 2020'!Z151</f>
        <v>2.5880584192439866E-3</v>
      </c>
      <c r="O149" s="232" t="s">
        <v>155</v>
      </c>
      <c r="P149" s="232" t="s">
        <v>155</v>
      </c>
    </row>
    <row r="150" spans="1:16" s="70" customFormat="1" x14ac:dyDescent="0.2">
      <c r="A150" s="86">
        <f>'cieki 2020'!B152</f>
        <v>305</v>
      </c>
      <c r="B150" s="15" t="str">
        <f>'cieki 2020'!C152</f>
        <v>PL01S1601_1909</v>
      </c>
      <c r="C150" s="82">
        <f>'cieki 2020'!I152</f>
        <v>0.05</v>
      </c>
      <c r="D150" s="53">
        <f>'cieki 2020'!J152</f>
        <v>1.5</v>
      </c>
      <c r="E150" s="53">
        <f>'cieki 2020'!K152</f>
        <v>84.2</v>
      </c>
      <c r="F150" s="53">
        <f>'cieki 2020'!L152</f>
        <v>0.30199999999999999</v>
      </c>
      <c r="G150" s="53">
        <f>'cieki 2020'!M152</f>
        <v>9.1999999999999993</v>
      </c>
      <c r="H150" s="53">
        <f>'cieki 2020'!N152</f>
        <v>21.6</v>
      </c>
      <c r="I150" s="53">
        <f>'cieki 2020'!O152</f>
        <v>30.4</v>
      </c>
      <c r="J150" s="53">
        <f>'cieki 2020'!P152</f>
        <v>5.1799999999999999E-2</v>
      </c>
      <c r="K150" s="53">
        <f>'cieki 2020'!S152</f>
        <v>31.9</v>
      </c>
      <c r="L150" s="53">
        <f>'cieki 2020'!T152</f>
        <v>13.3</v>
      </c>
      <c r="M150" s="53">
        <f>'cieki 2020'!Y152</f>
        <v>93.5</v>
      </c>
      <c r="N150" s="142">
        <f>'cieki 2020'!V152/'cieki 2020'!Z152</f>
        <v>2.2357074417119131E-3</v>
      </c>
      <c r="O150" s="231" t="s">
        <v>156</v>
      </c>
      <c r="P150" s="231" t="s">
        <v>156</v>
      </c>
    </row>
    <row r="151" spans="1:16" s="70" customFormat="1" x14ac:dyDescent="0.2">
      <c r="A151" s="86">
        <f>'cieki 2020'!B153</f>
        <v>306</v>
      </c>
      <c r="B151" s="15" t="str">
        <f>'cieki 2020'!C153</f>
        <v>PL01S1601_1916</v>
      </c>
      <c r="C151" s="82">
        <f>'cieki 2020'!I153</f>
        <v>0.05</v>
      </c>
      <c r="D151" s="53">
        <f>'cieki 2020'!J153</f>
        <v>1.5</v>
      </c>
      <c r="E151" s="53">
        <f>'cieki 2020'!K153</f>
        <v>63.8</v>
      </c>
      <c r="F151" s="53">
        <f>'cieki 2020'!L153</f>
        <v>2.5000000000000001E-2</v>
      </c>
      <c r="G151" s="53">
        <f>'cieki 2020'!M153</f>
        <v>6.99</v>
      </c>
      <c r="H151" s="53">
        <f>'cieki 2020'!N153</f>
        <v>16.8</v>
      </c>
      <c r="I151" s="53">
        <f>'cieki 2020'!O153</f>
        <v>21.7</v>
      </c>
      <c r="J151" s="53">
        <f>'cieki 2020'!P153</f>
        <v>1.8499999999999999E-2</v>
      </c>
      <c r="K151" s="53">
        <f>'cieki 2020'!S153</f>
        <v>22.6</v>
      </c>
      <c r="L151" s="53">
        <f>'cieki 2020'!T153</f>
        <v>13</v>
      </c>
      <c r="M151" s="53">
        <f>'cieki 2020'!Y153</f>
        <v>75</v>
      </c>
      <c r="N151" s="142">
        <f>'cieki 2020'!V153/'cieki 2020'!Z153</f>
        <v>2.7175208581644819E-3</v>
      </c>
      <c r="O151" s="231" t="s">
        <v>156</v>
      </c>
      <c r="P151" s="231" t="s">
        <v>156</v>
      </c>
    </row>
    <row r="152" spans="1:16" s="70" customFormat="1" x14ac:dyDescent="0.2">
      <c r="A152" s="86">
        <f>'cieki 2020'!B154</f>
        <v>307</v>
      </c>
      <c r="B152" s="15" t="str">
        <f>'cieki 2020'!C154</f>
        <v>PL01S1601_3267</v>
      </c>
      <c r="C152" s="82">
        <f>'cieki 2020'!I154</f>
        <v>0.05</v>
      </c>
      <c r="D152" s="53">
        <f>'cieki 2020'!J154</f>
        <v>1.5</v>
      </c>
      <c r="E152" s="53">
        <f>'cieki 2020'!K154</f>
        <v>43.3</v>
      </c>
      <c r="F152" s="53">
        <f>'cieki 2020'!L154</f>
        <v>0.26700000000000002</v>
      </c>
      <c r="G152" s="53">
        <f>'cieki 2020'!M154</f>
        <v>5.98</v>
      </c>
      <c r="H152" s="53">
        <f>'cieki 2020'!N154</f>
        <v>13.3</v>
      </c>
      <c r="I152" s="53">
        <f>'cieki 2020'!O154</f>
        <v>13.1</v>
      </c>
      <c r="J152" s="53">
        <f>'cieki 2020'!P154</f>
        <v>5.0699999999999999E-3</v>
      </c>
      <c r="K152" s="53">
        <f>'cieki 2020'!S154</f>
        <v>17.7</v>
      </c>
      <c r="L152" s="53">
        <f>'cieki 2020'!T154</f>
        <v>7.74</v>
      </c>
      <c r="M152" s="53">
        <f>'cieki 2020'!Y154</f>
        <v>38.799999999999997</v>
      </c>
      <c r="N152" s="142">
        <f>'cieki 2020'!V154/'cieki 2020'!Z154</f>
        <v>1.966759002770083E-3</v>
      </c>
      <c r="O152" s="231" t="s">
        <v>156</v>
      </c>
      <c r="P152" s="231" t="s">
        <v>156</v>
      </c>
    </row>
    <row r="153" spans="1:16" s="70" customFormat="1" x14ac:dyDescent="0.2">
      <c r="A153" s="86">
        <f>'cieki 2020'!B155</f>
        <v>308</v>
      </c>
      <c r="B153" s="15" t="str">
        <f>'cieki 2020'!C155</f>
        <v>PL01S1601_1905</v>
      </c>
      <c r="C153" s="82">
        <f>'cieki 2020'!I155</f>
        <v>0.05</v>
      </c>
      <c r="D153" s="53">
        <f>'cieki 2020'!J155</f>
        <v>1.5</v>
      </c>
      <c r="E153" s="53">
        <f>'cieki 2020'!K155</f>
        <v>49.5</v>
      </c>
      <c r="F153" s="53">
        <f>'cieki 2020'!L155</f>
        <v>2.72</v>
      </c>
      <c r="G153" s="53">
        <f>'cieki 2020'!M155</f>
        <v>8.27</v>
      </c>
      <c r="H153" s="53">
        <f>'cieki 2020'!N155</f>
        <v>15.8</v>
      </c>
      <c r="I153" s="53">
        <f>'cieki 2020'!O155</f>
        <v>19.3</v>
      </c>
      <c r="J153" s="53">
        <f>'cieki 2020'!P155</f>
        <v>2.1999999999999999E-2</v>
      </c>
      <c r="K153" s="53">
        <f>'cieki 2020'!S155</f>
        <v>19.7</v>
      </c>
      <c r="L153" s="53">
        <f>'cieki 2020'!T155</f>
        <v>9.6999999999999993</v>
      </c>
      <c r="M153" s="53">
        <f>'cieki 2020'!Y155</f>
        <v>60.2</v>
      </c>
      <c r="N153" s="142">
        <f>'cieki 2020'!V155/'cieki 2020'!Z155</f>
        <v>1.9541778975741241E-3</v>
      </c>
      <c r="O153" s="231" t="s">
        <v>156</v>
      </c>
      <c r="P153" s="231" t="s">
        <v>156</v>
      </c>
    </row>
    <row r="154" spans="1:16" s="70" customFormat="1" x14ac:dyDescent="0.2">
      <c r="A154" s="86">
        <f>'cieki 2020'!B156</f>
        <v>309</v>
      </c>
      <c r="B154" s="15" t="str">
        <f>'cieki 2020'!C156</f>
        <v>PL01S1601_1950</v>
      </c>
      <c r="C154" s="82">
        <f>'cieki 2020'!I156</f>
        <v>0.05</v>
      </c>
      <c r="D154" s="53">
        <f>'cieki 2020'!J156</f>
        <v>1.5</v>
      </c>
      <c r="E154" s="53">
        <f>'cieki 2020'!K156</f>
        <v>8.3800000000000008</v>
      </c>
      <c r="F154" s="53">
        <f>'cieki 2020'!L156</f>
        <v>1.18</v>
      </c>
      <c r="G154" s="53">
        <f>'cieki 2020'!M156</f>
        <v>2.0499999999999998</v>
      </c>
      <c r="H154" s="53">
        <f>'cieki 2020'!N156</f>
        <v>2.44</v>
      </c>
      <c r="I154" s="53">
        <f>'cieki 2020'!O156</f>
        <v>21.1</v>
      </c>
      <c r="J154" s="53">
        <f>'cieki 2020'!P156</f>
        <v>9.4299999999999991E-3</v>
      </c>
      <c r="K154" s="53">
        <f>'cieki 2020'!S156</f>
        <v>4.78</v>
      </c>
      <c r="L154" s="53">
        <f>'cieki 2020'!T156</f>
        <v>0.5</v>
      </c>
      <c r="M154" s="53">
        <f>'cieki 2020'!Y156</f>
        <v>44.7</v>
      </c>
      <c r="N154" s="142">
        <f>'cieki 2020'!V156/'cieki 2020'!Z156</f>
        <v>1.8050541516245486E-4</v>
      </c>
      <c r="O154" s="231" t="s">
        <v>156</v>
      </c>
      <c r="P154" s="231" t="s">
        <v>156</v>
      </c>
    </row>
    <row r="155" spans="1:16" s="70" customFormat="1" x14ac:dyDescent="0.2">
      <c r="A155" s="86">
        <f>'cieki 2020'!B157</f>
        <v>310</v>
      </c>
      <c r="B155" s="15" t="str">
        <f>'cieki 2020'!C157</f>
        <v>PL01S1601_1922</v>
      </c>
      <c r="C155" s="82">
        <f>'cieki 2020'!I157</f>
        <v>0.05</v>
      </c>
      <c r="D155" s="53">
        <f>'cieki 2020'!J157</f>
        <v>1.5</v>
      </c>
      <c r="E155" s="53">
        <f>'cieki 2020'!K157</f>
        <v>60.7</v>
      </c>
      <c r="F155" s="53">
        <f>'cieki 2020'!L157</f>
        <v>2.5000000000000001E-2</v>
      </c>
      <c r="G155" s="53">
        <f>'cieki 2020'!M157</f>
        <v>4.76</v>
      </c>
      <c r="H155" s="53">
        <f>'cieki 2020'!N157</f>
        <v>4.71</v>
      </c>
      <c r="I155" s="53">
        <f>'cieki 2020'!O157</f>
        <v>11.4</v>
      </c>
      <c r="J155" s="53">
        <f>'cieki 2020'!P157</f>
        <v>1.04E-2</v>
      </c>
      <c r="K155" s="53">
        <f>'cieki 2020'!S157</f>
        <v>9.08</v>
      </c>
      <c r="L155" s="53">
        <f>'cieki 2020'!T157</f>
        <v>0.5</v>
      </c>
      <c r="M155" s="53">
        <f>'cieki 2020'!Y157</f>
        <v>35.5</v>
      </c>
      <c r="N155" s="142">
        <f>'cieki 2020'!V157/'cieki 2020'!Z157</f>
        <v>2.4302180252742675E-3</v>
      </c>
      <c r="O155" s="232" t="s">
        <v>155</v>
      </c>
      <c r="P155" s="232" t="s">
        <v>155</v>
      </c>
    </row>
    <row r="156" spans="1:16" s="70" customFormat="1" x14ac:dyDescent="0.2">
      <c r="A156" s="86">
        <f>'cieki 2020'!B158</f>
        <v>311</v>
      </c>
      <c r="B156" s="15" t="str">
        <f>'cieki 2020'!C158</f>
        <v>PL01S1601_1955</v>
      </c>
      <c r="C156" s="82">
        <f>'cieki 2020'!I158</f>
        <v>0.05</v>
      </c>
      <c r="D156" s="53">
        <f>'cieki 2020'!J158</f>
        <v>1.5</v>
      </c>
      <c r="E156" s="53">
        <f>'cieki 2020'!K158</f>
        <v>9.08</v>
      </c>
      <c r="F156" s="53">
        <f>'cieki 2020'!L158</f>
        <v>2.5000000000000001E-2</v>
      </c>
      <c r="G156" s="53">
        <f>'cieki 2020'!M158</f>
        <v>1.9</v>
      </c>
      <c r="H156" s="53">
        <f>'cieki 2020'!N158</f>
        <v>2.54</v>
      </c>
      <c r="I156" s="53">
        <f>'cieki 2020'!O158</f>
        <v>4.34</v>
      </c>
      <c r="J156" s="53">
        <f>'cieki 2020'!P158</f>
        <v>3.0999999999999999E-3</v>
      </c>
      <c r="K156" s="53">
        <f>'cieki 2020'!S158</f>
        <v>2.98</v>
      </c>
      <c r="L156" s="53">
        <f>'cieki 2020'!T158</f>
        <v>0.5</v>
      </c>
      <c r="M156" s="53">
        <f>'cieki 2020'!Y158</f>
        <v>7.37</v>
      </c>
      <c r="N156" s="142">
        <f>'cieki 2020'!V158/'cieki 2020'!Z158</f>
        <v>3.1976744186046516E-3</v>
      </c>
      <c r="O156" s="232" t="s">
        <v>155</v>
      </c>
      <c r="P156" s="234" t="s">
        <v>158</v>
      </c>
    </row>
    <row r="157" spans="1:16" s="70" customFormat="1" x14ac:dyDescent="0.2">
      <c r="A157" s="86">
        <f>'cieki 2020'!B159</f>
        <v>312</v>
      </c>
      <c r="B157" s="15" t="str">
        <f>'cieki 2020'!C159</f>
        <v>PL01S1101_3511</v>
      </c>
      <c r="C157" s="82">
        <f>'cieki 2020'!I159</f>
        <v>0.05</v>
      </c>
      <c r="D157" s="53">
        <f>'cieki 2020'!J159</f>
        <v>1.5</v>
      </c>
      <c r="E157" s="53">
        <f>'cieki 2020'!K159</f>
        <v>8.14</v>
      </c>
      <c r="F157" s="53">
        <f>'cieki 2020'!L159</f>
        <v>2.5000000000000001E-2</v>
      </c>
      <c r="G157" s="53">
        <f>'cieki 2020'!M159</f>
        <v>0.1</v>
      </c>
      <c r="H157" s="53">
        <f>'cieki 2020'!N159</f>
        <v>2.04</v>
      </c>
      <c r="I157" s="53">
        <f>'cieki 2020'!O159</f>
        <v>2.4900000000000002</v>
      </c>
      <c r="J157" s="53">
        <f>'cieki 2020'!P159</f>
        <v>3.0999999999999999E-3</v>
      </c>
      <c r="K157" s="53">
        <f>'cieki 2020'!S159</f>
        <v>2.8</v>
      </c>
      <c r="L157" s="53">
        <f>'cieki 2020'!T159</f>
        <v>2.2599999999999998</v>
      </c>
      <c r="M157" s="53">
        <f>'cieki 2020'!Y159</f>
        <v>15</v>
      </c>
      <c r="N157" s="142">
        <f>'cieki 2020'!V159/'cieki 2020'!Z159</f>
        <v>6.2267206477732802E-3</v>
      </c>
      <c r="O157" s="231" t="s">
        <v>156</v>
      </c>
      <c r="P157" s="234" t="s">
        <v>158</v>
      </c>
    </row>
    <row r="158" spans="1:16" s="70" customFormat="1" x14ac:dyDescent="0.2">
      <c r="A158" s="86">
        <f>'cieki 2020'!B160</f>
        <v>313</v>
      </c>
      <c r="B158" s="15" t="str">
        <f>'cieki 2020'!C160</f>
        <v>PL01S1501_1761</v>
      </c>
      <c r="C158" s="82">
        <f>'cieki 2020'!I160</f>
        <v>0.05</v>
      </c>
      <c r="D158" s="53">
        <f>'cieki 2020'!J160</f>
        <v>1.5</v>
      </c>
      <c r="E158" s="53">
        <f>'cieki 2020'!K160</f>
        <v>12.8</v>
      </c>
      <c r="F158" s="53">
        <f>'cieki 2020'!L160</f>
        <v>2.5000000000000001E-2</v>
      </c>
      <c r="G158" s="53">
        <f>'cieki 2020'!M160</f>
        <v>2</v>
      </c>
      <c r="H158" s="53">
        <f>'cieki 2020'!N160</f>
        <v>3.78</v>
      </c>
      <c r="I158" s="53">
        <f>'cieki 2020'!O160</f>
        <v>2.37</v>
      </c>
      <c r="J158" s="53">
        <f>'cieki 2020'!P160</f>
        <v>7.9900000000000006E-3</v>
      </c>
      <c r="K158" s="53">
        <f>'cieki 2020'!S160</f>
        <v>7.93</v>
      </c>
      <c r="L158" s="53">
        <f>'cieki 2020'!T160</f>
        <v>2.67</v>
      </c>
      <c r="M158" s="53">
        <f>'cieki 2020'!Y160</f>
        <v>13.7</v>
      </c>
      <c r="N158" s="142">
        <f>'cieki 2020'!V160/'cieki 2020'!Z160</f>
        <v>6.0389610389610391E-3</v>
      </c>
      <c r="O158" s="231" t="s">
        <v>156</v>
      </c>
      <c r="P158" s="232" t="s">
        <v>155</v>
      </c>
    </row>
    <row r="159" spans="1:16" s="70" customFormat="1" x14ac:dyDescent="0.2">
      <c r="A159" s="86">
        <f>'cieki 2020'!B161</f>
        <v>314</v>
      </c>
      <c r="B159" s="15" t="str">
        <f>'cieki 2020'!C161</f>
        <v>PL01S0201_0809</v>
      </c>
      <c r="C159" s="82">
        <f>'cieki 2020'!I161</f>
        <v>0.05</v>
      </c>
      <c r="D159" s="53">
        <f>'cieki 2020'!J161</f>
        <v>1.5</v>
      </c>
      <c r="E159" s="53">
        <f>'cieki 2020'!K161</f>
        <v>9.85</v>
      </c>
      <c r="F159" s="53">
        <f>'cieki 2020'!L161</f>
        <v>2.5000000000000001E-2</v>
      </c>
      <c r="G159" s="53">
        <f>'cieki 2020'!M161</f>
        <v>0.68300000000000005</v>
      </c>
      <c r="H159" s="53">
        <f>'cieki 2020'!N161</f>
        <v>4.04</v>
      </c>
      <c r="I159" s="53">
        <f>'cieki 2020'!O161</f>
        <v>1.22</v>
      </c>
      <c r="J159" s="53">
        <f>'cieki 2020'!P161</f>
        <v>1.4800000000000001E-2</v>
      </c>
      <c r="K159" s="53">
        <f>'cieki 2020'!S161</f>
        <v>1.1000000000000001</v>
      </c>
      <c r="L159" s="53">
        <f>'cieki 2020'!T161</f>
        <v>2.82</v>
      </c>
      <c r="M159" s="53">
        <f>'cieki 2020'!Y161</f>
        <v>13.4</v>
      </c>
      <c r="N159" s="142">
        <f>'cieki 2020'!V161/'cieki 2020'!Z161</f>
        <v>2.9662162162162162E-3</v>
      </c>
      <c r="O159" s="232" t="s">
        <v>155</v>
      </c>
      <c r="P159" s="234" t="s">
        <v>158</v>
      </c>
    </row>
    <row r="160" spans="1:16" s="70" customFormat="1" x14ac:dyDescent="0.2">
      <c r="A160" s="86">
        <f>'cieki 2020'!B162</f>
        <v>315</v>
      </c>
      <c r="B160" s="15" t="str">
        <f>'cieki 2020'!C162</f>
        <v>PL01S0701_1174</v>
      </c>
      <c r="C160" s="82">
        <f>'cieki 2020'!I162</f>
        <v>0.05</v>
      </c>
      <c r="D160" s="53">
        <f>'cieki 2020'!J162</f>
        <v>1.5</v>
      </c>
      <c r="E160" s="53">
        <f>'cieki 2020'!K162</f>
        <v>16.100000000000001</v>
      </c>
      <c r="F160" s="53">
        <f>'cieki 2020'!L162</f>
        <v>2.5000000000000001E-2</v>
      </c>
      <c r="G160" s="53">
        <f>'cieki 2020'!M162</f>
        <v>1.1599999999999999</v>
      </c>
      <c r="H160" s="53">
        <f>'cieki 2020'!N162</f>
        <v>4.8099999999999996</v>
      </c>
      <c r="I160" s="53">
        <f>'cieki 2020'!O162</f>
        <v>2.33</v>
      </c>
      <c r="J160" s="53">
        <f>'cieki 2020'!P162</f>
        <v>3.3600000000000001E-3</v>
      </c>
      <c r="K160" s="53">
        <f>'cieki 2020'!S162</f>
        <v>2.13</v>
      </c>
      <c r="L160" s="53">
        <f>'cieki 2020'!T162</f>
        <v>3</v>
      </c>
      <c r="M160" s="53">
        <f>'cieki 2020'!Y162</f>
        <v>17.3</v>
      </c>
      <c r="N160" s="142">
        <f>'cieki 2020'!V162/'cieki 2020'!Z162</f>
        <v>1.9869565217391304E-3</v>
      </c>
      <c r="O160" s="234" t="s">
        <v>158</v>
      </c>
      <c r="P160" s="234" t="s">
        <v>158</v>
      </c>
    </row>
    <row r="161" spans="1:16" s="70" customFormat="1" x14ac:dyDescent="0.2">
      <c r="A161" s="86">
        <f>'cieki 2020'!B163</f>
        <v>316</v>
      </c>
      <c r="B161" s="15" t="str">
        <f>'cieki 2020'!C163</f>
        <v>PL01S0801_3806</v>
      </c>
      <c r="C161" s="82">
        <f>'cieki 2020'!I163</f>
        <v>0.05</v>
      </c>
      <c r="D161" s="53">
        <f>'cieki 2020'!J163</f>
        <v>4.5</v>
      </c>
      <c r="E161" s="53">
        <f>'cieki 2020'!K163</f>
        <v>270</v>
      </c>
      <c r="F161" s="53">
        <f>'cieki 2020'!L163</f>
        <v>0.56999999999999995</v>
      </c>
      <c r="G161" s="53">
        <f>'cieki 2020'!M163</f>
        <v>3.1</v>
      </c>
      <c r="H161" s="53">
        <f>'cieki 2020'!N163</f>
        <v>19</v>
      </c>
      <c r="I161" s="53">
        <f>'cieki 2020'!O163</f>
        <v>28</v>
      </c>
      <c r="J161" s="53">
        <f>'cieki 2020'!P163</f>
        <v>1.61E-2</v>
      </c>
      <c r="K161" s="53">
        <f>'cieki 2020'!S163</f>
        <v>12</v>
      </c>
      <c r="L161" s="53">
        <f>'cieki 2020'!T163</f>
        <v>12</v>
      </c>
      <c r="M161" s="53">
        <f>'cieki 2020'!Y163</f>
        <v>37</v>
      </c>
      <c r="N161" s="142">
        <f>'cieki 2020'!V163/'cieki 2020'!Z163</f>
        <v>7.6154212279866732E-4</v>
      </c>
      <c r="O161" s="231" t="s">
        <v>156</v>
      </c>
      <c r="P161" s="231" t="s">
        <v>156</v>
      </c>
    </row>
    <row r="162" spans="1:16" s="70" customFormat="1" x14ac:dyDescent="0.2">
      <c r="A162" s="86">
        <f>'cieki 2020'!B164</f>
        <v>317</v>
      </c>
      <c r="B162" s="15" t="str">
        <f>'cieki 2020'!C164</f>
        <v>PL01S0801_1342</v>
      </c>
      <c r="C162" s="82">
        <f>'cieki 2020'!I164</f>
        <v>0.05</v>
      </c>
      <c r="D162" s="53">
        <f>'cieki 2020'!J164</f>
        <v>1.5</v>
      </c>
      <c r="E162" s="53">
        <f>'cieki 2020'!K164</f>
        <v>10</v>
      </c>
      <c r="F162" s="53">
        <f>'cieki 2020'!L164</f>
        <v>2.5000000000000001E-2</v>
      </c>
      <c r="G162" s="53">
        <f>'cieki 2020'!M164</f>
        <v>0.39</v>
      </c>
      <c r="H162" s="53">
        <f>'cieki 2020'!N164</f>
        <v>2.2000000000000002</v>
      </c>
      <c r="I162" s="53">
        <f>'cieki 2020'!O164</f>
        <v>1.4</v>
      </c>
      <c r="J162" s="53">
        <f>'cieki 2020'!P164</f>
        <v>2.8300000000000001E-3</v>
      </c>
      <c r="K162" s="53">
        <f>'cieki 2020'!S164</f>
        <v>1.2</v>
      </c>
      <c r="L162" s="53">
        <f>'cieki 2020'!T164</f>
        <v>2.8</v>
      </c>
      <c r="M162" s="53">
        <f>'cieki 2020'!Y164</f>
        <v>7.4</v>
      </c>
      <c r="N162" s="142">
        <f>'cieki 2020'!V164/'cieki 2020'!Z164</f>
        <v>5.8181818181818187E-3</v>
      </c>
      <c r="O162" s="231" t="s">
        <v>156</v>
      </c>
      <c r="P162" s="234" t="s">
        <v>158</v>
      </c>
    </row>
    <row r="163" spans="1:16" s="70" customFormat="1" x14ac:dyDescent="0.2">
      <c r="A163" s="86">
        <f>'cieki 2020'!B165</f>
        <v>318</v>
      </c>
      <c r="B163" s="15" t="str">
        <f>'cieki 2020'!C165</f>
        <v>PL02S0101_0459</v>
      </c>
      <c r="C163" s="82">
        <f>'cieki 2020'!I165</f>
        <v>0.05</v>
      </c>
      <c r="D163" s="53">
        <f>'cieki 2020'!J165</f>
        <v>1.5</v>
      </c>
      <c r="E163" s="53">
        <f>'cieki 2020'!K165</f>
        <v>10.4</v>
      </c>
      <c r="F163" s="53">
        <f>'cieki 2020'!L165</f>
        <v>2.5000000000000001E-2</v>
      </c>
      <c r="G163" s="53">
        <f>'cieki 2020'!M165</f>
        <v>0.54100000000000004</v>
      </c>
      <c r="H163" s="53">
        <f>'cieki 2020'!N165</f>
        <v>2.62</v>
      </c>
      <c r="I163" s="53">
        <f>'cieki 2020'!O165</f>
        <v>0.47399999999999998</v>
      </c>
      <c r="J163" s="53">
        <f>'cieki 2020'!P165</f>
        <v>3.1800000000000001E-3</v>
      </c>
      <c r="K163" s="53">
        <f>'cieki 2020'!S165</f>
        <v>1.05</v>
      </c>
      <c r="L163" s="53">
        <f>'cieki 2020'!T165</f>
        <v>2.65</v>
      </c>
      <c r="M163" s="53">
        <f>'cieki 2020'!Y165</f>
        <v>5.41</v>
      </c>
      <c r="N163" s="142">
        <f>'cieki 2020'!V165/'cieki 2020'!Z165</f>
        <v>1.640552995391705E-3</v>
      </c>
      <c r="O163" s="234" t="s">
        <v>158</v>
      </c>
      <c r="P163" s="234" t="s">
        <v>158</v>
      </c>
    </row>
    <row r="164" spans="1:16" s="70" customFormat="1" x14ac:dyDescent="0.2">
      <c r="A164" s="86">
        <f>'cieki 2020'!B166</f>
        <v>319</v>
      </c>
      <c r="B164" s="15" t="str">
        <f>'cieki 2020'!C166</f>
        <v>PL01S0201_3337</v>
      </c>
      <c r="C164" s="82">
        <f>'cieki 2020'!I166</f>
        <v>0.05</v>
      </c>
      <c r="D164" s="53">
        <f>'cieki 2020'!J166</f>
        <v>1.5</v>
      </c>
      <c r="E164" s="53">
        <f>'cieki 2020'!K166</f>
        <v>10.4</v>
      </c>
      <c r="F164" s="53">
        <f>'cieki 2020'!L166</f>
        <v>2.5000000000000001E-2</v>
      </c>
      <c r="G164" s="53">
        <f>'cieki 2020'!M166</f>
        <v>0.77500000000000002</v>
      </c>
      <c r="H164" s="53">
        <f>'cieki 2020'!N166</f>
        <v>4.55</v>
      </c>
      <c r="I164" s="53">
        <f>'cieki 2020'!O166</f>
        <v>0.78600000000000003</v>
      </c>
      <c r="J164" s="53">
        <f>'cieki 2020'!P166</f>
        <v>3.8E-3</v>
      </c>
      <c r="K164" s="53">
        <f>'cieki 2020'!S166</f>
        <v>1.43</v>
      </c>
      <c r="L164" s="53">
        <f>'cieki 2020'!T166</f>
        <v>2.63</v>
      </c>
      <c r="M164" s="53">
        <f>'cieki 2020'!Y166</f>
        <v>18.100000000000001</v>
      </c>
      <c r="N164" s="142">
        <f>'cieki 2020'!V166/'cieki 2020'!Z166</f>
        <v>1.6923076923076924E-3</v>
      </c>
      <c r="O164" s="234" t="s">
        <v>158</v>
      </c>
      <c r="P164" s="234" t="s">
        <v>158</v>
      </c>
    </row>
    <row r="165" spans="1:16" s="70" customFormat="1" x14ac:dyDescent="0.2">
      <c r="A165" s="86">
        <f>'cieki 2020'!B167</f>
        <v>320</v>
      </c>
      <c r="B165" s="15" t="str">
        <f>'cieki 2020'!C167</f>
        <v>PL01S0201_0811</v>
      </c>
      <c r="C165" s="82">
        <f>'cieki 2020'!I167</f>
        <v>0.05</v>
      </c>
      <c r="D165" s="53">
        <f>'cieki 2020'!J167</f>
        <v>1.5</v>
      </c>
      <c r="E165" s="53">
        <f>'cieki 2020'!K167</f>
        <v>18.7</v>
      </c>
      <c r="F165" s="53">
        <f>'cieki 2020'!L167</f>
        <v>0.10199999999999999</v>
      </c>
      <c r="G165" s="53">
        <f>'cieki 2020'!M167</f>
        <v>2.23</v>
      </c>
      <c r="H165" s="53">
        <f>'cieki 2020'!N167</f>
        <v>7.65</v>
      </c>
      <c r="I165" s="53">
        <f>'cieki 2020'!O167</f>
        <v>4.47</v>
      </c>
      <c r="J165" s="53">
        <f>'cieki 2020'!P167</f>
        <v>2.2700000000000001E-2</v>
      </c>
      <c r="K165" s="53">
        <f>'cieki 2020'!S167</f>
        <v>2.89</v>
      </c>
      <c r="L165" s="53">
        <f>'cieki 2020'!T167</f>
        <v>7.75</v>
      </c>
      <c r="M165" s="53">
        <f>'cieki 2020'!Y167</f>
        <v>34.200000000000003</v>
      </c>
      <c r="N165" s="142">
        <f>'cieki 2020'!V167/'cieki 2020'!Z167</f>
        <v>2.466192170818505E-3</v>
      </c>
      <c r="O165" s="232" t="s">
        <v>155</v>
      </c>
      <c r="P165" s="232" t="s">
        <v>155</v>
      </c>
    </row>
    <row r="166" spans="1:16" s="70" customFormat="1" x14ac:dyDescent="0.2">
      <c r="A166" s="86">
        <f>'cieki 2020'!B168</f>
        <v>321</v>
      </c>
      <c r="B166" s="15" t="str">
        <f>'cieki 2020'!C168</f>
        <v>PL01S0801_1362</v>
      </c>
      <c r="C166" s="82">
        <f>'cieki 2020'!I168</f>
        <v>0.05</v>
      </c>
      <c r="D166" s="53">
        <f>'cieki 2020'!J168</f>
        <v>7.2</v>
      </c>
      <c r="E166" s="53">
        <f>'cieki 2020'!K168</f>
        <v>56</v>
      </c>
      <c r="F166" s="53">
        <f>'cieki 2020'!L168</f>
        <v>0.28000000000000003</v>
      </c>
      <c r="G166" s="53">
        <f>'cieki 2020'!M168</f>
        <v>3.9</v>
      </c>
      <c r="H166" s="53">
        <f>'cieki 2020'!N168</f>
        <v>8</v>
      </c>
      <c r="I166" s="53">
        <f>'cieki 2020'!O168</f>
        <v>19</v>
      </c>
      <c r="J166" s="53">
        <f>'cieki 2020'!P168</f>
        <v>2.69E-2</v>
      </c>
      <c r="K166" s="53">
        <f>'cieki 2020'!S168</f>
        <v>5.3</v>
      </c>
      <c r="L166" s="53">
        <f>'cieki 2020'!T168</f>
        <v>6</v>
      </c>
      <c r="M166" s="53">
        <f>'cieki 2020'!Y168</f>
        <v>57.1</v>
      </c>
      <c r="N166" s="142">
        <f>'cieki 2020'!V168/'cieki 2020'!Z168</f>
        <v>1.0233918128654971E-3</v>
      </c>
      <c r="O166" s="232" t="s">
        <v>155</v>
      </c>
      <c r="P166" s="232" t="s">
        <v>155</v>
      </c>
    </row>
    <row r="167" spans="1:16" s="70" customFormat="1" x14ac:dyDescent="0.2">
      <c r="A167" s="86">
        <f>'cieki 2020'!B169</f>
        <v>322</v>
      </c>
      <c r="B167" s="15" t="str">
        <f>'cieki 2020'!C169</f>
        <v>PL01S1501_1744</v>
      </c>
      <c r="C167" s="82">
        <f>'cieki 2020'!I169</f>
        <v>0.05</v>
      </c>
      <c r="D167" s="53">
        <f>'cieki 2020'!J169</f>
        <v>1.5</v>
      </c>
      <c r="E167" s="53">
        <f>'cieki 2020'!K169</f>
        <v>67.3</v>
      </c>
      <c r="F167" s="53">
        <f>'cieki 2020'!L169</f>
        <v>1.6</v>
      </c>
      <c r="G167" s="53">
        <f>'cieki 2020'!M169</f>
        <v>4.01</v>
      </c>
      <c r="H167" s="53">
        <f>'cieki 2020'!N169</f>
        <v>16.7</v>
      </c>
      <c r="I167" s="53">
        <f>'cieki 2020'!O169</f>
        <v>11.8</v>
      </c>
      <c r="J167" s="53">
        <f>'cieki 2020'!P169</f>
        <v>3.3399999999999999E-2</v>
      </c>
      <c r="K167" s="53">
        <f>'cieki 2020'!S169</f>
        <v>12.7</v>
      </c>
      <c r="L167" s="53">
        <f>'cieki 2020'!T169</f>
        <v>14.1</v>
      </c>
      <c r="M167" s="53">
        <f>'cieki 2020'!Y169</f>
        <v>135</v>
      </c>
      <c r="N167" s="142">
        <f>'cieki 2020'!V169/'cieki 2020'!Z169</f>
        <v>1.5352112676056339E-2</v>
      </c>
      <c r="O167" s="233" t="s">
        <v>157</v>
      </c>
      <c r="P167" s="231" t="s">
        <v>156</v>
      </c>
    </row>
    <row r="168" spans="1:16" s="70" customFormat="1" x14ac:dyDescent="0.2">
      <c r="A168" s="86">
        <f>'cieki 2020'!B170</f>
        <v>323</v>
      </c>
      <c r="B168" s="15" t="str">
        <f>'cieki 2020'!C170</f>
        <v>PL01S1301_1725</v>
      </c>
      <c r="C168" s="82">
        <f>'cieki 2020'!I170</f>
        <v>0.05</v>
      </c>
      <c r="D168" s="53">
        <f>'cieki 2020'!J170</f>
        <v>4.43</v>
      </c>
      <c r="E168" s="53">
        <f>'cieki 2020'!K170</f>
        <v>106</v>
      </c>
      <c r="F168" s="53">
        <f>'cieki 2020'!L170</f>
        <v>0.16800000000000001</v>
      </c>
      <c r="G168" s="53">
        <f>'cieki 2020'!M170</f>
        <v>7.26</v>
      </c>
      <c r="H168" s="53">
        <f>'cieki 2020'!N170</f>
        <v>15.9</v>
      </c>
      <c r="I168" s="53">
        <f>'cieki 2020'!O170</f>
        <v>12.7</v>
      </c>
      <c r="J168" s="53">
        <f>'cieki 2020'!P170</f>
        <v>1.38E-2</v>
      </c>
      <c r="K168" s="53">
        <f>'cieki 2020'!S170</f>
        <v>28.9</v>
      </c>
      <c r="L168" s="53">
        <f>'cieki 2020'!T170</f>
        <v>8.25</v>
      </c>
      <c r="M168" s="53">
        <f>'cieki 2020'!Y170</f>
        <v>49.5</v>
      </c>
      <c r="N168" s="142">
        <f>'cieki 2020'!V170/'cieki 2020'!Z170</f>
        <v>6.5789473684210523E-3</v>
      </c>
      <c r="O168" s="231" t="s">
        <v>156</v>
      </c>
      <c r="P168" s="231" t="s">
        <v>156</v>
      </c>
    </row>
    <row r="169" spans="1:16" s="70" customFormat="1" x14ac:dyDescent="0.2">
      <c r="A169" s="86">
        <f>'cieki 2020'!B171</f>
        <v>324</v>
      </c>
      <c r="B169" s="15" t="str">
        <f>'cieki 2020'!C171</f>
        <v>PL01S1301_1727</v>
      </c>
      <c r="C169" s="82">
        <f>'cieki 2020'!I171</f>
        <v>0.05</v>
      </c>
      <c r="D169" s="53">
        <f>'cieki 2020'!J171</f>
        <v>1.5</v>
      </c>
      <c r="E169" s="53">
        <f>'cieki 2020'!K171</f>
        <v>71.2</v>
      </c>
      <c r="F169" s="53">
        <f>'cieki 2020'!L171</f>
        <v>2.5000000000000001E-2</v>
      </c>
      <c r="G169" s="53">
        <f>'cieki 2020'!M171</f>
        <v>7.03</v>
      </c>
      <c r="H169" s="53">
        <f>'cieki 2020'!N171</f>
        <v>21.8</v>
      </c>
      <c r="I169" s="53">
        <f>'cieki 2020'!O171</f>
        <v>11.7</v>
      </c>
      <c r="J169" s="53">
        <f>'cieki 2020'!P171</f>
        <v>2.8299999999999999E-2</v>
      </c>
      <c r="K169" s="53">
        <f>'cieki 2020'!S171</f>
        <v>34.200000000000003</v>
      </c>
      <c r="L169" s="53">
        <f>'cieki 2020'!T171</f>
        <v>13.7</v>
      </c>
      <c r="M169" s="53">
        <f>'cieki 2020'!Y171</f>
        <v>48.6</v>
      </c>
      <c r="N169" s="142">
        <f>'cieki 2020'!V171/'cieki 2020'!Z171</f>
        <v>4.7980295566502464E-3</v>
      </c>
      <c r="O169" s="231" t="s">
        <v>156</v>
      </c>
      <c r="P169" s="231" t="s">
        <v>156</v>
      </c>
    </row>
    <row r="170" spans="1:16" s="70" customFormat="1" x14ac:dyDescent="0.2">
      <c r="A170" s="86">
        <f>'cieki 2020'!B172</f>
        <v>325</v>
      </c>
      <c r="B170" s="15" t="str">
        <f>'cieki 2020'!C172</f>
        <v>PL08S0301_3049</v>
      </c>
      <c r="C170" s="82">
        <f>'cieki 2020'!I172</f>
        <v>0.05</v>
      </c>
      <c r="D170" s="53">
        <f>'cieki 2020'!J172</f>
        <v>1.5</v>
      </c>
      <c r="E170" s="53">
        <f>'cieki 2020'!K172</f>
        <v>22</v>
      </c>
      <c r="F170" s="53">
        <f>'cieki 2020'!L172</f>
        <v>2.5000000000000001E-2</v>
      </c>
      <c r="G170" s="53">
        <f>'cieki 2020'!M172</f>
        <v>2.4</v>
      </c>
      <c r="H170" s="53">
        <f>'cieki 2020'!N172</f>
        <v>9.6</v>
      </c>
      <c r="I170" s="53">
        <f>'cieki 2020'!O172</f>
        <v>8.6</v>
      </c>
      <c r="J170" s="53">
        <f>'cieki 2020'!P172</f>
        <v>3.2000000000000002E-3</v>
      </c>
      <c r="K170" s="53">
        <f>'cieki 2020'!S172</f>
        <v>5.7</v>
      </c>
      <c r="L170" s="53">
        <f>'cieki 2020'!T172</f>
        <v>5.3</v>
      </c>
      <c r="M170" s="53">
        <f>'cieki 2020'!Y172</f>
        <v>18.100000000000001</v>
      </c>
      <c r="N170" s="142">
        <f>'cieki 2020'!V172/'cieki 2020'!Z172</f>
        <v>1.3925729442970823E-3</v>
      </c>
      <c r="O170" s="232" t="s">
        <v>155</v>
      </c>
      <c r="P170" s="232" t="s">
        <v>155</v>
      </c>
    </row>
    <row r="171" spans="1:16" s="70" customFormat="1" x14ac:dyDescent="0.2">
      <c r="A171" s="86">
        <f>'cieki 2020'!B173</f>
        <v>326</v>
      </c>
      <c r="B171" s="15" t="str">
        <f>'cieki 2020'!C173</f>
        <v>PL01S1601_3246</v>
      </c>
      <c r="C171" s="82">
        <f>'cieki 2020'!I173</f>
        <v>0.05</v>
      </c>
      <c r="D171" s="53">
        <f>'cieki 2020'!J173</f>
        <v>1.5</v>
      </c>
      <c r="E171" s="53">
        <f>'cieki 2020'!K173</f>
        <v>12.8</v>
      </c>
      <c r="F171" s="53">
        <f>'cieki 2020'!L173</f>
        <v>2.5000000000000001E-2</v>
      </c>
      <c r="G171" s="53">
        <f>'cieki 2020'!M173</f>
        <v>0.95099999999999996</v>
      </c>
      <c r="H171" s="53">
        <f>'cieki 2020'!N173</f>
        <v>1.4</v>
      </c>
      <c r="I171" s="53">
        <f>'cieki 2020'!O173</f>
        <v>5.12</v>
      </c>
      <c r="J171" s="53">
        <f>'cieki 2020'!P173</f>
        <v>1.24E-3</v>
      </c>
      <c r="K171" s="53">
        <f>'cieki 2020'!S173</f>
        <v>2.21</v>
      </c>
      <c r="L171" s="53">
        <f>'cieki 2020'!T173</f>
        <v>0.5</v>
      </c>
      <c r="M171" s="53">
        <f>'cieki 2020'!Y173</f>
        <v>22.5</v>
      </c>
      <c r="N171" s="142">
        <f>'cieki 2020'!V173/'cieki 2020'!Z173</f>
        <v>2.8768699654775605E-3</v>
      </c>
      <c r="O171" s="232" t="s">
        <v>155</v>
      </c>
      <c r="P171" s="234" t="s">
        <v>158</v>
      </c>
    </row>
    <row r="172" spans="1:16" s="70" customFormat="1" x14ac:dyDescent="0.2">
      <c r="A172" s="86">
        <f>'cieki 2020'!B174</f>
        <v>327</v>
      </c>
      <c r="B172" s="15" t="str">
        <f>'cieki 2020'!C174</f>
        <v>PL01S1601_1936</v>
      </c>
      <c r="C172" s="82">
        <f>'cieki 2020'!I174</f>
        <v>0.05</v>
      </c>
      <c r="D172" s="53">
        <f>'cieki 2020'!J174</f>
        <v>1.5</v>
      </c>
      <c r="E172" s="53">
        <f>'cieki 2020'!K174</f>
        <v>11.9</v>
      </c>
      <c r="F172" s="53">
        <f>'cieki 2020'!L174</f>
        <v>2.5000000000000001E-2</v>
      </c>
      <c r="G172" s="53">
        <f>'cieki 2020'!M174</f>
        <v>2.96</v>
      </c>
      <c r="H172" s="53">
        <f>'cieki 2020'!N174</f>
        <v>2.68</v>
      </c>
      <c r="I172" s="53">
        <f>'cieki 2020'!O174</f>
        <v>8.2899999999999991</v>
      </c>
      <c r="J172" s="53">
        <f>'cieki 2020'!P174</f>
        <v>5.2500000000000003E-3</v>
      </c>
      <c r="K172" s="53">
        <f>'cieki 2020'!S174</f>
        <v>3.73</v>
      </c>
      <c r="L172" s="53">
        <f>'cieki 2020'!T174</f>
        <v>7.73</v>
      </c>
      <c r="M172" s="53">
        <f>'cieki 2020'!Y174</f>
        <v>14.7</v>
      </c>
      <c r="N172" s="142">
        <f>'cieki 2020'!V174/'cieki 2020'!Z174</f>
        <v>2.0483314154200231E-2</v>
      </c>
      <c r="O172" s="233" t="s">
        <v>157</v>
      </c>
      <c r="P172" s="232" t="s">
        <v>155</v>
      </c>
    </row>
    <row r="173" spans="1:16" s="70" customFormat="1" x14ac:dyDescent="0.2">
      <c r="A173" s="86">
        <f>'cieki 2020'!B175</f>
        <v>328</v>
      </c>
      <c r="B173" s="15" t="str">
        <f>'cieki 2020'!C175</f>
        <v>PL02S1301_1186</v>
      </c>
      <c r="C173" s="82">
        <f>'cieki 2020'!I175</f>
        <v>0.05</v>
      </c>
      <c r="D173" s="53">
        <f>'cieki 2020'!J175</f>
        <v>1.5</v>
      </c>
      <c r="E173" s="53">
        <f>'cieki 2020'!K175</f>
        <v>339</v>
      </c>
      <c r="F173" s="53">
        <f>'cieki 2020'!L175</f>
        <v>25.1</v>
      </c>
      <c r="G173" s="53">
        <f>'cieki 2020'!M175</f>
        <v>2.87</v>
      </c>
      <c r="H173" s="53">
        <f>'cieki 2020'!N175</f>
        <v>2.67</v>
      </c>
      <c r="I173" s="53">
        <f>'cieki 2020'!O175</f>
        <v>9.7200000000000006</v>
      </c>
      <c r="J173" s="53">
        <f>'cieki 2020'!P175</f>
        <v>6.4599999999999996E-3</v>
      </c>
      <c r="K173" s="53">
        <f>'cieki 2020'!S175</f>
        <v>3.61</v>
      </c>
      <c r="L173" s="53">
        <f>'cieki 2020'!T175</f>
        <v>31.7</v>
      </c>
      <c r="M173" s="53">
        <f>'cieki 2020'!Y175</f>
        <v>206</v>
      </c>
      <c r="N173" s="142">
        <f>'cieki 2020'!V175/'cieki 2020'!Z175</f>
        <v>2.2045454545454545E-2</v>
      </c>
      <c r="O173" s="230" t="s">
        <v>176</v>
      </c>
      <c r="P173" s="230" t="s">
        <v>176</v>
      </c>
    </row>
    <row r="174" spans="1:16" s="70" customFormat="1" x14ac:dyDescent="0.2">
      <c r="A174" s="86">
        <f>'cieki 2020'!B176</f>
        <v>329</v>
      </c>
      <c r="B174" s="15" t="str">
        <f>'cieki 2020'!C176</f>
        <v>PL01S1001_2090</v>
      </c>
      <c r="C174" s="82">
        <f>'cieki 2020'!I176</f>
        <v>0.188</v>
      </c>
      <c r="D174" s="53">
        <f>'cieki 2020'!J176</f>
        <v>17.5</v>
      </c>
      <c r="E174" s="53">
        <f>'cieki 2020'!K176</f>
        <v>166</v>
      </c>
      <c r="F174" s="53">
        <f>'cieki 2020'!L176</f>
        <v>0.72499999999999998</v>
      </c>
      <c r="G174" s="53">
        <f>'cieki 2020'!M176</f>
        <v>32.799999999999997</v>
      </c>
      <c r="H174" s="53">
        <f>'cieki 2020'!N176</f>
        <v>34.5</v>
      </c>
      <c r="I174" s="53">
        <f>'cieki 2020'!O176</f>
        <v>27.2</v>
      </c>
      <c r="J174" s="53">
        <f>'cieki 2020'!P176</f>
        <v>5.6099999999999997E-2</v>
      </c>
      <c r="K174" s="53">
        <f>'cieki 2020'!S176</f>
        <v>126</v>
      </c>
      <c r="L174" s="53">
        <f>'cieki 2020'!T176</f>
        <v>24.3</v>
      </c>
      <c r="M174" s="53">
        <f>'cieki 2020'!Y176</f>
        <v>152</v>
      </c>
      <c r="N174" s="142">
        <f>'cieki 2020'!V176/'cieki 2020'!Z176</f>
        <v>5.3523035230352307E-3</v>
      </c>
      <c r="O174" s="230" t="s">
        <v>176</v>
      </c>
      <c r="P174" s="230" t="s">
        <v>176</v>
      </c>
    </row>
    <row r="175" spans="1:16" s="70" customFormat="1" x14ac:dyDescent="0.2">
      <c r="A175" s="86">
        <f>'cieki 2020'!B177</f>
        <v>330</v>
      </c>
      <c r="B175" s="15" t="str">
        <f>'cieki 2020'!C177</f>
        <v>PL02S0101_0552</v>
      </c>
      <c r="C175" s="82">
        <f>'cieki 2020'!I177</f>
        <v>0.05</v>
      </c>
      <c r="D175" s="53">
        <f>'cieki 2020'!J177</f>
        <v>1.5</v>
      </c>
      <c r="E175" s="53">
        <f>'cieki 2020'!K177</f>
        <v>47.7</v>
      </c>
      <c r="F175" s="53">
        <f>'cieki 2020'!L177</f>
        <v>0.17199999999999999</v>
      </c>
      <c r="G175" s="53">
        <f>'cieki 2020'!M177</f>
        <v>2.94</v>
      </c>
      <c r="H175" s="53">
        <f>'cieki 2020'!N177</f>
        <v>8.02</v>
      </c>
      <c r="I175" s="53">
        <f>'cieki 2020'!O177</f>
        <v>5.03</v>
      </c>
      <c r="J175" s="53">
        <f>'cieki 2020'!P177</f>
        <v>1.3599999999999999E-2</v>
      </c>
      <c r="K175" s="53">
        <f>'cieki 2020'!S177</f>
        <v>5.88</v>
      </c>
      <c r="L175" s="53">
        <f>'cieki 2020'!T177</f>
        <v>5.61</v>
      </c>
      <c r="M175" s="53">
        <f>'cieki 2020'!Y177</f>
        <v>24.2</v>
      </c>
      <c r="N175" s="142">
        <f>'cieki 2020'!V177/'cieki 2020'!Z177</f>
        <v>3.8407079646017696E-3</v>
      </c>
      <c r="O175" s="232" t="s">
        <v>155</v>
      </c>
      <c r="P175" s="232" t="s">
        <v>155</v>
      </c>
    </row>
    <row r="176" spans="1:16" s="70" customFormat="1" x14ac:dyDescent="0.2">
      <c r="A176" s="86">
        <f>'cieki 2020'!B178</f>
        <v>332</v>
      </c>
      <c r="B176" s="15" t="str">
        <f>'cieki 2020'!C178</f>
        <v>PL01S0801_3442</v>
      </c>
      <c r="C176" s="82">
        <f>'cieki 2020'!I178</f>
        <v>0.05</v>
      </c>
      <c r="D176" s="53">
        <f>'cieki 2020'!J178</f>
        <v>1.5</v>
      </c>
      <c r="E176" s="53">
        <f>'cieki 2020'!K178</f>
        <v>45</v>
      </c>
      <c r="F176" s="53">
        <f>'cieki 2020'!L178</f>
        <v>2.5000000000000001E-2</v>
      </c>
      <c r="G176" s="53">
        <f>'cieki 2020'!M178</f>
        <v>2.6</v>
      </c>
      <c r="H176" s="53">
        <f>'cieki 2020'!N178</f>
        <v>12</v>
      </c>
      <c r="I176" s="53">
        <f>'cieki 2020'!O178</f>
        <v>11</v>
      </c>
      <c r="J176" s="53">
        <f>'cieki 2020'!P178</f>
        <v>2.7299999999999998E-3</v>
      </c>
      <c r="K176" s="53">
        <f>'cieki 2020'!S178</f>
        <v>6.6</v>
      </c>
      <c r="L176" s="53">
        <f>'cieki 2020'!T178</f>
        <v>4.8</v>
      </c>
      <c r="M176" s="53">
        <f>'cieki 2020'!Y178</f>
        <v>19</v>
      </c>
      <c r="N176" s="142">
        <f>'cieki 2020'!V178/'cieki 2020'!Z178</f>
        <v>3.9748953974895395E-3</v>
      </c>
      <c r="O176" s="232" t="s">
        <v>155</v>
      </c>
      <c r="P176" s="232" t="s">
        <v>155</v>
      </c>
    </row>
    <row r="177" spans="1:16" s="70" customFormat="1" x14ac:dyDescent="0.2">
      <c r="A177" s="86">
        <f>'cieki 2020'!B179</f>
        <v>333</v>
      </c>
      <c r="B177" s="15" t="str">
        <f>'cieki 2020'!C179</f>
        <v>PL01S0801_3444</v>
      </c>
      <c r="C177" s="82">
        <f>'cieki 2020'!I179</f>
        <v>0.05</v>
      </c>
      <c r="D177" s="53">
        <f>'cieki 2020'!J179</f>
        <v>3.75</v>
      </c>
      <c r="E177" s="53">
        <f>'cieki 2020'!K179</f>
        <v>113</v>
      </c>
      <c r="F177" s="53">
        <f>'cieki 2020'!L179</f>
        <v>0.82799999999999996</v>
      </c>
      <c r="G177" s="53">
        <f>'cieki 2020'!M179</f>
        <v>1.53</v>
      </c>
      <c r="H177" s="53">
        <f>'cieki 2020'!N179</f>
        <v>13.7</v>
      </c>
      <c r="I177" s="53">
        <f>'cieki 2020'!O179</f>
        <v>17.3</v>
      </c>
      <c r="J177" s="53">
        <f>'cieki 2020'!P179</f>
        <v>3.6900000000000002E-2</v>
      </c>
      <c r="K177" s="53">
        <f>'cieki 2020'!S179</f>
        <v>5.66</v>
      </c>
      <c r="L177" s="53">
        <f>'cieki 2020'!T179</f>
        <v>6.03</v>
      </c>
      <c r="M177" s="53">
        <f>'cieki 2020'!Y179</f>
        <v>28.5</v>
      </c>
      <c r="N177" s="142">
        <f>'cieki 2020'!V179/'cieki 2020'!Z179</f>
        <v>1.6192345436702651E-3</v>
      </c>
      <c r="O177" s="231" t="s">
        <v>156</v>
      </c>
      <c r="P177" s="231" t="s">
        <v>156</v>
      </c>
    </row>
    <row r="178" spans="1:16" s="70" customFormat="1" x14ac:dyDescent="0.2">
      <c r="A178" s="86">
        <f>'cieki 2020'!B180</f>
        <v>334</v>
      </c>
      <c r="B178" s="15" t="str">
        <f>'cieki 2020'!C180</f>
        <v>PL08S0301_0152</v>
      </c>
      <c r="C178" s="82">
        <f>'cieki 2020'!I180</f>
        <v>0.05</v>
      </c>
      <c r="D178" s="53">
        <f>'cieki 2020'!J180</f>
        <v>1.5</v>
      </c>
      <c r="E178" s="53">
        <f>'cieki 2020'!K180</f>
        <v>11.4</v>
      </c>
      <c r="F178" s="53">
        <f>'cieki 2020'!L180</f>
        <v>2.5000000000000001E-2</v>
      </c>
      <c r="G178" s="53">
        <f>'cieki 2020'!M180</f>
        <v>1.01</v>
      </c>
      <c r="H178" s="53">
        <f>'cieki 2020'!N180</f>
        <v>5.07</v>
      </c>
      <c r="I178" s="53">
        <f>'cieki 2020'!O180</f>
        <v>14</v>
      </c>
      <c r="J178" s="53">
        <f>'cieki 2020'!P180</f>
        <v>8.9499999999999996E-3</v>
      </c>
      <c r="K178" s="53">
        <f>'cieki 2020'!S180</f>
        <v>2.85</v>
      </c>
      <c r="L178" s="53">
        <f>'cieki 2020'!T180</f>
        <v>10.8</v>
      </c>
      <c r="M178" s="53">
        <f>'cieki 2020'!Y180</f>
        <v>38.4</v>
      </c>
      <c r="N178" s="142">
        <f>'cieki 2020'!V180/'cieki 2020'!Z180</f>
        <v>1.5795868772782503E-3</v>
      </c>
      <c r="O178" s="232" t="s">
        <v>155</v>
      </c>
      <c r="P178" s="232" t="s">
        <v>155</v>
      </c>
    </row>
    <row r="179" spans="1:16" s="70" customFormat="1" x14ac:dyDescent="0.2">
      <c r="A179" s="86">
        <f>'cieki 2020'!B181</f>
        <v>335</v>
      </c>
      <c r="B179" s="15" t="str">
        <f>'cieki 2020'!C181</f>
        <v>PL01S0701_1078</v>
      </c>
      <c r="C179" s="82">
        <f>'cieki 2020'!I181</f>
        <v>0.05</v>
      </c>
      <c r="D179" s="53">
        <f>'cieki 2020'!J181</f>
        <v>1.5</v>
      </c>
      <c r="E179" s="53">
        <f>'cieki 2020'!K181</f>
        <v>14.5</v>
      </c>
      <c r="F179" s="53">
        <f>'cieki 2020'!L181</f>
        <v>0.26100000000000001</v>
      </c>
      <c r="G179" s="53">
        <f>'cieki 2020'!M181</f>
        <v>1.37</v>
      </c>
      <c r="H179" s="53">
        <f>'cieki 2020'!N181</f>
        <v>4.21</v>
      </c>
      <c r="I179" s="53">
        <f>'cieki 2020'!O181</f>
        <v>6.23</v>
      </c>
      <c r="J179" s="53">
        <f>'cieki 2020'!P181</f>
        <v>3.64E-3</v>
      </c>
      <c r="K179" s="53">
        <f>'cieki 2020'!S181</f>
        <v>2.11</v>
      </c>
      <c r="L179" s="53">
        <f>'cieki 2020'!T181</f>
        <v>0.5</v>
      </c>
      <c r="M179" s="53">
        <f>'cieki 2020'!Y181</f>
        <v>21.8</v>
      </c>
      <c r="N179" s="142">
        <f>'cieki 2020'!V181/'cieki 2020'!Z181</f>
        <v>2.1303948576675848E-3</v>
      </c>
      <c r="O179" s="232" t="s">
        <v>155</v>
      </c>
      <c r="P179" s="234" t="s">
        <v>158</v>
      </c>
    </row>
    <row r="180" spans="1:16" s="70" customFormat="1" x14ac:dyDescent="0.2">
      <c r="A180" s="86">
        <f>'cieki 2020'!B182</f>
        <v>336</v>
      </c>
      <c r="B180" s="15" t="str">
        <f>'cieki 2020'!C182</f>
        <v>PL01S1601_1946</v>
      </c>
      <c r="C180" s="82">
        <f>'cieki 2020'!I182</f>
        <v>0.05</v>
      </c>
      <c r="D180" s="53">
        <f>'cieki 2020'!J182</f>
        <v>21.4</v>
      </c>
      <c r="E180" s="53">
        <f>'cieki 2020'!K182</f>
        <v>171</v>
      </c>
      <c r="F180" s="53">
        <f>'cieki 2020'!L182</f>
        <v>0.88600000000000001</v>
      </c>
      <c r="G180" s="53">
        <f>'cieki 2020'!M182</f>
        <v>8.85</v>
      </c>
      <c r="H180" s="53">
        <f>'cieki 2020'!N182</f>
        <v>12.4</v>
      </c>
      <c r="I180" s="53">
        <f>'cieki 2020'!O182</f>
        <v>21.1</v>
      </c>
      <c r="J180" s="53">
        <f>'cieki 2020'!P182</f>
        <v>9.7699999999999992E-3</v>
      </c>
      <c r="K180" s="53">
        <f>'cieki 2020'!S182</f>
        <v>21.2</v>
      </c>
      <c r="L180" s="53">
        <f>'cieki 2020'!T182</f>
        <v>14.8</v>
      </c>
      <c r="M180" s="53">
        <f>'cieki 2020'!Y182</f>
        <v>79.8</v>
      </c>
      <c r="N180" s="142">
        <f>'cieki 2020'!V182/'cieki 2020'!Z182</f>
        <v>8.2474226804123713E-3</v>
      </c>
      <c r="O180" s="231" t="s">
        <v>156</v>
      </c>
      <c r="P180" s="231" t="s">
        <v>156</v>
      </c>
    </row>
    <row r="181" spans="1:16" s="70" customFormat="1" x14ac:dyDescent="0.2">
      <c r="A181" s="86">
        <f>'cieki 2020'!B183</f>
        <v>337</v>
      </c>
      <c r="B181" s="15" t="str">
        <f>'cieki 2020'!C183</f>
        <v>PL02S1401_2299</v>
      </c>
      <c r="C181" s="82">
        <f>'cieki 2020'!I183</f>
        <v>0.113</v>
      </c>
      <c r="D181" s="53">
        <f>'cieki 2020'!J183</f>
        <v>8.98</v>
      </c>
      <c r="E181" s="53">
        <f>'cieki 2020'!K183</f>
        <v>151</v>
      </c>
      <c r="F181" s="53">
        <f>'cieki 2020'!L183</f>
        <v>0.38300000000000001</v>
      </c>
      <c r="G181" s="53">
        <f>'cieki 2020'!M183</f>
        <v>11.2</v>
      </c>
      <c r="H181" s="53">
        <f>'cieki 2020'!N183</f>
        <v>43.4</v>
      </c>
      <c r="I181" s="53">
        <f>'cieki 2020'!O183</f>
        <v>25</v>
      </c>
      <c r="J181" s="53">
        <f>'cieki 2020'!P183</f>
        <v>7.6600000000000001E-2</v>
      </c>
      <c r="K181" s="53">
        <f>'cieki 2020'!S183</f>
        <v>57.4</v>
      </c>
      <c r="L181" s="53">
        <f>'cieki 2020'!T183</f>
        <v>31</v>
      </c>
      <c r="M181" s="53">
        <f>'cieki 2020'!Y183</f>
        <v>104</v>
      </c>
      <c r="N181" s="142">
        <f>'cieki 2020'!V183/'cieki 2020'!Z183</f>
        <v>4.5910780669144984E-3</v>
      </c>
      <c r="O181" s="230" t="s">
        <v>176</v>
      </c>
      <c r="P181" s="230" t="s">
        <v>176</v>
      </c>
    </row>
    <row r="182" spans="1:16" s="70" customFormat="1" x14ac:dyDescent="0.2">
      <c r="A182" s="86">
        <f>'cieki 2020'!B184</f>
        <v>338</v>
      </c>
      <c r="B182" s="15" t="str">
        <f>'cieki 2020'!C184</f>
        <v>PL02S1401_1254</v>
      </c>
      <c r="C182" s="82">
        <f>'cieki 2020'!I184</f>
        <v>0.05</v>
      </c>
      <c r="D182" s="53">
        <f>'cieki 2020'!J184</f>
        <v>1.5</v>
      </c>
      <c r="E182" s="53">
        <f>'cieki 2020'!K184</f>
        <v>34.9</v>
      </c>
      <c r="F182" s="53">
        <f>'cieki 2020'!L184</f>
        <v>8.8999999999999996E-2</v>
      </c>
      <c r="G182" s="53">
        <f>'cieki 2020'!M184</f>
        <v>3.55</v>
      </c>
      <c r="H182" s="53">
        <f>'cieki 2020'!N184</f>
        <v>10.199999999999999</v>
      </c>
      <c r="I182" s="53">
        <f>'cieki 2020'!O184</f>
        <v>10.9</v>
      </c>
      <c r="J182" s="53">
        <f>'cieki 2020'!P184</f>
        <v>1.23E-2</v>
      </c>
      <c r="K182" s="53">
        <f>'cieki 2020'!S184</f>
        <v>7.55</v>
      </c>
      <c r="L182" s="53">
        <f>'cieki 2020'!T184</f>
        <v>7.98</v>
      </c>
      <c r="M182" s="53">
        <f>'cieki 2020'!Y184</f>
        <v>47.8</v>
      </c>
      <c r="N182" s="142">
        <f>'cieki 2020'!V184/'cieki 2020'!Z184</f>
        <v>2.9596774193548386E-3</v>
      </c>
      <c r="O182" s="232" t="s">
        <v>155</v>
      </c>
      <c r="P182" s="232" t="s">
        <v>155</v>
      </c>
    </row>
    <row r="183" spans="1:16" s="70" customFormat="1" x14ac:dyDescent="0.2">
      <c r="A183" s="86">
        <f>'cieki 2020'!B185</f>
        <v>339</v>
      </c>
      <c r="B183" s="15" t="str">
        <f>'cieki 2020'!C185</f>
        <v>PL01S0801_1345</v>
      </c>
      <c r="C183" s="82">
        <f>'cieki 2020'!I185</f>
        <v>0.05</v>
      </c>
      <c r="D183" s="53">
        <f>'cieki 2020'!J185</f>
        <v>4.12</v>
      </c>
      <c r="E183" s="53">
        <f>'cieki 2020'!K185</f>
        <v>54</v>
      </c>
      <c r="F183" s="53">
        <f>'cieki 2020'!L185</f>
        <v>2.5000000000000001E-2</v>
      </c>
      <c r="G183" s="53">
        <f>'cieki 2020'!M185</f>
        <v>3.1</v>
      </c>
      <c r="H183" s="53">
        <f>'cieki 2020'!N185</f>
        <v>11.2</v>
      </c>
      <c r="I183" s="53">
        <f>'cieki 2020'!O185</f>
        <v>13.4</v>
      </c>
      <c r="J183" s="53">
        <f>'cieki 2020'!P185</f>
        <v>3.9100000000000003E-3</v>
      </c>
      <c r="K183" s="53">
        <f>'cieki 2020'!S185</f>
        <v>8.7200000000000006</v>
      </c>
      <c r="L183" s="53">
        <f>'cieki 2020'!T185</f>
        <v>7.89</v>
      </c>
      <c r="M183" s="53">
        <f>'cieki 2020'!Y185</f>
        <v>22.6</v>
      </c>
      <c r="N183" s="142">
        <f>'cieki 2020'!V185/'cieki 2020'!Z185</f>
        <v>1.2625033792917006E-3</v>
      </c>
      <c r="O183" s="232" t="s">
        <v>155</v>
      </c>
      <c r="P183" s="232" t="s">
        <v>155</v>
      </c>
    </row>
    <row r="184" spans="1:16" s="70" customFormat="1" x14ac:dyDescent="0.2">
      <c r="A184" s="86">
        <f>'cieki 2020'!B186</f>
        <v>340</v>
      </c>
      <c r="B184" s="15" t="str">
        <f>'cieki 2020'!C186</f>
        <v>PL01S0701_1124</v>
      </c>
      <c r="C184" s="82">
        <f>'cieki 2020'!I186</f>
        <v>0.05</v>
      </c>
      <c r="D184" s="53">
        <f>'cieki 2020'!J186</f>
        <v>1.5</v>
      </c>
      <c r="E184" s="53">
        <f>'cieki 2020'!K186</f>
        <v>27.2</v>
      </c>
      <c r="F184" s="53">
        <f>'cieki 2020'!L186</f>
        <v>1.58</v>
      </c>
      <c r="G184" s="53">
        <f>'cieki 2020'!M186</f>
        <v>0.95</v>
      </c>
      <c r="H184" s="53">
        <f>'cieki 2020'!N186</f>
        <v>1.1399999999999999</v>
      </c>
      <c r="I184" s="53">
        <f>'cieki 2020'!O186</f>
        <v>13.6</v>
      </c>
      <c r="J184" s="53">
        <f>'cieki 2020'!P186</f>
        <v>2.5500000000000002E-3</v>
      </c>
      <c r="K184" s="53">
        <f>'cieki 2020'!S186</f>
        <v>1.96</v>
      </c>
      <c r="L184" s="53">
        <f>'cieki 2020'!T186</f>
        <v>0.5</v>
      </c>
      <c r="M184" s="53">
        <f>'cieki 2020'!Y186</f>
        <v>27.4</v>
      </c>
      <c r="N184" s="142">
        <f>'cieki 2020'!V186/'cieki 2020'!Z186</f>
        <v>3.4684684684684686E-3</v>
      </c>
      <c r="O184" s="231" t="s">
        <v>156</v>
      </c>
      <c r="P184" s="231" t="s">
        <v>156</v>
      </c>
    </row>
    <row r="185" spans="1:16" s="70" customFormat="1" x14ac:dyDescent="0.2">
      <c r="A185" s="86">
        <f>'cieki 2020'!B187</f>
        <v>341</v>
      </c>
      <c r="B185" s="15" t="str">
        <f>'cieki 2020'!C187</f>
        <v>PL07S0801_0084</v>
      </c>
      <c r="C185" s="82">
        <f>'cieki 2020'!I187</f>
        <v>0.05</v>
      </c>
      <c r="D185" s="53">
        <f>'cieki 2020'!J187</f>
        <v>1.5</v>
      </c>
      <c r="E185" s="53">
        <f>'cieki 2020'!K187</f>
        <v>34.6</v>
      </c>
      <c r="F185" s="53">
        <f>'cieki 2020'!L187</f>
        <v>2.5000000000000001E-2</v>
      </c>
      <c r="G185" s="53">
        <f>'cieki 2020'!M187</f>
        <v>4.87</v>
      </c>
      <c r="H185" s="53">
        <f>'cieki 2020'!N187</f>
        <v>14.9</v>
      </c>
      <c r="I185" s="53">
        <f>'cieki 2020'!O187</f>
        <v>20.5</v>
      </c>
      <c r="J185" s="53">
        <f>'cieki 2020'!P187</f>
        <v>1.5399999999999999E-3</v>
      </c>
      <c r="K185" s="53">
        <f>'cieki 2020'!S187</f>
        <v>10.4</v>
      </c>
      <c r="L185" s="53">
        <f>'cieki 2020'!T187</f>
        <v>5.48</v>
      </c>
      <c r="M185" s="53">
        <f>'cieki 2020'!Y187</f>
        <v>23.9</v>
      </c>
      <c r="N185" s="142">
        <f>'cieki 2020'!V187/'cieki 2020'!Z187</f>
        <v>2.4919354838709678E-3</v>
      </c>
      <c r="O185" s="232" t="s">
        <v>155</v>
      </c>
      <c r="P185" s="232" t="s">
        <v>155</v>
      </c>
    </row>
    <row r="186" spans="1:16" x14ac:dyDescent="0.2">
      <c r="A186" s="86">
        <f>'cieki 2020'!B188</f>
        <v>342</v>
      </c>
      <c r="B186" s="15" t="str">
        <f>'cieki 2020'!C188</f>
        <v>PL01S1501_3259</v>
      </c>
      <c r="C186" s="82">
        <f>'cieki 2020'!I188</f>
        <v>0.05</v>
      </c>
      <c r="D186" s="53">
        <f>'cieki 2020'!J188</f>
        <v>4.76</v>
      </c>
      <c r="E186" s="53">
        <f>'cieki 2020'!K188</f>
        <v>45.5</v>
      </c>
      <c r="F186" s="53">
        <f>'cieki 2020'!L188</f>
        <v>0.107</v>
      </c>
      <c r="G186" s="53">
        <f>'cieki 2020'!M188</f>
        <v>4.71</v>
      </c>
      <c r="H186" s="53">
        <f>'cieki 2020'!N188</f>
        <v>8.67</v>
      </c>
      <c r="I186" s="53">
        <f>'cieki 2020'!O188</f>
        <v>11.8</v>
      </c>
      <c r="J186" s="53">
        <f>'cieki 2020'!P188</f>
        <v>1.77E-2</v>
      </c>
      <c r="K186" s="53">
        <f>'cieki 2020'!S188</f>
        <v>15.3</v>
      </c>
      <c r="L186" s="53">
        <f>'cieki 2020'!T188</f>
        <v>18.8</v>
      </c>
      <c r="M186" s="53">
        <f>'cieki 2020'!Y188</f>
        <v>28.8</v>
      </c>
      <c r="N186" s="142">
        <f>'cieki 2020'!V188/'cieki 2020'!Z188</f>
        <v>3.5214723926380366E-3</v>
      </c>
      <c r="O186" s="232" t="s">
        <v>155</v>
      </c>
      <c r="P186" s="232" t="s">
        <v>155</v>
      </c>
    </row>
    <row r="187" spans="1:16" s="70" customFormat="1" x14ac:dyDescent="0.2">
      <c r="A187" s="86">
        <f>'cieki 2020'!B189</f>
        <v>343</v>
      </c>
      <c r="B187" s="15" t="str">
        <f>'cieki 2020'!C189</f>
        <v>PL01S0801_2073</v>
      </c>
      <c r="C187" s="82">
        <f>'cieki 2020'!I189</f>
        <v>0.05</v>
      </c>
      <c r="D187" s="53">
        <f>'cieki 2020'!J189</f>
        <v>1.5</v>
      </c>
      <c r="E187" s="53">
        <f>'cieki 2020'!K189</f>
        <v>62.9</v>
      </c>
      <c r="F187" s="53">
        <f>'cieki 2020'!L189</f>
        <v>2.5000000000000001E-2</v>
      </c>
      <c r="G187" s="53">
        <f>'cieki 2020'!M189</f>
        <v>2.97</v>
      </c>
      <c r="H187" s="53">
        <f>'cieki 2020'!N189</f>
        <v>11.5</v>
      </c>
      <c r="I187" s="53">
        <f>'cieki 2020'!O189</f>
        <v>12.6</v>
      </c>
      <c r="J187" s="53">
        <f>'cieki 2020'!P189</f>
        <v>4.3099999999999996E-3</v>
      </c>
      <c r="K187" s="53">
        <f>'cieki 2020'!S189</f>
        <v>6.78</v>
      </c>
      <c r="L187" s="53">
        <f>'cieki 2020'!T189</f>
        <v>7.22</v>
      </c>
      <c r="M187" s="53">
        <f>'cieki 2020'!Y189</f>
        <v>19.2</v>
      </c>
      <c r="N187" s="142">
        <f>'cieki 2020'!V189/'cieki 2020'!Z189</f>
        <v>1.6006493506493505E-3</v>
      </c>
      <c r="O187" s="232" t="s">
        <v>155</v>
      </c>
      <c r="P187" s="232" t="s">
        <v>155</v>
      </c>
    </row>
    <row r="188" spans="1:16" s="70" customFormat="1" x14ac:dyDescent="0.2">
      <c r="A188" s="86">
        <f>'cieki 2020'!B190</f>
        <v>344</v>
      </c>
      <c r="B188" s="15" t="str">
        <f>'cieki 2020'!C190</f>
        <v>PL01S1601_1914</v>
      </c>
      <c r="C188" s="82">
        <f>'cieki 2020'!I190</f>
        <v>0.05</v>
      </c>
      <c r="D188" s="53">
        <f>'cieki 2020'!J190</f>
        <v>1.5</v>
      </c>
      <c r="E188" s="53">
        <f>'cieki 2020'!K190</f>
        <v>60.3</v>
      </c>
      <c r="F188" s="53">
        <f>'cieki 2020'!L190</f>
        <v>2.5000000000000001E-2</v>
      </c>
      <c r="G188" s="53">
        <f>'cieki 2020'!M190</f>
        <v>6.94</v>
      </c>
      <c r="H188" s="53">
        <f>'cieki 2020'!N190</f>
        <v>18.7</v>
      </c>
      <c r="I188" s="53">
        <f>'cieki 2020'!O190</f>
        <v>18.3</v>
      </c>
      <c r="J188" s="53">
        <f>'cieki 2020'!P190</f>
        <v>2.7799999999999998E-2</v>
      </c>
      <c r="K188" s="53">
        <f>'cieki 2020'!S190</f>
        <v>24.1</v>
      </c>
      <c r="L188" s="53">
        <f>'cieki 2020'!T190</f>
        <v>10.3</v>
      </c>
      <c r="M188" s="53">
        <f>'cieki 2020'!Y190</f>
        <v>59.8</v>
      </c>
      <c r="N188" s="142">
        <f>'cieki 2020'!V190/'cieki 2020'!Z190</f>
        <v>2.4441709161244943E-3</v>
      </c>
      <c r="O188" s="231" t="s">
        <v>156</v>
      </c>
      <c r="P188" s="231" t="s">
        <v>156</v>
      </c>
    </row>
    <row r="189" spans="1:16" s="70" customFormat="1" x14ac:dyDescent="0.2">
      <c r="A189" s="86">
        <f>'cieki 2020'!B191</f>
        <v>345</v>
      </c>
      <c r="B189" s="15" t="str">
        <f>'cieki 2020'!C191</f>
        <v>PL02S0101_0462</v>
      </c>
      <c r="C189" s="82">
        <f>'cieki 2020'!I191</f>
        <v>0.05</v>
      </c>
      <c r="D189" s="53">
        <f>'cieki 2020'!J191</f>
        <v>1.5</v>
      </c>
      <c r="E189" s="53">
        <f>'cieki 2020'!K191</f>
        <v>28.7</v>
      </c>
      <c r="F189" s="53">
        <f>'cieki 2020'!L191</f>
        <v>0.11700000000000001</v>
      </c>
      <c r="G189" s="53">
        <f>'cieki 2020'!M191</f>
        <v>2.08</v>
      </c>
      <c r="H189" s="53">
        <f>'cieki 2020'!N191</f>
        <v>5.79</v>
      </c>
      <c r="I189" s="53">
        <f>'cieki 2020'!O191</f>
        <v>10.8</v>
      </c>
      <c r="J189" s="53">
        <f>'cieki 2020'!P191</f>
        <v>2.4500000000000001E-2</v>
      </c>
      <c r="K189" s="53">
        <f>'cieki 2020'!S191</f>
        <v>5.28</v>
      </c>
      <c r="L189" s="53">
        <f>'cieki 2020'!T191</f>
        <v>6.12</v>
      </c>
      <c r="M189" s="53">
        <f>'cieki 2020'!Y191</f>
        <v>31</v>
      </c>
      <c r="N189" s="142">
        <f>'cieki 2020'!V191/'cieki 2020'!Z191</f>
        <v>2.9357798165137615E-3</v>
      </c>
      <c r="O189" s="232" t="s">
        <v>155</v>
      </c>
      <c r="P189" s="232" t="s">
        <v>155</v>
      </c>
    </row>
    <row r="190" spans="1:16" s="70" customFormat="1" x14ac:dyDescent="0.2">
      <c r="A190" s="86">
        <f>'cieki 2020'!B192</f>
        <v>346</v>
      </c>
      <c r="B190" s="15" t="str">
        <f>'cieki 2020'!C192</f>
        <v>PL01S0901_1453</v>
      </c>
      <c r="C190" s="82">
        <f>'cieki 2020'!I192</f>
        <v>0.05</v>
      </c>
      <c r="D190" s="53">
        <f>'cieki 2020'!J192</f>
        <v>3.39</v>
      </c>
      <c r="E190" s="53">
        <f>'cieki 2020'!K192</f>
        <v>123</v>
      </c>
      <c r="F190" s="53">
        <f>'cieki 2020'!L192</f>
        <v>0.32100000000000001</v>
      </c>
      <c r="G190" s="53">
        <f>'cieki 2020'!M192</f>
        <v>2.8</v>
      </c>
      <c r="H190" s="53">
        <f>'cieki 2020'!N192</f>
        <v>13.9</v>
      </c>
      <c r="I190" s="53">
        <f>'cieki 2020'!O192</f>
        <v>13.5</v>
      </c>
      <c r="J190" s="53">
        <f>'cieki 2020'!P192</f>
        <v>6.1600000000000002E-2</v>
      </c>
      <c r="K190" s="53">
        <f>'cieki 2020'!S192</f>
        <v>7.31</v>
      </c>
      <c r="L190" s="53">
        <f>'cieki 2020'!T192</f>
        <v>11.7</v>
      </c>
      <c r="M190" s="53">
        <f>'cieki 2020'!Y192</f>
        <v>74.599999999999994</v>
      </c>
      <c r="N190" s="142">
        <f>'cieki 2020'!V192/'cieki 2020'!Z192</f>
        <v>4.7732181425485963E-3</v>
      </c>
      <c r="O190" s="231" t="s">
        <v>156</v>
      </c>
      <c r="P190" s="231" t="s">
        <v>156</v>
      </c>
    </row>
    <row r="191" spans="1:16" s="70" customFormat="1" x14ac:dyDescent="0.2">
      <c r="A191" s="86">
        <f>'cieki 2020'!B193</f>
        <v>347</v>
      </c>
      <c r="B191" s="15" t="str">
        <f>'cieki 2020'!C193</f>
        <v>PL01S0701_1231</v>
      </c>
      <c r="C191" s="82">
        <f>'cieki 2020'!I193</f>
        <v>0.85</v>
      </c>
      <c r="D191" s="53">
        <f>'cieki 2020'!J193</f>
        <v>1.5</v>
      </c>
      <c r="E191" s="53">
        <f>'cieki 2020'!K193</f>
        <v>11.2</v>
      </c>
      <c r="F191" s="53">
        <f>'cieki 2020'!L193</f>
        <v>2.5000000000000001E-2</v>
      </c>
      <c r="G191" s="53">
        <f>'cieki 2020'!M193</f>
        <v>1.25</v>
      </c>
      <c r="H191" s="53">
        <f>'cieki 2020'!N193</f>
        <v>11.2</v>
      </c>
      <c r="I191" s="53">
        <f>'cieki 2020'!O193</f>
        <v>0.2</v>
      </c>
      <c r="J191" s="53">
        <f>'cieki 2020'!P193</f>
        <v>1.98E-3</v>
      </c>
      <c r="K191" s="53">
        <f>'cieki 2020'!S193</f>
        <v>5.32</v>
      </c>
      <c r="L191" s="53">
        <f>'cieki 2020'!T193</f>
        <v>0.5</v>
      </c>
      <c r="M191" s="53">
        <f>'cieki 2020'!Y193</f>
        <v>8.58</v>
      </c>
      <c r="N191" s="142">
        <f>'cieki 2020'!V193/'cieki 2020'!Z193</f>
        <v>4.3980582524271849E-3</v>
      </c>
      <c r="O191" s="232" t="s">
        <v>155</v>
      </c>
      <c r="P191" s="232" t="s">
        <v>155</v>
      </c>
    </row>
    <row r="192" spans="1:16" s="70" customFormat="1" x14ac:dyDescent="0.2">
      <c r="A192" s="86">
        <f>'cieki 2020'!B194</f>
        <v>348</v>
      </c>
      <c r="B192" s="15" t="str">
        <f>'cieki 2020'!C194</f>
        <v>PL01S1501_1815</v>
      </c>
      <c r="C192" s="82">
        <f>'cieki 2020'!I194</f>
        <v>0.05</v>
      </c>
      <c r="D192" s="53">
        <f>'cieki 2020'!J194</f>
        <v>1.5</v>
      </c>
      <c r="E192" s="53">
        <f>'cieki 2020'!K194</f>
        <v>26.1</v>
      </c>
      <c r="F192" s="53">
        <f>'cieki 2020'!L194</f>
        <v>0.26100000000000001</v>
      </c>
      <c r="G192" s="53">
        <f>'cieki 2020'!M194</f>
        <v>3.87</v>
      </c>
      <c r="H192" s="53">
        <f>'cieki 2020'!N194</f>
        <v>8.43</v>
      </c>
      <c r="I192" s="53">
        <f>'cieki 2020'!O194</f>
        <v>5.89</v>
      </c>
      <c r="J192" s="53">
        <f>'cieki 2020'!P194</f>
        <v>7.3300000000000004E-2</v>
      </c>
      <c r="K192" s="53">
        <f>'cieki 2020'!S194</f>
        <v>1.75</v>
      </c>
      <c r="L192" s="53">
        <f>'cieki 2020'!T194</f>
        <v>1.34</v>
      </c>
      <c r="M192" s="53">
        <f>'cieki 2020'!Y194</f>
        <v>14.2</v>
      </c>
      <c r="N192" s="142">
        <f>'cieki 2020'!V194/'cieki 2020'!Z194</f>
        <v>3.3585657370517929E-3</v>
      </c>
      <c r="O192" s="232" t="s">
        <v>155</v>
      </c>
      <c r="P192" s="232" t="s">
        <v>155</v>
      </c>
    </row>
    <row r="193" spans="1:16" s="70" customFormat="1" x14ac:dyDescent="0.2">
      <c r="A193" s="86">
        <f>'cieki 2020'!B195</f>
        <v>349</v>
      </c>
      <c r="B193" s="15" t="str">
        <f>'cieki 2020'!C195</f>
        <v>PL02S0901_3214</v>
      </c>
      <c r="C193" s="82">
        <f>'cieki 2020'!I195</f>
        <v>0.05</v>
      </c>
      <c r="D193" s="53">
        <f>'cieki 2020'!J195</f>
        <v>1.5</v>
      </c>
      <c r="E193" s="53">
        <f>'cieki 2020'!K195</f>
        <v>29.7</v>
      </c>
      <c r="F193" s="53">
        <f>'cieki 2020'!L195</f>
        <v>2.5000000000000001E-2</v>
      </c>
      <c r="G193" s="53">
        <f>'cieki 2020'!M195</f>
        <v>3.05</v>
      </c>
      <c r="H193" s="53">
        <f>'cieki 2020'!N195</f>
        <v>5.58</v>
      </c>
      <c r="I193" s="53">
        <f>'cieki 2020'!O195</f>
        <v>1.64</v>
      </c>
      <c r="J193" s="53">
        <f>'cieki 2020'!P195</f>
        <v>5.0000000000000001E-4</v>
      </c>
      <c r="K193" s="53">
        <f>'cieki 2020'!S195</f>
        <v>3.85</v>
      </c>
      <c r="L193" s="53">
        <f>'cieki 2020'!T195</f>
        <v>1.92</v>
      </c>
      <c r="M193" s="53">
        <f>'cieki 2020'!Y195</f>
        <v>26.3</v>
      </c>
      <c r="N193" s="142">
        <f>'cieki 2020'!V195/'cieki 2020'!Z195</f>
        <v>5.6811594202898549E-3</v>
      </c>
      <c r="O193" s="231" t="s">
        <v>156</v>
      </c>
      <c r="P193" s="232" t="s">
        <v>155</v>
      </c>
    </row>
    <row r="194" spans="1:16" s="70" customFormat="1" x14ac:dyDescent="0.2">
      <c r="A194" s="86">
        <f>'cieki 2020'!B196</f>
        <v>350</v>
      </c>
      <c r="B194" s="15" t="str">
        <f>'cieki 2020'!C196</f>
        <v>PL02S0901_0945</v>
      </c>
      <c r="C194" s="82">
        <f>'cieki 2020'!I196</f>
        <v>0.05</v>
      </c>
      <c r="D194" s="53">
        <f>'cieki 2020'!J196</f>
        <v>1.5</v>
      </c>
      <c r="E194" s="53">
        <f>'cieki 2020'!K196</f>
        <v>29</v>
      </c>
      <c r="F194" s="53">
        <f>'cieki 2020'!L196</f>
        <v>2.5000000000000001E-2</v>
      </c>
      <c r="G194" s="53">
        <f>'cieki 2020'!M196</f>
        <v>2.21</v>
      </c>
      <c r="H194" s="53">
        <f>'cieki 2020'!N196</f>
        <v>5.89</v>
      </c>
      <c r="I194" s="53">
        <f>'cieki 2020'!O196</f>
        <v>2.21</v>
      </c>
      <c r="J194" s="53">
        <f>'cieki 2020'!P196</f>
        <v>1.64E-3</v>
      </c>
      <c r="K194" s="53">
        <f>'cieki 2020'!S196</f>
        <v>4.91</v>
      </c>
      <c r="L194" s="53">
        <f>'cieki 2020'!T196</f>
        <v>1.68</v>
      </c>
      <c r="M194" s="53">
        <f>'cieki 2020'!Y196</f>
        <v>34</v>
      </c>
      <c r="N194" s="142">
        <f>'cieki 2020'!V196/'cieki 2020'!Z196</f>
        <v>4.0927419354838705E-3</v>
      </c>
      <c r="O194" s="232" t="s">
        <v>155</v>
      </c>
      <c r="P194" s="234" t="s">
        <v>158</v>
      </c>
    </row>
    <row r="195" spans="1:16" s="70" customFormat="1" x14ac:dyDescent="0.2">
      <c r="A195" s="86">
        <f>'cieki 2020'!B197</f>
        <v>351</v>
      </c>
      <c r="B195" s="15" t="str">
        <f>'cieki 2020'!C197</f>
        <v>PL02S0501_1665</v>
      </c>
      <c r="C195" s="82">
        <f>'cieki 2020'!I197</f>
        <v>0.05</v>
      </c>
      <c r="D195" s="53">
        <f>'cieki 2020'!J197</f>
        <v>1.5</v>
      </c>
      <c r="E195" s="53">
        <f>'cieki 2020'!K197</f>
        <v>20.5</v>
      </c>
      <c r="F195" s="53">
        <f>'cieki 2020'!L197</f>
        <v>0.124</v>
      </c>
      <c r="G195" s="53">
        <f>'cieki 2020'!M197</f>
        <v>0.97699999999999998</v>
      </c>
      <c r="H195" s="53">
        <f>'cieki 2020'!N197</f>
        <v>4.22</v>
      </c>
      <c r="I195" s="53">
        <f>'cieki 2020'!O197</f>
        <v>1.19</v>
      </c>
      <c r="J195" s="53">
        <f>'cieki 2020'!P197</f>
        <v>5.64E-3</v>
      </c>
      <c r="K195" s="53">
        <f>'cieki 2020'!S197</f>
        <v>2.46</v>
      </c>
      <c r="L195" s="53">
        <f>'cieki 2020'!T197</f>
        <v>3.84</v>
      </c>
      <c r="M195" s="53">
        <f>'cieki 2020'!Y197</f>
        <v>454</v>
      </c>
      <c r="N195" s="142">
        <f>'cieki 2020'!V197/'cieki 2020'!Z197</f>
        <v>1.4886634844868737E-3</v>
      </c>
      <c r="O195" s="231" t="s">
        <v>156</v>
      </c>
      <c r="P195" s="231" t="s">
        <v>156</v>
      </c>
    </row>
    <row r="196" spans="1:16" s="70" customFormat="1" x14ac:dyDescent="0.2">
      <c r="A196" s="86">
        <f>'cieki 2020'!B198</f>
        <v>352</v>
      </c>
      <c r="B196" s="15" t="str">
        <f>'cieki 2020'!C198</f>
        <v>PL02S0901_3212</v>
      </c>
      <c r="C196" s="82">
        <f>'cieki 2020'!I198</f>
        <v>45.4</v>
      </c>
      <c r="D196" s="53">
        <f>'cieki 2020'!J198</f>
        <v>1.5</v>
      </c>
      <c r="E196" s="53">
        <f>'cieki 2020'!K198</f>
        <v>3.68</v>
      </c>
      <c r="F196" s="53">
        <f>'cieki 2020'!L198</f>
        <v>2.5000000000000001E-2</v>
      </c>
      <c r="G196" s="53">
        <f>'cieki 2020'!M198</f>
        <v>1.17</v>
      </c>
      <c r="H196" s="53">
        <f>'cieki 2020'!N198</f>
        <v>2.14</v>
      </c>
      <c r="I196" s="53">
        <f>'cieki 2020'!O198</f>
        <v>44.3</v>
      </c>
      <c r="J196" s="53">
        <f>'cieki 2020'!P198</f>
        <v>9.8700000000000003E-3</v>
      </c>
      <c r="K196" s="53">
        <f>'cieki 2020'!S198</f>
        <v>1.79</v>
      </c>
      <c r="L196" s="53">
        <f>'cieki 2020'!T198</f>
        <v>0.5</v>
      </c>
      <c r="M196" s="53">
        <f>'cieki 2020'!Y198</f>
        <v>41.1</v>
      </c>
      <c r="N196" s="142">
        <f>'cieki 2020'!V198/'cieki 2020'!Z198</f>
        <v>9.20353982300885E-4</v>
      </c>
      <c r="O196" s="230" t="s">
        <v>176</v>
      </c>
      <c r="P196" s="230" t="s">
        <v>176</v>
      </c>
    </row>
    <row r="197" spans="1:16" s="70" customFormat="1" x14ac:dyDescent="0.2">
      <c r="A197" s="86">
        <f>'cieki 2020'!B199</f>
        <v>353</v>
      </c>
      <c r="B197" s="15" t="str">
        <f>'cieki 2020'!C199</f>
        <v>PL02S0901_3213</v>
      </c>
      <c r="C197" s="82">
        <f>'cieki 2020'!I199</f>
        <v>0.05</v>
      </c>
      <c r="D197" s="53">
        <f>'cieki 2020'!J199</f>
        <v>1.5</v>
      </c>
      <c r="E197" s="53">
        <f>'cieki 2020'!K199</f>
        <v>57.9</v>
      </c>
      <c r="F197" s="53">
        <f>'cieki 2020'!L199</f>
        <v>2.5000000000000001E-2</v>
      </c>
      <c r="G197" s="53">
        <f>'cieki 2020'!M199</f>
        <v>3.98</v>
      </c>
      <c r="H197" s="53">
        <f>'cieki 2020'!N199</f>
        <v>1.57</v>
      </c>
      <c r="I197" s="53">
        <f>'cieki 2020'!O199</f>
        <v>0.2</v>
      </c>
      <c r="J197" s="53">
        <f>'cieki 2020'!P199</f>
        <v>5.0000000000000001E-4</v>
      </c>
      <c r="K197" s="53">
        <f>'cieki 2020'!S199</f>
        <v>8.4499999999999993</v>
      </c>
      <c r="L197" s="53">
        <f>'cieki 2020'!T199</f>
        <v>1.36</v>
      </c>
      <c r="M197" s="53">
        <f>'cieki 2020'!Y199</f>
        <v>12.3</v>
      </c>
      <c r="N197" s="142">
        <f>'cieki 2020'!V199/'cieki 2020'!Z199</f>
        <v>1.2364864864864865E-2</v>
      </c>
      <c r="O197" s="233" t="s">
        <v>157</v>
      </c>
      <c r="P197" s="232" t="s">
        <v>155</v>
      </c>
    </row>
    <row r="198" spans="1:16" s="70" customFormat="1" x14ac:dyDescent="0.2">
      <c r="A198" s="86">
        <f>'cieki 2020'!B200</f>
        <v>354</v>
      </c>
      <c r="B198" s="15" t="str">
        <f>'cieki 2020'!C200</f>
        <v>PL02S0501_3283</v>
      </c>
      <c r="C198" s="82">
        <f>'cieki 2020'!I200</f>
        <v>0.05</v>
      </c>
      <c r="D198" s="53">
        <f>'cieki 2020'!J200</f>
        <v>1.5</v>
      </c>
      <c r="E198" s="53">
        <f>'cieki 2020'!K200</f>
        <v>15.9</v>
      </c>
      <c r="F198" s="53">
        <f>'cieki 2020'!L200</f>
        <v>0.309</v>
      </c>
      <c r="G198" s="53">
        <f>'cieki 2020'!M200</f>
        <v>0.96499999999999997</v>
      </c>
      <c r="H198" s="53">
        <f>'cieki 2020'!N200</f>
        <v>6.55</v>
      </c>
      <c r="I198" s="53">
        <f>'cieki 2020'!O200</f>
        <v>2.65</v>
      </c>
      <c r="J198" s="53">
        <f>'cieki 2020'!P200</f>
        <v>1.12E-2</v>
      </c>
      <c r="K198" s="53">
        <f>'cieki 2020'!S200</f>
        <v>2.42</v>
      </c>
      <c r="L198" s="53">
        <f>'cieki 2020'!T200</f>
        <v>3.8</v>
      </c>
      <c r="M198" s="53">
        <f>'cieki 2020'!Y200</f>
        <v>25.5</v>
      </c>
      <c r="N198" s="142">
        <f>'cieki 2020'!V200/'cieki 2020'!Z200</f>
        <v>1.3769230769230768E-3</v>
      </c>
      <c r="O198" s="232" t="s">
        <v>155</v>
      </c>
      <c r="P198" s="232" t="s">
        <v>155</v>
      </c>
    </row>
    <row r="199" spans="1:16" s="70" customFormat="1" x14ac:dyDescent="0.2">
      <c r="A199" s="86">
        <f>'cieki 2020'!B201</f>
        <v>355</v>
      </c>
      <c r="B199" s="15" t="str">
        <f>'cieki 2020'!C201</f>
        <v>PL02S1301_1200</v>
      </c>
      <c r="C199" s="82">
        <f>'cieki 2020'!I201</f>
        <v>0.05</v>
      </c>
      <c r="D199" s="53">
        <f>'cieki 2020'!J201</f>
        <v>1.5</v>
      </c>
      <c r="E199" s="53">
        <f>'cieki 2020'!K201</f>
        <v>18.2</v>
      </c>
      <c r="F199" s="53">
        <f>'cieki 2020'!L201</f>
        <v>0.17199999999999999</v>
      </c>
      <c r="G199" s="53">
        <f>'cieki 2020'!M201</f>
        <v>2.5499999999999998</v>
      </c>
      <c r="H199" s="53">
        <f>'cieki 2020'!N201</f>
        <v>8.5399999999999991</v>
      </c>
      <c r="I199" s="53">
        <f>'cieki 2020'!O201</f>
        <v>11.1</v>
      </c>
      <c r="J199" s="53">
        <f>'cieki 2020'!P201</f>
        <v>1.4300000000000001E-3</v>
      </c>
      <c r="K199" s="53">
        <f>'cieki 2020'!S201</f>
        <v>1.37</v>
      </c>
      <c r="L199" s="53">
        <f>'cieki 2020'!T201</f>
        <v>1.27</v>
      </c>
      <c r="M199" s="53">
        <f>'cieki 2020'!Y201</f>
        <v>17.2</v>
      </c>
      <c r="N199" s="142">
        <f>'cieki 2020'!V201/'cieki 2020'!Z201</f>
        <v>2.2118959107806694E-3</v>
      </c>
      <c r="O199" s="232" t="s">
        <v>155</v>
      </c>
      <c r="P199" s="232" t="s">
        <v>155</v>
      </c>
    </row>
    <row r="200" spans="1:16" s="70" customFormat="1" x14ac:dyDescent="0.2">
      <c r="A200" s="86">
        <f>'cieki 2020'!B202</f>
        <v>356</v>
      </c>
      <c r="B200" s="15" t="str">
        <f>'cieki 2020'!C202</f>
        <v>PL02S0501_3282</v>
      </c>
      <c r="C200" s="82">
        <f>'cieki 2020'!I202</f>
        <v>0.48399999999999999</v>
      </c>
      <c r="D200" s="53">
        <f>'cieki 2020'!J202</f>
        <v>1.5</v>
      </c>
      <c r="E200" s="53">
        <f>'cieki 2020'!K202</f>
        <v>44.8</v>
      </c>
      <c r="F200" s="53">
        <f>'cieki 2020'!L202</f>
        <v>2.54</v>
      </c>
      <c r="G200" s="53">
        <f>'cieki 2020'!M202</f>
        <v>1.66</v>
      </c>
      <c r="H200" s="53">
        <f>'cieki 2020'!N202</f>
        <v>27.5</v>
      </c>
      <c r="I200" s="53">
        <f>'cieki 2020'!O202</f>
        <v>15.2</v>
      </c>
      <c r="J200" s="53">
        <f>'cieki 2020'!P202</f>
        <v>8.7800000000000003E-2</v>
      </c>
      <c r="K200" s="53">
        <f>'cieki 2020'!S202</f>
        <v>7.61</v>
      </c>
      <c r="L200" s="53">
        <f>'cieki 2020'!T202</f>
        <v>20.5</v>
      </c>
      <c r="M200" s="53">
        <f>'cieki 2020'!Y202</f>
        <v>70.2</v>
      </c>
      <c r="N200" s="142">
        <f>'cieki 2020'!V202/'cieki 2020'!Z202</f>
        <v>1.3548387096774194E-3</v>
      </c>
      <c r="O200" s="231" t="s">
        <v>156</v>
      </c>
      <c r="P200" s="231" t="s">
        <v>156</v>
      </c>
    </row>
    <row r="201" spans="1:16" s="70" customFormat="1" x14ac:dyDescent="0.2">
      <c r="A201" s="86">
        <f>'cieki 2020'!B203</f>
        <v>357</v>
      </c>
      <c r="B201" s="15" t="str">
        <f>'cieki 2020'!C203</f>
        <v>PL02S0501_0901</v>
      </c>
      <c r="C201" s="82">
        <f>'cieki 2020'!I203</f>
        <v>0.05</v>
      </c>
      <c r="D201" s="53">
        <f>'cieki 2020'!J203</f>
        <v>1.5</v>
      </c>
      <c r="E201" s="53">
        <f>'cieki 2020'!K203</f>
        <v>16.2</v>
      </c>
      <c r="F201" s="53">
        <f>'cieki 2020'!L203</f>
        <v>0.08</v>
      </c>
      <c r="G201" s="53">
        <f>'cieki 2020'!M203</f>
        <v>2.4</v>
      </c>
      <c r="H201" s="53">
        <f>'cieki 2020'!N203</f>
        <v>12.6</v>
      </c>
      <c r="I201" s="53">
        <f>'cieki 2020'!O203</f>
        <v>3170</v>
      </c>
      <c r="J201" s="53">
        <f>'cieki 2020'!P203</f>
        <v>5.7499999999999999E-3</v>
      </c>
      <c r="K201" s="53">
        <f>'cieki 2020'!S203</f>
        <v>4.5999999999999996</v>
      </c>
      <c r="L201" s="53">
        <f>'cieki 2020'!T203</f>
        <v>2.33</v>
      </c>
      <c r="M201" s="53">
        <f>'cieki 2020'!Y203</f>
        <v>28.9</v>
      </c>
      <c r="N201" s="142">
        <f>'cieki 2020'!V203/'cieki 2020'!Z203</f>
        <v>4.4417767106842742E-3</v>
      </c>
      <c r="O201" s="230" t="s">
        <v>176</v>
      </c>
      <c r="P201" s="230" t="s">
        <v>176</v>
      </c>
    </row>
    <row r="202" spans="1:16" s="70" customFormat="1" x14ac:dyDescent="0.2">
      <c r="A202" s="86">
        <f>'cieki 2020'!B204</f>
        <v>358</v>
      </c>
      <c r="B202" s="15" t="str">
        <f>'cieki 2020'!C204</f>
        <v>PL02S0501_0906</v>
      </c>
      <c r="C202" s="82">
        <f>'cieki 2020'!I204</f>
        <v>0.05</v>
      </c>
      <c r="D202" s="53">
        <f>'cieki 2020'!J204</f>
        <v>1.5</v>
      </c>
      <c r="E202" s="53">
        <f>'cieki 2020'!K204</f>
        <v>16.399999999999999</v>
      </c>
      <c r="F202" s="53">
        <f>'cieki 2020'!L204</f>
        <v>0.13600000000000001</v>
      </c>
      <c r="G202" s="53">
        <f>'cieki 2020'!M204</f>
        <v>7.86</v>
      </c>
      <c r="H202" s="53">
        <f>'cieki 2020'!N204</f>
        <v>12.5</v>
      </c>
      <c r="I202" s="53">
        <f>'cieki 2020'!O204</f>
        <v>67.2</v>
      </c>
      <c r="J202" s="53">
        <f>'cieki 2020'!P204</f>
        <v>1.4200000000000001E-2</v>
      </c>
      <c r="K202" s="53">
        <f>'cieki 2020'!S204</f>
        <v>5.12</v>
      </c>
      <c r="L202" s="53">
        <f>'cieki 2020'!T204</f>
        <v>130</v>
      </c>
      <c r="M202" s="53">
        <f>'cieki 2020'!Y204</f>
        <v>94.7</v>
      </c>
      <c r="N202" s="142">
        <f>'cieki 2020'!V204/'cieki 2020'!Z204</f>
        <v>1.9109947643979057E-3</v>
      </c>
      <c r="O202" s="233" t="s">
        <v>157</v>
      </c>
      <c r="P202" s="233" t="s">
        <v>157</v>
      </c>
    </row>
    <row r="203" spans="1:16" s="70" customFormat="1" x14ac:dyDescent="0.2">
      <c r="A203" s="86">
        <f>'cieki 2020'!B205</f>
        <v>359</v>
      </c>
      <c r="B203" s="15" t="str">
        <f>'cieki 2020'!C205</f>
        <v>PL02S1301_1192</v>
      </c>
      <c r="C203" s="82">
        <f>'cieki 2020'!I205</f>
        <v>0.05</v>
      </c>
      <c r="D203" s="53">
        <f>'cieki 2020'!J205</f>
        <v>1.5</v>
      </c>
      <c r="E203" s="53">
        <f>'cieki 2020'!K205</f>
        <v>27.6</v>
      </c>
      <c r="F203" s="53">
        <f>'cieki 2020'!L205</f>
        <v>2.5000000000000001E-2</v>
      </c>
      <c r="G203" s="53">
        <f>'cieki 2020'!M205</f>
        <v>1.08</v>
      </c>
      <c r="H203" s="53">
        <f>'cieki 2020'!N205</f>
        <v>2.56</v>
      </c>
      <c r="I203" s="53">
        <f>'cieki 2020'!O205</f>
        <v>68.400000000000006</v>
      </c>
      <c r="J203" s="53">
        <f>'cieki 2020'!P205</f>
        <v>1.21E-2</v>
      </c>
      <c r="K203" s="53">
        <f>'cieki 2020'!S205</f>
        <v>1.21</v>
      </c>
      <c r="L203" s="53">
        <f>'cieki 2020'!T205</f>
        <v>17.8</v>
      </c>
      <c r="M203" s="53">
        <f>'cieki 2020'!Y205</f>
        <v>150</v>
      </c>
      <c r="N203" s="142">
        <f>'cieki 2020'!V205/'cieki 2020'!Z205</f>
        <v>5.1079136690647476E-3</v>
      </c>
      <c r="O203" s="231" t="s">
        <v>156</v>
      </c>
      <c r="P203" s="231" t="s">
        <v>156</v>
      </c>
    </row>
    <row r="204" spans="1:16" s="70" customFormat="1" x14ac:dyDescent="0.2">
      <c r="A204" s="86">
        <f>'cieki 2020'!B206</f>
        <v>360</v>
      </c>
      <c r="B204" s="15" t="str">
        <f>'cieki 2020'!C206</f>
        <v>PL02S0501_0614</v>
      </c>
      <c r="C204" s="82">
        <f>'cieki 2020'!I206</f>
        <v>0.05</v>
      </c>
      <c r="D204" s="53">
        <f>'cieki 2020'!J206</f>
        <v>1.5</v>
      </c>
      <c r="E204" s="53">
        <f>'cieki 2020'!K206</f>
        <v>16.7</v>
      </c>
      <c r="F204" s="53">
        <f>'cieki 2020'!L206</f>
        <v>0.16800000000000001</v>
      </c>
      <c r="G204" s="53">
        <f>'cieki 2020'!M206</f>
        <v>0.77900000000000003</v>
      </c>
      <c r="H204" s="53">
        <f>'cieki 2020'!N206</f>
        <v>5.12</v>
      </c>
      <c r="I204" s="53">
        <f>'cieki 2020'!O206</f>
        <v>3.41</v>
      </c>
      <c r="J204" s="53">
        <f>'cieki 2020'!P206</f>
        <v>1.3599999999999999E-2</v>
      </c>
      <c r="K204" s="53">
        <f>'cieki 2020'!S206</f>
        <v>1.44</v>
      </c>
      <c r="L204" s="53">
        <f>'cieki 2020'!T206</f>
        <v>4.79</v>
      </c>
      <c r="M204" s="53">
        <f>'cieki 2020'!Y206</f>
        <v>32.4</v>
      </c>
      <c r="N204" s="142">
        <f>'cieki 2020'!V206/'cieki 2020'!Z206</f>
        <v>3.0118343195266271E-3</v>
      </c>
      <c r="O204" s="232" t="s">
        <v>155</v>
      </c>
      <c r="P204" s="234" t="s">
        <v>158</v>
      </c>
    </row>
    <row r="205" spans="1:16" s="70" customFormat="1" x14ac:dyDescent="0.2">
      <c r="A205" s="86">
        <f>'cieki 2020'!B207</f>
        <v>361</v>
      </c>
      <c r="B205" s="15" t="str">
        <f>'cieki 2020'!C207</f>
        <v>PL02S0901_0948</v>
      </c>
      <c r="C205" s="82">
        <f>'cieki 2020'!I207</f>
        <v>0.05</v>
      </c>
      <c r="D205" s="53">
        <f>'cieki 2020'!J207</f>
        <v>1.5</v>
      </c>
      <c r="E205" s="53">
        <f>'cieki 2020'!K207</f>
        <v>9.92</v>
      </c>
      <c r="F205" s="53">
        <f>'cieki 2020'!L207</f>
        <v>2.5000000000000001E-2</v>
      </c>
      <c r="G205" s="53">
        <f>'cieki 2020'!M207</f>
        <v>0.51800000000000002</v>
      </c>
      <c r="H205" s="53">
        <f>'cieki 2020'!N207</f>
        <v>1.21</v>
      </c>
      <c r="I205" s="53">
        <f>'cieki 2020'!O207</f>
        <v>0.94399999999999995</v>
      </c>
      <c r="J205" s="53">
        <f>'cieki 2020'!P207</f>
        <v>1.0200000000000001E-3</v>
      </c>
      <c r="K205" s="53">
        <f>'cieki 2020'!S207</f>
        <v>0.749</v>
      </c>
      <c r="L205" s="53">
        <f>'cieki 2020'!T207</f>
        <v>1.75</v>
      </c>
      <c r="M205" s="53">
        <f>'cieki 2020'!Y207</f>
        <v>17.2</v>
      </c>
      <c r="N205" s="142">
        <f>'cieki 2020'!V207/'cieki 2020'!Z207</f>
        <v>5.3285714285714282E-3</v>
      </c>
      <c r="O205" s="231" t="s">
        <v>156</v>
      </c>
      <c r="P205" s="234" t="s">
        <v>158</v>
      </c>
    </row>
    <row r="206" spans="1:16" s="70" customFormat="1" x14ac:dyDescent="0.2">
      <c r="A206" s="86">
        <f>'cieki 2020'!B208</f>
        <v>362</v>
      </c>
      <c r="B206" s="15" t="str">
        <f>'cieki 2020'!C208</f>
        <v>PL02S0501_0904</v>
      </c>
      <c r="C206" s="82">
        <f>'cieki 2020'!I208</f>
        <v>0.05</v>
      </c>
      <c r="D206" s="53">
        <f>'cieki 2020'!J208</f>
        <v>1.5</v>
      </c>
      <c r="E206" s="53">
        <f>'cieki 2020'!K208</f>
        <v>9.86</v>
      </c>
      <c r="F206" s="53">
        <f>'cieki 2020'!L208</f>
        <v>0.06</v>
      </c>
      <c r="G206" s="53">
        <f>'cieki 2020'!M208</f>
        <v>0.57399999999999995</v>
      </c>
      <c r="H206" s="53">
        <f>'cieki 2020'!N208</f>
        <v>4.9800000000000004</v>
      </c>
      <c r="I206" s="53">
        <f>'cieki 2020'!O208</f>
        <v>2.17</v>
      </c>
      <c r="J206" s="53">
        <f>'cieki 2020'!P208</f>
        <v>2.0300000000000001E-3</v>
      </c>
      <c r="K206" s="53">
        <f>'cieki 2020'!S208</f>
        <v>1.7</v>
      </c>
      <c r="L206" s="53">
        <f>'cieki 2020'!T208</f>
        <v>1.89</v>
      </c>
      <c r="M206" s="53">
        <f>'cieki 2020'!Y208</f>
        <v>19.3</v>
      </c>
      <c r="N206" s="142">
        <f>'cieki 2020'!V208/'cieki 2020'!Z208</f>
        <v>2.8714859437751002E-3</v>
      </c>
      <c r="O206" s="232" t="s">
        <v>155</v>
      </c>
      <c r="P206" s="234" t="s">
        <v>158</v>
      </c>
    </row>
    <row r="207" spans="1:16" s="70" customFormat="1" x14ac:dyDescent="0.2">
      <c r="A207" s="86">
        <f>'cieki 2020'!B209</f>
        <v>363</v>
      </c>
      <c r="B207" s="15" t="str">
        <f>'cieki 2020'!C209</f>
        <v>PL02S0501_3397</v>
      </c>
      <c r="C207" s="82">
        <f>'cieki 2020'!I209</f>
        <v>0.05</v>
      </c>
      <c r="D207" s="53">
        <f>'cieki 2020'!J209</f>
        <v>1.5</v>
      </c>
      <c r="E207" s="53">
        <f>'cieki 2020'!K209</f>
        <v>21.6</v>
      </c>
      <c r="F207" s="53">
        <f>'cieki 2020'!L209</f>
        <v>0.26100000000000001</v>
      </c>
      <c r="G207" s="53">
        <f>'cieki 2020'!M209</f>
        <v>0.82299999999999995</v>
      </c>
      <c r="H207" s="53">
        <f>'cieki 2020'!N209</f>
        <v>6.33</v>
      </c>
      <c r="I207" s="53">
        <f>'cieki 2020'!O209</f>
        <v>2.4500000000000002</v>
      </c>
      <c r="J207" s="53">
        <f>'cieki 2020'!P209</f>
        <v>1.0999999999999999E-2</v>
      </c>
      <c r="K207" s="53">
        <f>'cieki 2020'!S209</f>
        <v>1.81</v>
      </c>
      <c r="L207" s="53">
        <f>'cieki 2020'!T209</f>
        <v>3.08</v>
      </c>
      <c r="M207" s="53">
        <f>'cieki 2020'!Y209</f>
        <v>26.5</v>
      </c>
      <c r="N207" s="142">
        <f>'cieki 2020'!V209/'cieki 2020'!Z209</f>
        <v>1.7573529411764707E-3</v>
      </c>
      <c r="O207" s="232" t="s">
        <v>155</v>
      </c>
      <c r="P207" s="232" t="s">
        <v>155</v>
      </c>
    </row>
    <row r="208" spans="1:16" s="70" customFormat="1" x14ac:dyDescent="0.2">
      <c r="A208" s="86">
        <f>'cieki 2020'!B210</f>
        <v>364</v>
      </c>
      <c r="B208" s="15" t="str">
        <f>'cieki 2020'!C210</f>
        <v>PL01S1501_1825</v>
      </c>
      <c r="C208" s="82">
        <f>'cieki 2020'!I210</f>
        <v>0.05</v>
      </c>
      <c r="D208" s="53">
        <f>'cieki 2020'!J210</f>
        <v>1.5</v>
      </c>
      <c r="E208" s="53">
        <f>'cieki 2020'!K210</f>
        <v>27.8</v>
      </c>
      <c r="F208" s="53">
        <f>'cieki 2020'!L210</f>
        <v>8.5999999999999993E-2</v>
      </c>
      <c r="G208" s="53">
        <f>'cieki 2020'!M210</f>
        <v>2.61</v>
      </c>
      <c r="H208" s="53">
        <f>'cieki 2020'!N210</f>
        <v>5.86</v>
      </c>
      <c r="I208" s="53">
        <f>'cieki 2020'!O210</f>
        <v>7.15</v>
      </c>
      <c r="J208" s="53">
        <f>'cieki 2020'!P210</f>
        <v>2.4299999999999999E-2</v>
      </c>
      <c r="K208" s="53">
        <f>'cieki 2020'!S210</f>
        <v>5.39</v>
      </c>
      <c r="L208" s="53">
        <f>'cieki 2020'!T210</f>
        <v>31.4</v>
      </c>
      <c r="M208" s="53">
        <f>'cieki 2020'!Y210</f>
        <v>35.4</v>
      </c>
      <c r="N208" s="142">
        <f>'cieki 2020'!V210/'cieki 2020'!Z210</f>
        <v>2.7138263665594854E-3</v>
      </c>
      <c r="O208" s="231" t="s">
        <v>156</v>
      </c>
      <c r="P208" s="231" t="s">
        <v>156</v>
      </c>
    </row>
    <row r="209" spans="1:16" s="70" customFormat="1" x14ac:dyDescent="0.2">
      <c r="A209" s="86">
        <f>'cieki 2020'!B211</f>
        <v>365</v>
      </c>
      <c r="B209" s="15" t="str">
        <f>'cieki 2020'!C211</f>
        <v>PL01S0301_3886</v>
      </c>
      <c r="C209" s="82">
        <f>'cieki 2020'!I211</f>
        <v>0.05</v>
      </c>
      <c r="D209" s="53">
        <f>'cieki 2020'!J211</f>
        <v>1.5</v>
      </c>
      <c r="E209" s="53">
        <f>'cieki 2020'!K211</f>
        <v>15.7</v>
      </c>
      <c r="F209" s="53">
        <f>'cieki 2020'!L211</f>
        <v>2.5000000000000001E-2</v>
      </c>
      <c r="G209" s="53">
        <f>'cieki 2020'!M211</f>
        <v>1.99</v>
      </c>
      <c r="H209" s="53">
        <f>'cieki 2020'!N211</f>
        <v>12.7</v>
      </c>
      <c r="I209" s="53">
        <f>'cieki 2020'!O211</f>
        <v>35.4</v>
      </c>
      <c r="J209" s="53">
        <f>'cieki 2020'!P211</f>
        <v>2.5100000000000001E-3</v>
      </c>
      <c r="K209" s="53">
        <f>'cieki 2020'!S211</f>
        <v>10.1</v>
      </c>
      <c r="L209" s="53">
        <f>'cieki 2020'!T211</f>
        <v>7.36</v>
      </c>
      <c r="M209" s="53">
        <f>'cieki 2020'!Y211</f>
        <v>19.899999999999999</v>
      </c>
      <c r="N209" s="142">
        <f>'cieki 2020'!V211/'cieki 2020'!Z211</f>
        <v>1.0401647785787849E-3</v>
      </c>
      <c r="O209" s="232" t="s">
        <v>155</v>
      </c>
      <c r="P209" s="232" t="s">
        <v>155</v>
      </c>
    </row>
    <row r="210" spans="1:16" s="70" customFormat="1" x14ac:dyDescent="0.2">
      <c r="A210" s="86">
        <f>'cieki 2020'!B212</f>
        <v>366</v>
      </c>
      <c r="B210" s="15" t="str">
        <f>'cieki 2020'!C212</f>
        <v>PL01S0601_1051</v>
      </c>
      <c r="C210" s="82">
        <f>'cieki 2020'!I212</f>
        <v>0.05</v>
      </c>
      <c r="D210" s="53">
        <f>'cieki 2020'!J212</f>
        <v>1.5</v>
      </c>
      <c r="E210" s="53">
        <f>'cieki 2020'!K212</f>
        <v>21.5</v>
      </c>
      <c r="F210" s="53">
        <f>'cieki 2020'!L212</f>
        <v>2.5000000000000001E-2</v>
      </c>
      <c r="G210" s="53">
        <f>'cieki 2020'!M212</f>
        <v>2.95</v>
      </c>
      <c r="H210" s="53">
        <f>'cieki 2020'!N212</f>
        <v>3.87</v>
      </c>
      <c r="I210" s="53">
        <f>'cieki 2020'!O212</f>
        <v>34.200000000000003</v>
      </c>
      <c r="J210" s="53">
        <f>'cieki 2020'!P212</f>
        <v>9.0899999999999995E-2</v>
      </c>
      <c r="K210" s="53">
        <f>'cieki 2020'!S212</f>
        <v>3.12</v>
      </c>
      <c r="L210" s="53">
        <f>'cieki 2020'!T212</f>
        <v>5.23</v>
      </c>
      <c r="M210" s="53">
        <f>'cieki 2020'!Y212</f>
        <v>58.4</v>
      </c>
      <c r="N210" s="142">
        <f>'cieki 2020'!V212/'cieki 2020'!Z212</f>
        <v>3.0409836065573769E-3</v>
      </c>
      <c r="O210" s="232" t="s">
        <v>155</v>
      </c>
      <c r="P210" s="232" t="s">
        <v>155</v>
      </c>
    </row>
    <row r="211" spans="1:16" s="70" customFormat="1" x14ac:dyDescent="0.2">
      <c r="A211" s="86">
        <f>'cieki 2020'!B213</f>
        <v>367</v>
      </c>
      <c r="B211" s="15" t="str">
        <f>'cieki 2020'!C213</f>
        <v>PL01S0301_0949</v>
      </c>
      <c r="C211" s="82">
        <f>'cieki 2020'!I213</f>
        <v>0.05</v>
      </c>
      <c r="D211" s="53">
        <f>'cieki 2020'!J213</f>
        <v>1.5</v>
      </c>
      <c r="E211" s="53">
        <f>'cieki 2020'!K213</f>
        <v>35.9</v>
      </c>
      <c r="F211" s="53">
        <f>'cieki 2020'!L213</f>
        <v>2.5000000000000001E-2</v>
      </c>
      <c r="G211" s="53">
        <f>'cieki 2020'!M213</f>
        <v>3.76</v>
      </c>
      <c r="H211" s="53">
        <f>'cieki 2020'!N213</f>
        <v>7.14</v>
      </c>
      <c r="I211" s="53">
        <f>'cieki 2020'!O213</f>
        <v>28.8</v>
      </c>
      <c r="J211" s="53">
        <f>'cieki 2020'!P213</f>
        <v>3.0800000000000001E-2</v>
      </c>
      <c r="K211" s="53">
        <f>'cieki 2020'!S213</f>
        <v>7.89</v>
      </c>
      <c r="L211" s="53">
        <f>'cieki 2020'!T213</f>
        <v>7.04</v>
      </c>
      <c r="M211" s="53">
        <f>'cieki 2020'!Y213</f>
        <v>67.099999999999994</v>
      </c>
      <c r="N211" s="142">
        <f>'cieki 2020'!V213/'cieki 2020'!Z213</f>
        <v>1.9120458891013384E-3</v>
      </c>
      <c r="O211" s="232" t="s">
        <v>155</v>
      </c>
      <c r="P211" s="232" t="s">
        <v>155</v>
      </c>
    </row>
    <row r="212" spans="1:16" s="70" customFormat="1" x14ac:dyDescent="0.2">
      <c r="A212" s="86">
        <f>'cieki 2020'!B214</f>
        <v>368</v>
      </c>
      <c r="B212" s="15" t="str">
        <f>'cieki 2020'!C214</f>
        <v>PL02S0501_0911</v>
      </c>
      <c r="C212" s="82">
        <f>'cieki 2020'!I214</f>
        <v>0.05</v>
      </c>
      <c r="D212" s="53">
        <f>'cieki 2020'!J214</f>
        <v>1.5</v>
      </c>
      <c r="E212" s="53">
        <f>'cieki 2020'!K214</f>
        <v>41.8</v>
      </c>
      <c r="F212" s="53">
        <f>'cieki 2020'!L214</f>
        <v>0.124</v>
      </c>
      <c r="G212" s="53">
        <f>'cieki 2020'!M214</f>
        <v>3.13</v>
      </c>
      <c r="H212" s="53">
        <f>'cieki 2020'!N214</f>
        <v>12.6</v>
      </c>
      <c r="I212" s="53">
        <f>'cieki 2020'!O214</f>
        <v>8.02</v>
      </c>
      <c r="J212" s="53">
        <f>'cieki 2020'!P214</f>
        <v>1.8599999999999998E-2</v>
      </c>
      <c r="K212" s="53">
        <f>'cieki 2020'!S214</f>
        <v>13.6</v>
      </c>
      <c r="L212" s="53">
        <f>'cieki 2020'!T214</f>
        <v>6.25</v>
      </c>
      <c r="M212" s="53">
        <f>'cieki 2020'!Y214</f>
        <v>46.9</v>
      </c>
      <c r="N212" s="142">
        <f>'cieki 2020'!V214/'cieki 2020'!Z214</f>
        <v>2.1209677419354839E-2</v>
      </c>
      <c r="O212" s="233" t="s">
        <v>157</v>
      </c>
      <c r="P212" s="232" t="s">
        <v>155</v>
      </c>
    </row>
    <row r="213" spans="1:16" s="70" customFormat="1" x14ac:dyDescent="0.2">
      <c r="A213" s="86">
        <f>'cieki 2020'!B215</f>
        <v>369</v>
      </c>
      <c r="B213" s="15" t="str">
        <f>'cieki 2020'!C215</f>
        <v>PL01S0201_0791</v>
      </c>
      <c r="C213" s="82">
        <f>'cieki 2020'!I215</f>
        <v>0.05</v>
      </c>
      <c r="D213" s="53">
        <f>'cieki 2020'!J215</f>
        <v>1.5</v>
      </c>
      <c r="E213" s="53">
        <f>'cieki 2020'!K215</f>
        <v>27.8</v>
      </c>
      <c r="F213" s="53">
        <f>'cieki 2020'!L215</f>
        <v>2.5000000000000001E-2</v>
      </c>
      <c r="G213" s="53">
        <f>'cieki 2020'!M215</f>
        <v>4.1900000000000004</v>
      </c>
      <c r="H213" s="53">
        <f>'cieki 2020'!N215</f>
        <v>7.97</v>
      </c>
      <c r="I213" s="53">
        <f>'cieki 2020'!O215</f>
        <v>13</v>
      </c>
      <c r="J213" s="53">
        <f>'cieki 2020'!P215</f>
        <v>7.45E-3</v>
      </c>
      <c r="K213" s="53">
        <f>'cieki 2020'!S215</f>
        <v>5.85</v>
      </c>
      <c r="L213" s="53">
        <f>'cieki 2020'!T215</f>
        <v>8.15</v>
      </c>
      <c r="M213" s="53">
        <f>'cieki 2020'!Y215</f>
        <v>41</v>
      </c>
      <c r="N213" s="142">
        <f>'cieki 2020'!V215/'cieki 2020'!Z215</f>
        <v>1.8083333333333332E-3</v>
      </c>
      <c r="O213" s="232" t="s">
        <v>155</v>
      </c>
      <c r="P213" s="232" t="s">
        <v>155</v>
      </c>
    </row>
    <row r="214" spans="1:16" s="70" customFormat="1" x14ac:dyDescent="0.2">
      <c r="A214" s="86">
        <f>'cieki 2020'!B216</f>
        <v>370</v>
      </c>
      <c r="B214" s="15" t="str">
        <f>'cieki 2020'!C216</f>
        <v>PL08S0301_0159</v>
      </c>
      <c r="C214" s="82">
        <f>'cieki 2020'!I216</f>
        <v>0.05</v>
      </c>
      <c r="D214" s="53">
        <f>'cieki 2020'!J216</f>
        <v>1.5</v>
      </c>
      <c r="E214" s="53">
        <f>'cieki 2020'!K216</f>
        <v>29.9</v>
      </c>
      <c r="F214" s="53">
        <f>'cieki 2020'!L216</f>
        <v>2.5000000000000001E-2</v>
      </c>
      <c r="G214" s="53">
        <f>'cieki 2020'!M216</f>
        <v>2.36</v>
      </c>
      <c r="H214" s="53">
        <f>'cieki 2020'!N216</f>
        <v>10.3</v>
      </c>
      <c r="I214" s="53">
        <f>'cieki 2020'!O216</f>
        <v>5.29</v>
      </c>
      <c r="J214" s="53">
        <f>'cieki 2020'!P216</f>
        <v>3.4299999999999999E-3</v>
      </c>
      <c r="K214" s="53">
        <f>'cieki 2020'!S216</f>
        <v>5.38</v>
      </c>
      <c r="L214" s="53">
        <f>'cieki 2020'!T216</f>
        <v>7.21</v>
      </c>
      <c r="M214" s="53">
        <f>'cieki 2020'!Y216</f>
        <v>9.69</v>
      </c>
      <c r="N214" s="142">
        <f>'cieki 2020'!V216/'cieki 2020'!Z216</f>
        <v>1.1686526122823098E-3</v>
      </c>
      <c r="O214" s="232" t="s">
        <v>155</v>
      </c>
      <c r="P214" s="232" t="s">
        <v>155</v>
      </c>
    </row>
    <row r="215" spans="1:16" s="70" customFormat="1" x14ac:dyDescent="0.2">
      <c r="A215" s="86">
        <f>'cieki 2020'!B217</f>
        <v>371</v>
      </c>
      <c r="B215" s="15" t="str">
        <f>'cieki 2020'!C217</f>
        <v>PL02S1401_1288</v>
      </c>
      <c r="C215" s="82">
        <f>'cieki 2020'!I217</f>
        <v>0.05</v>
      </c>
      <c r="D215" s="53">
        <f>'cieki 2020'!J217</f>
        <v>1.5</v>
      </c>
      <c r="E215" s="53">
        <f>'cieki 2020'!K217</f>
        <v>9.93</v>
      </c>
      <c r="F215" s="53">
        <f>'cieki 2020'!L217</f>
        <v>2.5000000000000001E-2</v>
      </c>
      <c r="G215" s="53">
        <f>'cieki 2020'!M217</f>
        <v>2.5299999999999998</v>
      </c>
      <c r="H215" s="53">
        <f>'cieki 2020'!N217</f>
        <v>1.53</v>
      </c>
      <c r="I215" s="53">
        <f>'cieki 2020'!O217</f>
        <v>0.2</v>
      </c>
      <c r="J215" s="53">
        <f>'cieki 2020'!P217</f>
        <v>1.9400000000000001E-3</v>
      </c>
      <c r="K215" s="53">
        <f>'cieki 2020'!S217</f>
        <v>3.31</v>
      </c>
      <c r="L215" s="53">
        <f>'cieki 2020'!T217</f>
        <v>2.89</v>
      </c>
      <c r="M215" s="53">
        <f>'cieki 2020'!Y217</f>
        <v>9.4600000000000009</v>
      </c>
      <c r="N215" s="142">
        <f>'cieki 2020'!V217/'cieki 2020'!Z217</f>
        <v>3.2956152758132958E-3</v>
      </c>
      <c r="O215" s="232" t="s">
        <v>155</v>
      </c>
      <c r="P215" s="234" t="s">
        <v>158</v>
      </c>
    </row>
    <row r="216" spans="1:16" s="70" customFormat="1" x14ac:dyDescent="0.2">
      <c r="A216" s="86">
        <f>'cieki 2020'!B218</f>
        <v>372</v>
      </c>
      <c r="B216" s="15" t="str">
        <f>'cieki 2020'!C218</f>
        <v>PL01S1101_1602</v>
      </c>
      <c r="C216" s="82">
        <f>'cieki 2020'!I218</f>
        <v>0.05</v>
      </c>
      <c r="D216" s="53">
        <f>'cieki 2020'!J218</f>
        <v>1.5</v>
      </c>
      <c r="E216" s="53">
        <f>'cieki 2020'!K218</f>
        <v>35.700000000000003</v>
      </c>
      <c r="F216" s="53">
        <f>'cieki 2020'!L218</f>
        <v>0.96899999999999997</v>
      </c>
      <c r="G216" s="53">
        <f>'cieki 2020'!M218</f>
        <v>4.08</v>
      </c>
      <c r="H216" s="53">
        <f>'cieki 2020'!N218</f>
        <v>14</v>
      </c>
      <c r="I216" s="53">
        <f>'cieki 2020'!O218</f>
        <v>21.1</v>
      </c>
      <c r="J216" s="53">
        <f>'cieki 2020'!P218</f>
        <v>2.75E-2</v>
      </c>
      <c r="K216" s="53">
        <f>'cieki 2020'!S218</f>
        <v>9.93</v>
      </c>
      <c r="L216" s="53">
        <f>'cieki 2020'!T218</f>
        <v>6.15</v>
      </c>
      <c r="M216" s="53">
        <f>'cieki 2020'!Y218</f>
        <v>70.3</v>
      </c>
      <c r="N216" s="142">
        <f>'cieki 2020'!V218/'cieki 2020'!Z218</f>
        <v>5.320754716981132E-3</v>
      </c>
      <c r="O216" s="231" t="s">
        <v>156</v>
      </c>
      <c r="P216" s="232" t="s">
        <v>155</v>
      </c>
    </row>
    <row r="217" spans="1:16" s="70" customFormat="1" x14ac:dyDescent="0.2">
      <c r="A217" s="86">
        <f>'cieki 2020'!B219</f>
        <v>373</v>
      </c>
      <c r="B217" s="15" t="str">
        <f>'cieki 2020'!C219</f>
        <v>PL01S1101_1606</v>
      </c>
      <c r="C217" s="82">
        <f>'cieki 2020'!I219</f>
        <v>0.05</v>
      </c>
      <c r="D217" s="53">
        <f>'cieki 2020'!J219</f>
        <v>1.5</v>
      </c>
      <c r="E217" s="53">
        <f>'cieki 2020'!K219</f>
        <v>48.6</v>
      </c>
      <c r="F217" s="53">
        <f>'cieki 2020'!L219</f>
        <v>2.04</v>
      </c>
      <c r="G217" s="53">
        <f>'cieki 2020'!M219</f>
        <v>4.1399999999999997</v>
      </c>
      <c r="H217" s="53">
        <f>'cieki 2020'!N219</f>
        <v>13.6</v>
      </c>
      <c r="I217" s="53">
        <f>'cieki 2020'!O219</f>
        <v>14.4</v>
      </c>
      <c r="J217" s="53">
        <f>'cieki 2020'!P219</f>
        <v>1.6E-2</v>
      </c>
      <c r="K217" s="53">
        <f>'cieki 2020'!S219</f>
        <v>9.1199999999999992</v>
      </c>
      <c r="L217" s="53">
        <f>'cieki 2020'!T219</f>
        <v>12.6</v>
      </c>
      <c r="M217" s="53">
        <f>'cieki 2020'!Y219</f>
        <v>58.6</v>
      </c>
      <c r="N217" s="142">
        <f>'cieki 2020'!V219/'cieki 2020'!Z219</f>
        <v>3.9823008849557522E-3</v>
      </c>
      <c r="O217" s="231" t="s">
        <v>156</v>
      </c>
      <c r="P217" s="231" t="s">
        <v>156</v>
      </c>
    </row>
    <row r="218" spans="1:16" s="70" customFormat="1" x14ac:dyDescent="0.2">
      <c r="A218" s="86">
        <f>'cieki 2020'!B220</f>
        <v>374</v>
      </c>
      <c r="B218" s="15" t="str">
        <f>'cieki 2020'!C220</f>
        <v>PL01S1101_1605</v>
      </c>
      <c r="C218" s="82">
        <f>'cieki 2020'!I220</f>
        <v>0.05</v>
      </c>
      <c r="D218" s="53">
        <f>'cieki 2020'!J220</f>
        <v>1.5</v>
      </c>
      <c r="E218" s="53">
        <f>'cieki 2020'!K220</f>
        <v>37.5</v>
      </c>
      <c r="F218" s="53">
        <f>'cieki 2020'!L220</f>
        <v>2.5000000000000001E-2</v>
      </c>
      <c r="G218" s="53">
        <f>'cieki 2020'!M220</f>
        <v>4.04</v>
      </c>
      <c r="H218" s="53">
        <f>'cieki 2020'!N220</f>
        <v>11.8</v>
      </c>
      <c r="I218" s="53">
        <f>'cieki 2020'!O220</f>
        <v>5.88</v>
      </c>
      <c r="J218" s="53">
        <f>'cieki 2020'!P220</f>
        <v>2.1499999999999998E-2</v>
      </c>
      <c r="K218" s="53">
        <f>'cieki 2020'!S220</f>
        <v>10</v>
      </c>
      <c r="L218" s="53">
        <f>'cieki 2020'!T220</f>
        <v>9.5500000000000007</v>
      </c>
      <c r="M218" s="53">
        <f>'cieki 2020'!Y220</f>
        <v>58.3</v>
      </c>
      <c r="N218" s="142">
        <f>'cieki 2020'!V220/'cieki 2020'!Z220</f>
        <v>5.0493827160493828E-3</v>
      </c>
      <c r="O218" s="231" t="s">
        <v>156</v>
      </c>
      <c r="P218" s="232" t="s">
        <v>155</v>
      </c>
    </row>
    <row r="219" spans="1:16" s="70" customFormat="1" x14ac:dyDescent="0.2">
      <c r="A219" s="86">
        <f>'cieki 2020'!B221</f>
        <v>375</v>
      </c>
      <c r="B219" s="15" t="str">
        <f>'cieki 2020'!C221</f>
        <v>PL01S1101_1598</v>
      </c>
      <c r="C219" s="82">
        <f>'cieki 2020'!I221</f>
        <v>0.05</v>
      </c>
      <c r="D219" s="53">
        <f>'cieki 2020'!J221</f>
        <v>1.5</v>
      </c>
      <c r="E219" s="53">
        <f>'cieki 2020'!K221</f>
        <v>6.64</v>
      </c>
      <c r="F219" s="53">
        <f>'cieki 2020'!L221</f>
        <v>0.26700000000000002</v>
      </c>
      <c r="G219" s="53">
        <f>'cieki 2020'!M221</f>
        <v>0.63300000000000001</v>
      </c>
      <c r="H219" s="53">
        <f>'cieki 2020'!N221</f>
        <v>1.84</v>
      </c>
      <c r="I219" s="53">
        <f>'cieki 2020'!O221</f>
        <v>6.62</v>
      </c>
      <c r="J219" s="53">
        <f>'cieki 2020'!P221</f>
        <v>1.0499999999999999E-3</v>
      </c>
      <c r="K219" s="53">
        <f>'cieki 2020'!S221</f>
        <v>1.89</v>
      </c>
      <c r="L219" s="53">
        <f>'cieki 2020'!T221</f>
        <v>0.5</v>
      </c>
      <c r="M219" s="53">
        <f>'cieki 2020'!Y221</f>
        <v>11.1</v>
      </c>
      <c r="N219" s="142">
        <f>'cieki 2020'!V221/'cieki 2020'!Z221</f>
        <v>9.2592592592592587E-3</v>
      </c>
      <c r="O219" s="231" t="s">
        <v>156</v>
      </c>
      <c r="P219" s="234" t="s">
        <v>158</v>
      </c>
    </row>
    <row r="220" spans="1:16" customFormat="1" x14ac:dyDescent="0.2">
      <c r="A220" s="86">
        <f>'cieki 2020'!B222</f>
        <v>376</v>
      </c>
      <c r="B220" s="15" t="str">
        <f>'cieki 2020'!C222</f>
        <v>PL02S0101_0558</v>
      </c>
      <c r="C220" s="82">
        <f>'cieki 2020'!I222</f>
        <v>0.05</v>
      </c>
      <c r="D220" s="53">
        <f>'cieki 2020'!J222</f>
        <v>1.5</v>
      </c>
      <c r="E220" s="53">
        <f>'cieki 2020'!K222</f>
        <v>14.2</v>
      </c>
      <c r="F220" s="53">
        <f>'cieki 2020'!L222</f>
        <v>2.5000000000000001E-2</v>
      </c>
      <c r="G220" s="53">
        <f>'cieki 2020'!M222</f>
        <v>0.88400000000000001</v>
      </c>
      <c r="H220" s="53">
        <f>'cieki 2020'!N222</f>
        <v>4.08</v>
      </c>
      <c r="I220" s="53">
        <f>'cieki 2020'!O222</f>
        <v>3.61</v>
      </c>
      <c r="J220" s="53">
        <f>'cieki 2020'!P222</f>
        <v>9.1400000000000006E-3</v>
      </c>
      <c r="K220" s="53">
        <f>'cieki 2020'!S222</f>
        <v>1.62</v>
      </c>
      <c r="L220" s="53">
        <f>'cieki 2020'!T222</f>
        <v>3.57</v>
      </c>
      <c r="M220" s="53">
        <f>'cieki 2020'!Y222</f>
        <v>22.4</v>
      </c>
      <c r="N220" s="142">
        <f>'cieki 2020'!V222/'cieki 2020'!Z222</f>
        <v>3.4629629629629633E-3</v>
      </c>
      <c r="O220" s="232" t="s">
        <v>155</v>
      </c>
      <c r="P220" s="234" t="s">
        <v>158</v>
      </c>
    </row>
    <row r="221" spans="1:16" customFormat="1" x14ac:dyDescent="0.2">
      <c r="A221" s="86">
        <f>'cieki 2020'!B223</f>
        <v>377</v>
      </c>
      <c r="B221" s="15" t="str">
        <f>'cieki 2020'!C223</f>
        <v>PL02S0201_0578</v>
      </c>
      <c r="C221" s="82">
        <f>'cieki 2020'!I223</f>
        <v>0.05</v>
      </c>
      <c r="D221" s="53">
        <f>'cieki 2020'!J223</f>
        <v>1.5</v>
      </c>
      <c r="E221" s="53">
        <f>'cieki 2020'!K223</f>
        <v>7.14</v>
      </c>
      <c r="F221" s="53">
        <f>'cieki 2020'!L223</f>
        <v>0.05</v>
      </c>
      <c r="G221" s="53">
        <f>'cieki 2020'!M223</f>
        <v>0.83</v>
      </c>
      <c r="H221" s="53">
        <f>'cieki 2020'!N223</f>
        <v>3.38</v>
      </c>
      <c r="I221" s="53">
        <f>'cieki 2020'!O223</f>
        <v>0.63500000000000001</v>
      </c>
      <c r="J221" s="53">
        <f>'cieki 2020'!P223</f>
        <v>4.28E-3</v>
      </c>
      <c r="K221" s="53">
        <f>'cieki 2020'!S223</f>
        <v>1.42</v>
      </c>
      <c r="L221" s="53">
        <f>'cieki 2020'!T223</f>
        <v>2.35</v>
      </c>
      <c r="M221" s="53">
        <f>'cieki 2020'!Y223</f>
        <v>12.8</v>
      </c>
      <c r="N221" s="142">
        <f>'cieki 2020'!V223/'cieki 2020'!Z223</f>
        <v>0.20054644808743169</v>
      </c>
      <c r="O221" s="230" t="s">
        <v>176</v>
      </c>
      <c r="P221" s="234" t="s">
        <v>158</v>
      </c>
    </row>
    <row r="222" spans="1:16" customFormat="1" x14ac:dyDescent="0.2">
      <c r="A222" s="86">
        <f>'cieki 2020'!B224</f>
        <v>378</v>
      </c>
      <c r="B222" s="15" t="str">
        <f>'cieki 2020'!C224</f>
        <v>PL02S1301_1203</v>
      </c>
      <c r="C222" s="82">
        <f>'cieki 2020'!I224</f>
        <v>0.05</v>
      </c>
      <c r="D222" s="53">
        <f>'cieki 2020'!J224</f>
        <v>1.5</v>
      </c>
      <c r="E222" s="53">
        <f>'cieki 2020'!K224</f>
        <v>15.2</v>
      </c>
      <c r="F222" s="53">
        <f>'cieki 2020'!L224</f>
        <v>6.3200000000000006E-2</v>
      </c>
      <c r="G222" s="53">
        <f>'cieki 2020'!M224</f>
        <v>2.33</v>
      </c>
      <c r="H222" s="53">
        <f>'cieki 2020'!N224</f>
        <v>6.22</v>
      </c>
      <c r="I222" s="53">
        <f>'cieki 2020'!O224</f>
        <v>4.33</v>
      </c>
      <c r="J222" s="53">
        <f>'cieki 2020'!P224</f>
        <v>1.01E-2</v>
      </c>
      <c r="K222" s="53">
        <f>'cieki 2020'!S224</f>
        <v>4.6100000000000003</v>
      </c>
      <c r="L222" s="53">
        <f>'cieki 2020'!T224</f>
        <v>6.31</v>
      </c>
      <c r="M222" s="53">
        <f>'cieki 2020'!Y224</f>
        <v>33.799999999999997</v>
      </c>
      <c r="N222" s="142">
        <f>'cieki 2020'!V224/'cieki 2020'!Z224</f>
        <v>1.979757085020243E-3</v>
      </c>
      <c r="O222" s="232" t="s">
        <v>155</v>
      </c>
      <c r="P222" s="232" t="s">
        <v>155</v>
      </c>
    </row>
    <row r="223" spans="1:16" customFormat="1" x14ac:dyDescent="0.2">
      <c r="A223" s="86">
        <f>'cieki 2020'!B225</f>
        <v>379</v>
      </c>
      <c r="B223" s="15" t="str">
        <f>'cieki 2020'!C225</f>
        <v>PL02S0501_0913</v>
      </c>
      <c r="C223" s="82">
        <f>'cieki 2020'!I225</f>
        <v>0.05</v>
      </c>
      <c r="D223" s="53">
        <f>'cieki 2020'!J225</f>
        <v>1.5</v>
      </c>
      <c r="E223" s="53">
        <f>'cieki 2020'!K225</f>
        <v>12.4</v>
      </c>
      <c r="F223" s="53">
        <f>'cieki 2020'!L225</f>
        <v>5.6000000000000001E-2</v>
      </c>
      <c r="G223" s="53">
        <f>'cieki 2020'!M225</f>
        <v>0.46899999999999997</v>
      </c>
      <c r="H223" s="53">
        <f>'cieki 2020'!N225</f>
        <v>1.85</v>
      </c>
      <c r="I223" s="53">
        <f>'cieki 2020'!O225</f>
        <v>2.84</v>
      </c>
      <c r="J223" s="53">
        <f>'cieki 2020'!P225</f>
        <v>3.8500000000000001E-3</v>
      </c>
      <c r="K223" s="53">
        <f>'cieki 2020'!S225</f>
        <v>1.1100000000000001</v>
      </c>
      <c r="L223" s="53">
        <f>'cieki 2020'!T225</f>
        <v>1.77</v>
      </c>
      <c r="M223" s="53">
        <f>'cieki 2020'!Y225</f>
        <v>12.3</v>
      </c>
      <c r="N223" s="142">
        <f>'cieki 2020'!V225/'cieki 2020'!Z225</f>
        <v>3.4983498349834981E-3</v>
      </c>
      <c r="O223" s="232" t="s">
        <v>155</v>
      </c>
      <c r="P223" s="234" t="s">
        <v>158</v>
      </c>
    </row>
    <row r="224" spans="1:16" customFormat="1" x14ac:dyDescent="0.2">
      <c r="A224" s="86">
        <f>'cieki 2020'!B226</f>
        <v>380</v>
      </c>
      <c r="B224" s="15" t="str">
        <f>'cieki 2020'!C226</f>
        <v>PL01S1001_3694</v>
      </c>
      <c r="C224" s="82">
        <f>'cieki 2020'!I226</f>
        <v>0.05</v>
      </c>
      <c r="D224" s="53">
        <f>'cieki 2020'!J226</f>
        <v>1.5</v>
      </c>
      <c r="E224" s="53">
        <f>'cieki 2020'!K226</f>
        <v>28.1</v>
      </c>
      <c r="F224" s="53">
        <f>'cieki 2020'!L226</f>
        <v>8.4400000000000003E-2</v>
      </c>
      <c r="G224" s="53">
        <f>'cieki 2020'!M226</f>
        <v>3.01</v>
      </c>
      <c r="H224" s="53">
        <f>'cieki 2020'!N226</f>
        <v>9.41</v>
      </c>
      <c r="I224" s="53">
        <f>'cieki 2020'!O226</f>
        <v>6.32</v>
      </c>
      <c r="J224" s="53">
        <f>'cieki 2020'!P226</f>
        <v>1.1999999999999999E-3</v>
      </c>
      <c r="K224" s="53">
        <f>'cieki 2020'!S226</f>
        <v>2.66</v>
      </c>
      <c r="L224" s="53">
        <f>'cieki 2020'!T226</f>
        <v>3.92</v>
      </c>
      <c r="M224" s="53">
        <f>'cieki 2020'!Y226</f>
        <v>48.4</v>
      </c>
      <c r="N224" s="142">
        <f>'cieki 2020'!V226/'cieki 2020'!Z226</f>
        <v>1.9076086956521738E-3</v>
      </c>
      <c r="O224" s="232" t="s">
        <v>155</v>
      </c>
      <c r="P224" s="232" t="s">
        <v>155</v>
      </c>
    </row>
    <row r="225" spans="1:16" customFormat="1" x14ac:dyDescent="0.2">
      <c r="A225" s="86">
        <f>'cieki 2020'!B227</f>
        <v>381</v>
      </c>
      <c r="B225" s="15" t="str">
        <f>'cieki 2020'!C227</f>
        <v>PL01S0201_0795</v>
      </c>
      <c r="C225" s="82">
        <f>'cieki 2020'!I227</f>
        <v>0.05</v>
      </c>
      <c r="D225" s="53">
        <f>'cieki 2020'!J227</f>
        <v>3.05</v>
      </c>
      <c r="E225" s="53">
        <f>'cieki 2020'!K227</f>
        <v>23.8</v>
      </c>
      <c r="F225" s="53">
        <f>'cieki 2020'!L227</f>
        <v>2.5000000000000001E-2</v>
      </c>
      <c r="G225" s="53">
        <f>'cieki 2020'!M227</f>
        <v>4.3899999999999997</v>
      </c>
      <c r="H225" s="53">
        <f>'cieki 2020'!N227</f>
        <v>6.32</v>
      </c>
      <c r="I225" s="53">
        <f>'cieki 2020'!O227</f>
        <v>19.899999999999999</v>
      </c>
      <c r="J225" s="53">
        <f>'cieki 2020'!P227</f>
        <v>7.2300000000000003E-2</v>
      </c>
      <c r="K225" s="53">
        <f>'cieki 2020'!S227</f>
        <v>5.48</v>
      </c>
      <c r="L225" s="53">
        <f>'cieki 2020'!T227</f>
        <v>7.71</v>
      </c>
      <c r="M225" s="53">
        <f>'cieki 2020'!Y227</f>
        <v>118</v>
      </c>
      <c r="N225" s="142">
        <f>'cieki 2020'!V227/'cieki 2020'!Z227</f>
        <v>2.0446428571428569E-3</v>
      </c>
      <c r="O225" s="232" t="s">
        <v>155</v>
      </c>
      <c r="P225" s="232" t="s">
        <v>155</v>
      </c>
    </row>
    <row r="226" spans="1:16" customFormat="1" x14ac:dyDescent="0.2">
      <c r="A226" s="86">
        <f>'cieki 2020'!B228</f>
        <v>382</v>
      </c>
      <c r="B226" s="15" t="str">
        <f>'cieki 2020'!C228</f>
        <v>PL01S0201_3327</v>
      </c>
      <c r="C226" s="82">
        <f>'cieki 2020'!I228</f>
        <v>0.05</v>
      </c>
      <c r="D226" s="53">
        <f>'cieki 2020'!J228</f>
        <v>1.5</v>
      </c>
      <c r="E226" s="53">
        <f>'cieki 2020'!K228</f>
        <v>30.8</v>
      </c>
      <c r="F226" s="53">
        <f>'cieki 2020'!L228</f>
        <v>2.5000000000000001E-2</v>
      </c>
      <c r="G226" s="53">
        <f>'cieki 2020'!M228</f>
        <v>3.39</v>
      </c>
      <c r="H226" s="53">
        <f>'cieki 2020'!N228</f>
        <v>4.57</v>
      </c>
      <c r="I226" s="53">
        <f>'cieki 2020'!O228</f>
        <v>5.07</v>
      </c>
      <c r="J226" s="53">
        <f>'cieki 2020'!P228</f>
        <v>3.3999999999999998E-3</v>
      </c>
      <c r="K226" s="53">
        <f>'cieki 2020'!S228</f>
        <v>3.8</v>
      </c>
      <c r="L226" s="53">
        <f>'cieki 2020'!T228</f>
        <v>19.3</v>
      </c>
      <c r="M226" s="53">
        <f>'cieki 2020'!Y228</f>
        <v>13.6</v>
      </c>
      <c r="N226" s="142">
        <f>'cieki 2020'!V228/'cieki 2020'!Z228</f>
        <v>3.1306597671410087E-3</v>
      </c>
      <c r="O226" s="232" t="s">
        <v>155</v>
      </c>
      <c r="P226" s="232" t="s">
        <v>155</v>
      </c>
    </row>
    <row r="227" spans="1:16" customFormat="1" x14ac:dyDescent="0.2">
      <c r="A227" s="86">
        <f>'cieki 2020'!B229</f>
        <v>383</v>
      </c>
      <c r="B227" s="15" t="str">
        <f>'cieki 2020'!C229</f>
        <v>PL01S0201_0797</v>
      </c>
      <c r="C227" s="82">
        <f>'cieki 2020'!I229</f>
        <v>0.05</v>
      </c>
      <c r="D227" s="53">
        <f>'cieki 2020'!J229</f>
        <v>1.5</v>
      </c>
      <c r="E227" s="53">
        <f>'cieki 2020'!K229</f>
        <v>28.8</v>
      </c>
      <c r="F227" s="53">
        <f>'cieki 2020'!L229</f>
        <v>2.5000000000000001E-2</v>
      </c>
      <c r="G227" s="53">
        <f>'cieki 2020'!M229</f>
        <v>4.22</v>
      </c>
      <c r="H227" s="53">
        <f>'cieki 2020'!N229</f>
        <v>8.06</v>
      </c>
      <c r="I227" s="53">
        <f>'cieki 2020'!O229</f>
        <v>1.86</v>
      </c>
      <c r="J227" s="53">
        <f>'cieki 2020'!P229</f>
        <v>9.2300000000000004E-3</v>
      </c>
      <c r="K227" s="53">
        <f>'cieki 2020'!S229</f>
        <v>5.99</v>
      </c>
      <c r="L227" s="53">
        <f>'cieki 2020'!T229</f>
        <v>10.7</v>
      </c>
      <c r="M227" s="53">
        <f>'cieki 2020'!Y229</f>
        <v>14.9</v>
      </c>
      <c r="N227" s="142">
        <f>'cieki 2020'!V229/'cieki 2020'!Z229</f>
        <v>1.2347354138398914E-3</v>
      </c>
      <c r="O227" s="232" t="s">
        <v>155</v>
      </c>
      <c r="P227" s="232" t="s">
        <v>155</v>
      </c>
    </row>
    <row r="228" spans="1:16" customFormat="1" x14ac:dyDescent="0.2">
      <c r="A228" s="86">
        <f>'cieki 2020'!B230</f>
        <v>384</v>
      </c>
      <c r="B228" s="15" t="str">
        <f>'cieki 2020'!C230</f>
        <v>PL01S0801_3811</v>
      </c>
      <c r="C228" s="82">
        <f>'cieki 2020'!I230</f>
        <v>0.05</v>
      </c>
      <c r="D228" s="53">
        <f>'cieki 2020'!J230</f>
        <v>1.5</v>
      </c>
      <c r="E228" s="53">
        <f>'cieki 2020'!K230</f>
        <v>4.2</v>
      </c>
      <c r="F228" s="53">
        <f>'cieki 2020'!L230</f>
        <v>2.5000000000000001E-2</v>
      </c>
      <c r="G228" s="53">
        <f>'cieki 2020'!M230</f>
        <v>0.1</v>
      </c>
      <c r="H228" s="53">
        <f>'cieki 2020'!N230</f>
        <v>2.62</v>
      </c>
      <c r="I228" s="53">
        <f>'cieki 2020'!O230</f>
        <v>3.25</v>
      </c>
      <c r="J228" s="53">
        <f>'cieki 2020'!P230</f>
        <v>1.14E-3</v>
      </c>
      <c r="K228" s="53">
        <f>'cieki 2020'!S230</f>
        <v>1.5</v>
      </c>
      <c r="L228" s="53">
        <f>'cieki 2020'!T230</f>
        <v>2.2200000000000002</v>
      </c>
      <c r="M228" s="53">
        <f>'cieki 2020'!Y230</f>
        <v>0.25</v>
      </c>
      <c r="N228" s="142">
        <f>'cieki 2020'!V230/'cieki 2020'!Z230</f>
        <v>3.3124999999999999E-3</v>
      </c>
      <c r="O228" s="232" t="s">
        <v>155</v>
      </c>
      <c r="P228" s="234" t="s">
        <v>158</v>
      </c>
    </row>
    <row r="229" spans="1:16" customFormat="1" x14ac:dyDescent="0.2">
      <c r="A229" s="86">
        <f>'cieki 2020'!B231</f>
        <v>385</v>
      </c>
      <c r="B229" s="15" t="str">
        <f>'cieki 2020'!C231</f>
        <v>PL01S1101_1574</v>
      </c>
      <c r="C229" s="82">
        <f>'cieki 2020'!I231</f>
        <v>0.05</v>
      </c>
      <c r="D229" s="53">
        <f>'cieki 2020'!J231</f>
        <v>1.5</v>
      </c>
      <c r="E229" s="53">
        <f>'cieki 2020'!K231</f>
        <v>46.6</v>
      </c>
      <c r="F229" s="53">
        <f>'cieki 2020'!L231</f>
        <v>2.5000000000000001E-2</v>
      </c>
      <c r="G229" s="53">
        <f>'cieki 2020'!M231</f>
        <v>5.64</v>
      </c>
      <c r="H229" s="53">
        <f>'cieki 2020'!N231</f>
        <v>12.2</v>
      </c>
      <c r="I229" s="53">
        <f>'cieki 2020'!O231</f>
        <v>13</v>
      </c>
      <c r="J229" s="53">
        <f>'cieki 2020'!P231</f>
        <v>1.6299999999999999E-3</v>
      </c>
      <c r="K229" s="53">
        <f>'cieki 2020'!S231</f>
        <v>16.399999999999999</v>
      </c>
      <c r="L229" s="53">
        <f>'cieki 2020'!T231</f>
        <v>4.72</v>
      </c>
      <c r="M229" s="53">
        <f>'cieki 2020'!Y231</f>
        <v>59</v>
      </c>
      <c r="N229" s="142">
        <f>'cieki 2020'!V231/'cieki 2020'!Z231</f>
        <v>2.4026910139356081E-3</v>
      </c>
      <c r="O229" s="231" t="s">
        <v>156</v>
      </c>
      <c r="P229" s="231" t="s">
        <v>156</v>
      </c>
    </row>
    <row r="230" spans="1:16" customFormat="1" x14ac:dyDescent="0.2">
      <c r="A230" s="86">
        <f>'cieki 2020'!B232</f>
        <v>386</v>
      </c>
      <c r="B230" s="15" t="str">
        <f>'cieki 2020'!C232</f>
        <v>PL01S1101_3860</v>
      </c>
      <c r="C230" s="82">
        <f>'cieki 2020'!I232</f>
        <v>0.05</v>
      </c>
      <c r="D230" s="53">
        <f>'cieki 2020'!J232</f>
        <v>1.5</v>
      </c>
      <c r="E230" s="53">
        <f>'cieki 2020'!K232</f>
        <v>13.9</v>
      </c>
      <c r="F230" s="53">
        <f>'cieki 2020'!L232</f>
        <v>0.36799999999999999</v>
      </c>
      <c r="G230" s="53">
        <f>'cieki 2020'!M232</f>
        <v>2.29</v>
      </c>
      <c r="H230" s="53">
        <f>'cieki 2020'!N232</f>
        <v>8.7799999999999994</v>
      </c>
      <c r="I230" s="53">
        <f>'cieki 2020'!O232</f>
        <v>10.199999999999999</v>
      </c>
      <c r="J230" s="53">
        <f>'cieki 2020'!P232</f>
        <v>5.94E-3</v>
      </c>
      <c r="K230" s="53">
        <f>'cieki 2020'!S232</f>
        <v>4.7699999999999996</v>
      </c>
      <c r="L230" s="53">
        <f>'cieki 2020'!T232</f>
        <v>0.5</v>
      </c>
      <c r="M230" s="53">
        <f>'cieki 2020'!Y232</f>
        <v>62.1</v>
      </c>
      <c r="N230" s="142">
        <f>'cieki 2020'!V232/'cieki 2020'!Z232</f>
        <v>2.79874213836478E-3</v>
      </c>
      <c r="O230" s="232" t="s">
        <v>155</v>
      </c>
      <c r="P230" s="232" t="s">
        <v>155</v>
      </c>
    </row>
    <row r="231" spans="1:16" customFormat="1" x14ac:dyDescent="0.2">
      <c r="A231" s="86">
        <f>'cieki 2020'!B233</f>
        <v>387</v>
      </c>
      <c r="B231" s="15" t="str">
        <f>'cieki 2020'!C233</f>
        <v>PL01S0601_0980</v>
      </c>
      <c r="C231" s="82">
        <f>'cieki 2020'!I233</f>
        <v>0.05</v>
      </c>
      <c r="D231" s="53">
        <f>'cieki 2020'!J233</f>
        <v>1.5</v>
      </c>
      <c r="E231" s="53">
        <f>'cieki 2020'!K233</f>
        <v>6.9</v>
      </c>
      <c r="F231" s="53">
        <f>'cieki 2020'!L233</f>
        <v>2.5000000000000001E-2</v>
      </c>
      <c r="G231" s="53">
        <f>'cieki 2020'!M233</f>
        <v>0.67</v>
      </c>
      <c r="H231" s="53">
        <f>'cieki 2020'!N233</f>
        <v>1.84</v>
      </c>
      <c r="I231" s="53">
        <f>'cieki 2020'!O233</f>
        <v>0.2</v>
      </c>
      <c r="J231" s="53">
        <f>'cieki 2020'!P233</f>
        <v>6.1999999999999998E-3</v>
      </c>
      <c r="K231" s="53">
        <f>'cieki 2020'!S233</f>
        <v>0.2</v>
      </c>
      <c r="L231" s="53">
        <f>'cieki 2020'!T233</f>
        <v>2.46</v>
      </c>
      <c r="M231" s="53">
        <f>'cieki 2020'!Y233</f>
        <v>23.5</v>
      </c>
      <c r="N231" s="142">
        <f>'cieki 2020'!V233/'cieki 2020'!Z233</f>
        <v>1.5274102079395086E-3</v>
      </c>
      <c r="O231" s="234" t="s">
        <v>158</v>
      </c>
      <c r="P231" s="234" t="s">
        <v>158</v>
      </c>
    </row>
    <row r="232" spans="1:16" customFormat="1" x14ac:dyDescent="0.2">
      <c r="A232" s="86">
        <f>'cieki 2020'!B234</f>
        <v>388</v>
      </c>
      <c r="B232" s="15" t="str">
        <f>'cieki 2020'!C234</f>
        <v>PL01S1601_1874</v>
      </c>
      <c r="C232" s="82">
        <f>'cieki 2020'!I234</f>
        <v>0.05</v>
      </c>
      <c r="D232" s="53">
        <f>'cieki 2020'!J234</f>
        <v>1.5</v>
      </c>
      <c r="E232" s="53">
        <f>'cieki 2020'!K234</f>
        <v>16.2</v>
      </c>
      <c r="F232" s="53">
        <f>'cieki 2020'!L234</f>
        <v>0.16200000000000001</v>
      </c>
      <c r="G232" s="53">
        <f>'cieki 2020'!M234</f>
        <v>1.64</v>
      </c>
      <c r="H232" s="53">
        <f>'cieki 2020'!N234</f>
        <v>3.93</v>
      </c>
      <c r="I232" s="53">
        <f>'cieki 2020'!O234</f>
        <v>2.09</v>
      </c>
      <c r="J232" s="53">
        <f>'cieki 2020'!P234</f>
        <v>1.11E-2</v>
      </c>
      <c r="K232" s="53">
        <f>'cieki 2020'!S234</f>
        <v>3.2</v>
      </c>
      <c r="L232" s="53">
        <f>'cieki 2020'!T234</f>
        <v>3.66</v>
      </c>
      <c r="M232" s="53">
        <f>'cieki 2020'!Y234</f>
        <v>41.7</v>
      </c>
      <c r="N232" s="142">
        <f>'cieki 2020'!V234/'cieki 2020'!Z234</f>
        <v>3.5754189944134079E-3</v>
      </c>
      <c r="O232" s="232" t="s">
        <v>155</v>
      </c>
      <c r="P232" s="234" t="s">
        <v>158</v>
      </c>
    </row>
    <row r="233" spans="1:16" customFormat="1" x14ac:dyDescent="0.2">
      <c r="A233" s="86">
        <f>'cieki 2020'!B235</f>
        <v>389</v>
      </c>
      <c r="B233" s="15" t="str">
        <f>'cieki 2020'!C235</f>
        <v>PL01S1501_1785</v>
      </c>
      <c r="C233" s="82">
        <f>'cieki 2020'!I235</f>
        <v>0.05</v>
      </c>
      <c r="D233" s="53">
        <f>'cieki 2020'!J235</f>
        <v>1.5</v>
      </c>
      <c r="E233" s="53">
        <f>'cieki 2020'!K235</f>
        <v>10.5</v>
      </c>
      <c r="F233" s="53">
        <f>'cieki 2020'!L235</f>
        <v>0.34899999999999998</v>
      </c>
      <c r="G233" s="53">
        <f>'cieki 2020'!M235</f>
        <v>1.1100000000000001</v>
      </c>
      <c r="H233" s="53">
        <f>'cieki 2020'!N235</f>
        <v>3.64</v>
      </c>
      <c r="I233" s="53">
        <f>'cieki 2020'!O235</f>
        <v>7.92</v>
      </c>
      <c r="J233" s="53">
        <f>'cieki 2020'!P235</f>
        <v>2.41E-2</v>
      </c>
      <c r="K233" s="53">
        <f>'cieki 2020'!S235</f>
        <v>2.94</v>
      </c>
      <c r="L233" s="53">
        <f>'cieki 2020'!T235</f>
        <v>7.31</v>
      </c>
      <c r="M233" s="53">
        <f>'cieki 2020'!Y235</f>
        <v>46.9</v>
      </c>
      <c r="N233" s="142">
        <f>'cieki 2020'!V235/'cieki 2020'!Z235</f>
        <v>4.7532467532467532E-3</v>
      </c>
      <c r="O233" s="232" t="s">
        <v>155</v>
      </c>
      <c r="P233" s="232" t="s">
        <v>155</v>
      </c>
    </row>
    <row r="234" spans="1:16" customFormat="1" x14ac:dyDescent="0.2">
      <c r="A234" s="86">
        <f>'cieki 2020'!B236</f>
        <v>390</v>
      </c>
      <c r="B234" s="15" t="str">
        <f>'cieki 2020'!C236</f>
        <v>PL01S1501_1749</v>
      </c>
      <c r="C234" s="82">
        <f>'cieki 2020'!I236</f>
        <v>0.05</v>
      </c>
      <c r="D234" s="53">
        <f>'cieki 2020'!J236</f>
        <v>1.5</v>
      </c>
      <c r="E234" s="53">
        <f>'cieki 2020'!K236</f>
        <v>15.3</v>
      </c>
      <c r="F234" s="53">
        <f>'cieki 2020'!L236</f>
        <v>7.2999999999999995E-2</v>
      </c>
      <c r="G234" s="53">
        <f>'cieki 2020'!M236</f>
        <v>3.71</v>
      </c>
      <c r="H234" s="53">
        <f>'cieki 2020'!N236</f>
        <v>3.28</v>
      </c>
      <c r="I234" s="53">
        <f>'cieki 2020'!O236</f>
        <v>2.2200000000000002</v>
      </c>
      <c r="J234" s="53">
        <f>'cieki 2020'!P236</f>
        <v>3.7200000000000002E-3</v>
      </c>
      <c r="K234" s="53">
        <f>'cieki 2020'!S236</f>
        <v>5.78</v>
      </c>
      <c r="L234" s="53">
        <f>'cieki 2020'!T236</f>
        <v>3.81</v>
      </c>
      <c r="M234" s="53">
        <f>'cieki 2020'!Y236</f>
        <v>17.100000000000001</v>
      </c>
      <c r="N234" s="142">
        <f>'cieki 2020'!V236/'cieki 2020'!Z236</f>
        <v>4.5541401273885345E-3</v>
      </c>
      <c r="O234" s="232" t="s">
        <v>155</v>
      </c>
      <c r="P234" s="232" t="s">
        <v>155</v>
      </c>
    </row>
    <row r="235" spans="1:16" customFormat="1" x14ac:dyDescent="0.2">
      <c r="A235" s="86">
        <f>'cieki 2020'!B237</f>
        <v>391</v>
      </c>
      <c r="B235" s="15" t="str">
        <f>'cieki 2020'!C237</f>
        <v>PL02S1201_1016</v>
      </c>
      <c r="C235" s="82">
        <f>'cieki 2020'!I237</f>
        <v>0.05</v>
      </c>
      <c r="D235" s="53">
        <f>'cieki 2020'!J237</f>
        <v>1.5</v>
      </c>
      <c r="E235" s="53">
        <f>'cieki 2020'!K237</f>
        <v>28.7</v>
      </c>
      <c r="F235" s="53">
        <f>'cieki 2020'!L237</f>
        <v>2.5000000000000001E-2</v>
      </c>
      <c r="G235" s="53">
        <f>'cieki 2020'!M237</f>
        <v>8.1199999999999992</v>
      </c>
      <c r="H235" s="53">
        <f>'cieki 2020'!N237</f>
        <v>3.78</v>
      </c>
      <c r="I235" s="53">
        <f>'cieki 2020'!O237</f>
        <v>3.56</v>
      </c>
      <c r="J235" s="53">
        <f>'cieki 2020'!P237</f>
        <v>0.111</v>
      </c>
      <c r="K235" s="53">
        <f>'cieki 2020'!S237</f>
        <v>4.16</v>
      </c>
      <c r="L235" s="53">
        <f>'cieki 2020'!T237</f>
        <v>7.47</v>
      </c>
      <c r="M235" s="53">
        <f>'cieki 2020'!Y237</f>
        <v>40.5</v>
      </c>
      <c r="N235" s="142">
        <f>'cieki 2020'!V237/'cieki 2020'!Z237</f>
        <v>4.2242990654205604E-3</v>
      </c>
      <c r="O235" s="232" t="s">
        <v>155</v>
      </c>
      <c r="P235" s="232" t="s">
        <v>155</v>
      </c>
    </row>
    <row r="236" spans="1:16" customFormat="1" x14ac:dyDescent="0.2">
      <c r="A236" s="86">
        <f>'cieki 2020'!B238</f>
        <v>392</v>
      </c>
      <c r="B236" s="15" t="str">
        <f>'cieki 2020'!C238</f>
        <v>PL01S0701_1063</v>
      </c>
      <c r="C236" s="82">
        <f>'cieki 2020'!I238</f>
        <v>0.05</v>
      </c>
      <c r="D236" s="53">
        <f>'cieki 2020'!J238</f>
        <v>1.5</v>
      </c>
      <c r="E236" s="53">
        <f>'cieki 2020'!K238</f>
        <v>24.4</v>
      </c>
      <c r="F236" s="53">
        <f>'cieki 2020'!L238</f>
        <v>2.5000000000000001E-2</v>
      </c>
      <c r="G236" s="53">
        <f>'cieki 2020'!M238</f>
        <v>2.75</v>
      </c>
      <c r="H236" s="53">
        <f>'cieki 2020'!N238</f>
        <v>6</v>
      </c>
      <c r="I236" s="53">
        <f>'cieki 2020'!O238</f>
        <v>4.91</v>
      </c>
      <c r="J236" s="53">
        <f>'cieki 2020'!P238</f>
        <v>7.9900000000000006E-3</v>
      </c>
      <c r="K236" s="53">
        <f>'cieki 2020'!S238</f>
        <v>6.5</v>
      </c>
      <c r="L236" s="53">
        <f>'cieki 2020'!T238</f>
        <v>5.12</v>
      </c>
      <c r="M236" s="53">
        <f>'cieki 2020'!Y238</f>
        <v>61.7</v>
      </c>
      <c r="N236" s="142">
        <f>'cieki 2020'!V238/'cieki 2020'!Z238</f>
        <v>2.1941176470588234E-3</v>
      </c>
      <c r="O236" s="232" t="s">
        <v>155</v>
      </c>
      <c r="P236" s="232" t="s">
        <v>155</v>
      </c>
    </row>
    <row r="237" spans="1:16" customFormat="1" x14ac:dyDescent="0.2">
      <c r="A237" s="86">
        <f>'cieki 2020'!B239</f>
        <v>393</v>
      </c>
      <c r="B237" s="15" t="str">
        <f>'cieki 2020'!C239</f>
        <v>PL01S0701_1060</v>
      </c>
      <c r="C237" s="82">
        <f>'cieki 2020'!I239</f>
        <v>0.05</v>
      </c>
      <c r="D237" s="53">
        <f>'cieki 2020'!J239</f>
        <v>1.5</v>
      </c>
      <c r="E237" s="53">
        <f>'cieki 2020'!K239</f>
        <v>7.34</v>
      </c>
      <c r="F237" s="53">
        <f>'cieki 2020'!L239</f>
        <v>2.5000000000000001E-2</v>
      </c>
      <c r="G237" s="53">
        <f>'cieki 2020'!M239</f>
        <v>1.17</v>
      </c>
      <c r="H237" s="53">
        <f>'cieki 2020'!N239</f>
        <v>1.82</v>
      </c>
      <c r="I237" s="53">
        <f>'cieki 2020'!O239</f>
        <v>3</v>
      </c>
      <c r="J237" s="53">
        <f>'cieki 2020'!P239</f>
        <v>3.0200000000000001E-2</v>
      </c>
      <c r="K237" s="53">
        <f>'cieki 2020'!S239</f>
        <v>3.03</v>
      </c>
      <c r="L237" s="53">
        <f>'cieki 2020'!T239</f>
        <v>0.5</v>
      </c>
      <c r="M237" s="53">
        <f>'cieki 2020'!Y239</f>
        <v>29.8</v>
      </c>
      <c r="N237" s="142">
        <f>'cieki 2020'!V239/'cieki 2020'!Z239</f>
        <v>2.6413838988689291E-3</v>
      </c>
      <c r="O237" s="232" t="s">
        <v>155</v>
      </c>
      <c r="P237" s="234" t="s">
        <v>158</v>
      </c>
    </row>
    <row r="238" spans="1:16" customFormat="1" x14ac:dyDescent="0.2">
      <c r="A238" s="86">
        <f>'cieki 2020'!B240</f>
        <v>394</v>
      </c>
      <c r="B238" s="15" t="str">
        <f>'cieki 2020'!C240</f>
        <v>PL01S0201_0798</v>
      </c>
      <c r="C238" s="82">
        <f>'cieki 2020'!I240</f>
        <v>0.05</v>
      </c>
      <c r="D238" s="53">
        <f>'cieki 2020'!J240</f>
        <v>1.5</v>
      </c>
      <c r="E238" s="53">
        <f>'cieki 2020'!K240</f>
        <v>13.3</v>
      </c>
      <c r="F238" s="53">
        <f>'cieki 2020'!L240</f>
        <v>2.5000000000000001E-2</v>
      </c>
      <c r="G238" s="53">
        <f>'cieki 2020'!M240</f>
        <v>1.46</v>
      </c>
      <c r="H238" s="53">
        <f>'cieki 2020'!N240</f>
        <v>4.42</v>
      </c>
      <c r="I238" s="53">
        <f>'cieki 2020'!O240</f>
        <v>107</v>
      </c>
      <c r="J238" s="53">
        <f>'cieki 2020'!P240</f>
        <v>1.2E-2</v>
      </c>
      <c r="K238" s="53">
        <f>'cieki 2020'!S240</f>
        <v>3.19</v>
      </c>
      <c r="L238" s="53">
        <f>'cieki 2020'!T240</f>
        <v>7.25</v>
      </c>
      <c r="M238" s="53">
        <f>'cieki 2020'!Y240</f>
        <v>28.6</v>
      </c>
      <c r="N238" s="142">
        <f>'cieki 2020'!V240/'cieki 2020'!Z240</f>
        <v>1.8287260777111929E-3</v>
      </c>
      <c r="O238" s="233" t="s">
        <v>157</v>
      </c>
      <c r="P238" s="233" t="s">
        <v>157</v>
      </c>
    </row>
    <row r="239" spans="1:16" customFormat="1" x14ac:dyDescent="0.2">
      <c r="A239" s="86">
        <f>'cieki 2020'!B241</f>
        <v>395</v>
      </c>
      <c r="B239" s="15" t="str">
        <f>'cieki 2020'!C241</f>
        <v>PL01S1501_1765</v>
      </c>
      <c r="C239" s="82">
        <f>'cieki 2020'!I241</f>
        <v>0.20499999999999999</v>
      </c>
      <c r="D239" s="53">
        <f>'cieki 2020'!J241</f>
        <v>7</v>
      </c>
      <c r="E239" s="53">
        <f>'cieki 2020'!K241</f>
        <v>97.3</v>
      </c>
      <c r="F239" s="53">
        <f>'cieki 2020'!L241</f>
        <v>4.3</v>
      </c>
      <c r="G239" s="53">
        <f>'cieki 2020'!M241</f>
        <v>10.1</v>
      </c>
      <c r="H239" s="53">
        <f>'cieki 2020'!N241</f>
        <v>28</v>
      </c>
      <c r="I239" s="53">
        <f>'cieki 2020'!O241</f>
        <v>50.5</v>
      </c>
      <c r="J239" s="53">
        <f>'cieki 2020'!P241</f>
        <v>9.5600000000000008E-3</v>
      </c>
      <c r="K239" s="53">
        <f>'cieki 2020'!S241</f>
        <v>25.2</v>
      </c>
      <c r="L239" s="53">
        <f>'cieki 2020'!T241</f>
        <v>63.7</v>
      </c>
      <c r="M239" s="53">
        <f>'cieki 2020'!Y241</f>
        <v>363</v>
      </c>
      <c r="N239" s="142">
        <f>'cieki 2020'!V241/'cieki 2020'!Z241</f>
        <v>5.5806451612903226E-3</v>
      </c>
      <c r="O239" s="233" t="s">
        <v>157</v>
      </c>
      <c r="P239" s="233" t="s">
        <v>157</v>
      </c>
    </row>
    <row r="240" spans="1:16" customFormat="1" x14ac:dyDescent="0.2">
      <c r="A240" s="86">
        <f>'cieki 2020'!B242</f>
        <v>396</v>
      </c>
      <c r="B240" s="15" t="str">
        <f>'cieki 2020'!C242</f>
        <v>PL01S1101_3866</v>
      </c>
      <c r="C240" s="82">
        <f>'cieki 2020'!I242</f>
        <v>0.05</v>
      </c>
      <c r="D240" s="53">
        <f>'cieki 2020'!J242</f>
        <v>1.5</v>
      </c>
      <c r="E240" s="53">
        <f>'cieki 2020'!K242</f>
        <v>27.4</v>
      </c>
      <c r="F240" s="53">
        <f>'cieki 2020'!L242</f>
        <v>0.58199999999999996</v>
      </c>
      <c r="G240" s="53">
        <f>'cieki 2020'!M242</f>
        <v>3.89</v>
      </c>
      <c r="H240" s="53">
        <f>'cieki 2020'!N242</f>
        <v>8.65</v>
      </c>
      <c r="I240" s="53">
        <f>'cieki 2020'!O242</f>
        <v>10.4</v>
      </c>
      <c r="J240" s="53">
        <f>'cieki 2020'!P242</f>
        <v>2.35E-2</v>
      </c>
      <c r="K240" s="53">
        <f>'cieki 2020'!S242</f>
        <v>10.4</v>
      </c>
      <c r="L240" s="53">
        <f>'cieki 2020'!T242</f>
        <v>6.77</v>
      </c>
      <c r="M240" s="53">
        <f>'cieki 2020'!Y242</f>
        <v>83.2</v>
      </c>
      <c r="N240" s="142">
        <f>'cieki 2020'!V242/'cieki 2020'!Z242</f>
        <v>2.7596439169139462E-3</v>
      </c>
      <c r="O240" s="232" t="s">
        <v>155</v>
      </c>
      <c r="P240" s="232" t="s">
        <v>155</v>
      </c>
    </row>
    <row r="241" spans="1:16" customFormat="1" x14ac:dyDescent="0.2">
      <c r="A241" s="86">
        <f>'cieki 2020'!B243</f>
        <v>397</v>
      </c>
      <c r="B241" s="15" t="str">
        <f>'cieki 2020'!C243</f>
        <v>PL01S0701_1059</v>
      </c>
      <c r="C241" s="82">
        <f>'cieki 2020'!I243</f>
        <v>0.05</v>
      </c>
      <c r="D241" s="53">
        <f>'cieki 2020'!J243</f>
        <v>1.5</v>
      </c>
      <c r="E241" s="53">
        <f>'cieki 2020'!K243</f>
        <v>33.1</v>
      </c>
      <c r="F241" s="53">
        <f>'cieki 2020'!L243</f>
        <v>0.63700000000000001</v>
      </c>
      <c r="G241" s="53">
        <f>'cieki 2020'!M243</f>
        <v>3.1</v>
      </c>
      <c r="H241" s="53">
        <f>'cieki 2020'!N243</f>
        <v>12</v>
      </c>
      <c r="I241" s="53">
        <f>'cieki 2020'!O243</f>
        <v>20.2</v>
      </c>
      <c r="J241" s="53">
        <f>'cieki 2020'!P243</f>
        <v>2.5799999999999998E-3</v>
      </c>
      <c r="K241" s="53">
        <f>'cieki 2020'!S243</f>
        <v>9.74</v>
      </c>
      <c r="L241" s="53">
        <f>'cieki 2020'!T243</f>
        <v>14.2</v>
      </c>
      <c r="M241" s="53">
        <f>'cieki 2020'!Y243</f>
        <v>109</v>
      </c>
      <c r="N241" s="142">
        <f>'cieki 2020'!V243/'cieki 2020'!Z243</f>
        <v>2.3506699977288211E-3</v>
      </c>
      <c r="O241" s="232" t="s">
        <v>155</v>
      </c>
      <c r="P241" s="232" t="s">
        <v>155</v>
      </c>
    </row>
    <row r="242" spans="1:16" customFormat="1" x14ac:dyDescent="0.2">
      <c r="A242" s="86">
        <f>'cieki 2020'!B244</f>
        <v>398</v>
      </c>
      <c r="B242" s="15" t="str">
        <f>'cieki 2020'!C244</f>
        <v>PL01S1501_1796</v>
      </c>
      <c r="C242" s="82">
        <f>'cieki 2020'!I244</f>
        <v>0.05</v>
      </c>
      <c r="D242" s="53">
        <f>'cieki 2020'!J244</f>
        <v>1.5</v>
      </c>
      <c r="E242" s="53">
        <f>'cieki 2020'!K244</f>
        <v>6.89</v>
      </c>
      <c r="F242" s="53">
        <f>'cieki 2020'!L244</f>
        <v>0.115</v>
      </c>
      <c r="G242" s="53">
        <f>'cieki 2020'!M244</f>
        <v>1.82</v>
      </c>
      <c r="H242" s="53">
        <f>'cieki 2020'!N244</f>
        <v>10.199999999999999</v>
      </c>
      <c r="I242" s="53">
        <f>'cieki 2020'!O244</f>
        <v>8.23</v>
      </c>
      <c r="J242" s="53">
        <f>'cieki 2020'!P244</f>
        <v>0.20399999999999999</v>
      </c>
      <c r="K242" s="53">
        <f>'cieki 2020'!S244</f>
        <v>3.94</v>
      </c>
      <c r="L242" s="53">
        <f>'cieki 2020'!T244</f>
        <v>4.22</v>
      </c>
      <c r="M242" s="53">
        <f>'cieki 2020'!Y244</f>
        <v>23.6</v>
      </c>
      <c r="N242" s="142">
        <f>'cieki 2020'!V244/'cieki 2020'!Z244</f>
        <v>9.9479166666666674E-3</v>
      </c>
      <c r="O242" s="231" t="s">
        <v>156</v>
      </c>
      <c r="P242" s="231" t="s">
        <v>156</v>
      </c>
    </row>
    <row r="243" spans="1:16" customFormat="1" x14ac:dyDescent="0.2">
      <c r="A243" s="86">
        <f>'cieki 2020'!B245</f>
        <v>399</v>
      </c>
      <c r="B243" s="15" t="str">
        <f>'cieki 2020'!C245</f>
        <v>PL01S1001_1492</v>
      </c>
      <c r="C243" s="82">
        <f>'cieki 2020'!I245</f>
        <v>0.05</v>
      </c>
      <c r="D243" s="53">
        <f>'cieki 2020'!J245</f>
        <v>1.5</v>
      </c>
      <c r="E243" s="53">
        <f>'cieki 2020'!K245</f>
        <v>21.8</v>
      </c>
      <c r="F243" s="53">
        <f>'cieki 2020'!L245</f>
        <v>9.8199999999999996E-2</v>
      </c>
      <c r="G243" s="53">
        <f>'cieki 2020'!M245</f>
        <v>1.65</v>
      </c>
      <c r="H243" s="53">
        <f>'cieki 2020'!N245</f>
        <v>7.31</v>
      </c>
      <c r="I243" s="53">
        <f>'cieki 2020'!O245</f>
        <v>6.43</v>
      </c>
      <c r="J243" s="53">
        <f>'cieki 2020'!P245</f>
        <v>0.112</v>
      </c>
      <c r="K243" s="53">
        <f>'cieki 2020'!S245</f>
        <v>3.76</v>
      </c>
      <c r="L243" s="53">
        <f>'cieki 2020'!T245</f>
        <v>4.72</v>
      </c>
      <c r="M243" s="53">
        <f>'cieki 2020'!Y245</f>
        <v>20.6</v>
      </c>
      <c r="N243" s="142">
        <f>'cieki 2020'!V245/'cieki 2020'!Z245</f>
        <v>8.560606060606062E-3</v>
      </c>
      <c r="O243" s="231" t="s">
        <v>156</v>
      </c>
      <c r="P243" s="232" t="s">
        <v>155</v>
      </c>
    </row>
    <row r="244" spans="1:16" customFormat="1" x14ac:dyDescent="0.2">
      <c r="A244" s="86">
        <f>'cieki 2020'!B246</f>
        <v>400</v>
      </c>
      <c r="B244" s="15" t="str">
        <f>'cieki 2020'!C246</f>
        <v>PL01S0701_1064</v>
      </c>
      <c r="C244" s="82">
        <f>'cieki 2020'!I246</f>
        <v>0.48299999999999998</v>
      </c>
      <c r="D244" s="53">
        <f>'cieki 2020'!J246</f>
        <v>720</v>
      </c>
      <c r="E244" s="53">
        <f>'cieki 2020'!K246</f>
        <v>10.6</v>
      </c>
      <c r="F244" s="53">
        <f>'cieki 2020'!L246</f>
        <v>2.5000000000000001E-2</v>
      </c>
      <c r="G244" s="53">
        <f>'cieki 2020'!M246</f>
        <v>1.66</v>
      </c>
      <c r="H244" s="53">
        <f>'cieki 2020'!N246</f>
        <v>2.41</v>
      </c>
      <c r="I244" s="53">
        <f>'cieki 2020'!O246</f>
        <v>46.7</v>
      </c>
      <c r="J244" s="53">
        <f>'cieki 2020'!P246</f>
        <v>3.6400000000000002E-2</v>
      </c>
      <c r="K244" s="53">
        <f>'cieki 2020'!S246</f>
        <v>2.15</v>
      </c>
      <c r="L244" s="53">
        <f>'cieki 2020'!T246</f>
        <v>3.78</v>
      </c>
      <c r="M244" s="53">
        <f>'cieki 2020'!Y246</f>
        <v>38.6</v>
      </c>
      <c r="N244" s="142">
        <f>'cieki 2020'!V246/'cieki 2020'!Z246</f>
        <v>1.7219430485762143E-3</v>
      </c>
      <c r="O244" s="230" t="s">
        <v>176</v>
      </c>
      <c r="P244" s="230" t="s">
        <v>176</v>
      </c>
    </row>
    <row r="245" spans="1:16" customFormat="1" x14ac:dyDescent="0.2">
      <c r="A245" s="86">
        <f>'cieki 2020'!B247</f>
        <v>401</v>
      </c>
      <c r="B245" s="15" t="str">
        <f>'cieki 2020'!C247</f>
        <v>PL01S0601_1021</v>
      </c>
      <c r="C245" s="82">
        <f>'cieki 2020'!I247</f>
        <v>0.05</v>
      </c>
      <c r="D245" s="53">
        <f>'cieki 2020'!J247</f>
        <v>1.5</v>
      </c>
      <c r="E245" s="53">
        <f>'cieki 2020'!K247</f>
        <v>5.6</v>
      </c>
      <c r="F245" s="53">
        <f>'cieki 2020'!L247</f>
        <v>2.5000000000000001E-2</v>
      </c>
      <c r="G245" s="53">
        <f>'cieki 2020'!M247</f>
        <v>1.63</v>
      </c>
      <c r="H245" s="53">
        <f>'cieki 2020'!N247</f>
        <v>1.46</v>
      </c>
      <c r="I245" s="53">
        <f>'cieki 2020'!O247</f>
        <v>44.6</v>
      </c>
      <c r="J245" s="53">
        <f>'cieki 2020'!P247</f>
        <v>6.3899999999999998E-3</v>
      </c>
      <c r="K245" s="53">
        <f>'cieki 2020'!S247</f>
        <v>1.71</v>
      </c>
      <c r="L245" s="53">
        <f>'cieki 2020'!T247</f>
        <v>0.5</v>
      </c>
      <c r="M245" s="53">
        <f>'cieki 2020'!Y247</f>
        <v>47.8</v>
      </c>
      <c r="N245" s="142">
        <f>'cieki 2020'!V247/'cieki 2020'!Z247</f>
        <v>4.1851368970013039E-3</v>
      </c>
      <c r="O245" s="231" t="s">
        <v>156</v>
      </c>
      <c r="P245" s="231" t="s">
        <v>156</v>
      </c>
    </row>
    <row r="246" spans="1:16" customFormat="1" x14ac:dyDescent="0.2">
      <c r="A246" s="86">
        <f>'cieki 2020'!B248</f>
        <v>402</v>
      </c>
      <c r="B246" s="15" t="str">
        <f>'cieki 2020'!C248</f>
        <v>PL01S1001_1493</v>
      </c>
      <c r="C246" s="82">
        <f>'cieki 2020'!I248</f>
        <v>0.05</v>
      </c>
      <c r="D246" s="53">
        <f>'cieki 2020'!J248</f>
        <v>1.5</v>
      </c>
      <c r="E246" s="53">
        <f>'cieki 2020'!K248</f>
        <v>9.35</v>
      </c>
      <c r="F246" s="53">
        <f>'cieki 2020'!L248</f>
        <v>0.40899999999999997</v>
      </c>
      <c r="G246" s="53">
        <f>'cieki 2020'!M248</f>
        <v>2.3199999999999998</v>
      </c>
      <c r="H246" s="53">
        <f>'cieki 2020'!N248</f>
        <v>1.65</v>
      </c>
      <c r="I246" s="53">
        <f>'cieki 2020'!O248</f>
        <v>10.7</v>
      </c>
      <c r="J246" s="53">
        <f>'cieki 2020'!P248</f>
        <v>1.9800000000000002E-2</v>
      </c>
      <c r="K246" s="53">
        <f>'cieki 2020'!S248</f>
        <v>3.84</v>
      </c>
      <c r="L246" s="53">
        <f>'cieki 2020'!T248</f>
        <v>0.5</v>
      </c>
      <c r="M246" s="53">
        <f>'cieki 2020'!Y248</f>
        <v>44</v>
      </c>
      <c r="N246" s="142">
        <f>'cieki 2020'!V248/'cieki 2020'!Z248</f>
        <v>5.1177730192719486E-3</v>
      </c>
      <c r="O246" s="231" t="s">
        <v>156</v>
      </c>
      <c r="P246" s="232" t="s">
        <v>155</v>
      </c>
    </row>
    <row r="247" spans="1:16" customFormat="1" x14ac:dyDescent="0.2">
      <c r="A247" s="86">
        <f>'cieki 2020'!B249</f>
        <v>403</v>
      </c>
      <c r="B247" s="15" t="str">
        <f>'cieki 2020'!C249</f>
        <v>PL01S1301_1696</v>
      </c>
      <c r="C247" s="82">
        <f>'cieki 2020'!I249</f>
        <v>0.05</v>
      </c>
      <c r="D247" s="53">
        <f>'cieki 2020'!J249</f>
        <v>1.5</v>
      </c>
      <c r="E247" s="53">
        <f>'cieki 2020'!K249</f>
        <v>111</v>
      </c>
      <c r="F247" s="53">
        <f>'cieki 2020'!L249</f>
        <v>1.95</v>
      </c>
      <c r="G247" s="53">
        <f>'cieki 2020'!M249</f>
        <v>4.8899999999999997</v>
      </c>
      <c r="H247" s="53">
        <f>'cieki 2020'!N249</f>
        <v>25.7</v>
      </c>
      <c r="I247" s="53">
        <f>'cieki 2020'!O249</f>
        <v>22</v>
      </c>
      <c r="J247" s="53">
        <f>'cieki 2020'!P249</f>
        <v>5.3999999999999999E-2</v>
      </c>
      <c r="K247" s="53">
        <f>'cieki 2020'!S249</f>
        <v>13.7</v>
      </c>
      <c r="L247" s="53">
        <f>'cieki 2020'!T249</f>
        <v>15</v>
      </c>
      <c r="M247" s="53">
        <f>'cieki 2020'!Y249</f>
        <v>137</v>
      </c>
      <c r="N247" s="142">
        <f>'cieki 2020'!V249/'cieki 2020'!Z249</f>
        <v>1.7616580310880828E-2</v>
      </c>
      <c r="O247" s="233" t="s">
        <v>157</v>
      </c>
      <c r="P247" s="231" t="s">
        <v>156</v>
      </c>
    </row>
    <row r="248" spans="1:16" customFormat="1" x14ac:dyDescent="0.2">
      <c r="A248" s="86">
        <f>'cieki 2020'!B250</f>
        <v>404</v>
      </c>
      <c r="B248" s="15" t="str">
        <f>'cieki 2020'!C250</f>
        <v>PL01S0701_1061</v>
      </c>
      <c r="C248" s="82">
        <f>'cieki 2020'!I250</f>
        <v>0.05</v>
      </c>
      <c r="D248" s="53">
        <f>'cieki 2020'!J250</f>
        <v>1.5</v>
      </c>
      <c r="E248" s="53">
        <f>'cieki 2020'!K250</f>
        <v>18.2</v>
      </c>
      <c r="F248" s="53">
        <f>'cieki 2020'!L250</f>
        <v>0.14299999999999999</v>
      </c>
      <c r="G248" s="53">
        <f>'cieki 2020'!M250</f>
        <v>0.95499999999999996</v>
      </c>
      <c r="H248" s="53">
        <f>'cieki 2020'!N250</f>
        <v>1.33</v>
      </c>
      <c r="I248" s="53">
        <f>'cieki 2020'!O250</f>
        <v>2.5499999999999998</v>
      </c>
      <c r="J248" s="53">
        <f>'cieki 2020'!P250</f>
        <v>0.28399999999999997</v>
      </c>
      <c r="K248" s="53">
        <f>'cieki 2020'!S250</f>
        <v>1.88</v>
      </c>
      <c r="L248" s="53">
        <f>'cieki 2020'!T250</f>
        <v>2.19</v>
      </c>
      <c r="M248" s="53">
        <f>'cieki 2020'!Y250</f>
        <v>15.2</v>
      </c>
      <c r="N248" s="142">
        <f>'cieki 2020'!V250/'cieki 2020'!Z250</f>
        <v>3.4583333333333332E-3</v>
      </c>
      <c r="O248" s="231" t="s">
        <v>156</v>
      </c>
      <c r="P248" s="231" t="s">
        <v>156</v>
      </c>
    </row>
    <row r="249" spans="1:16" customFormat="1" x14ac:dyDescent="0.2">
      <c r="A249" s="86">
        <f>'cieki 2020'!B251</f>
        <v>405</v>
      </c>
      <c r="B249" s="15" t="str">
        <f>'cieki 2020'!C251</f>
        <v>PL01S1301_1671</v>
      </c>
      <c r="C249" s="82">
        <f>'cieki 2020'!I251</f>
        <v>0.05</v>
      </c>
      <c r="D249" s="53">
        <f>'cieki 2020'!J251</f>
        <v>3.22</v>
      </c>
      <c r="E249" s="53">
        <f>'cieki 2020'!K251</f>
        <v>85.1</v>
      </c>
      <c r="F249" s="53">
        <f>'cieki 2020'!L251</f>
        <v>2.5000000000000001E-2</v>
      </c>
      <c r="G249" s="53">
        <f>'cieki 2020'!M251</f>
        <v>8.74</v>
      </c>
      <c r="H249" s="53">
        <f>'cieki 2020'!N251</f>
        <v>18.600000000000001</v>
      </c>
      <c r="I249" s="53">
        <f>'cieki 2020'!O251</f>
        <v>58.4</v>
      </c>
      <c r="J249" s="53">
        <f>'cieki 2020'!P251</f>
        <v>4.8500000000000001E-2</v>
      </c>
      <c r="K249" s="53">
        <f>'cieki 2020'!S251</f>
        <v>17.7</v>
      </c>
      <c r="L249" s="53">
        <f>'cieki 2020'!T251</f>
        <v>17.600000000000001</v>
      </c>
      <c r="M249" s="53">
        <f>'cieki 2020'!Y251</f>
        <v>149</v>
      </c>
      <c r="N249" s="142">
        <f>'cieki 2020'!V251/'cieki 2020'!Z251</f>
        <v>5.2513966480446927E-3</v>
      </c>
      <c r="O249" s="231" t="s">
        <v>156</v>
      </c>
      <c r="P249" s="231" t="s">
        <v>156</v>
      </c>
    </row>
    <row r="250" spans="1:16" customFormat="1" x14ac:dyDescent="0.2">
      <c r="A250" s="86">
        <f>'cieki 2020'!B252</f>
        <v>406</v>
      </c>
      <c r="B250" s="15" t="str">
        <f>'cieki 2020'!C252</f>
        <v>PL01S1601_1940</v>
      </c>
      <c r="C250" s="82">
        <f>'cieki 2020'!I252</f>
        <v>0.05</v>
      </c>
      <c r="D250" s="53">
        <f>'cieki 2020'!J252</f>
        <v>1.5</v>
      </c>
      <c r="E250" s="53">
        <f>'cieki 2020'!K252</f>
        <v>30.2</v>
      </c>
      <c r="F250" s="53">
        <f>'cieki 2020'!L252</f>
        <v>2.5000000000000001E-2</v>
      </c>
      <c r="G250" s="53">
        <f>'cieki 2020'!M252</f>
        <v>4.87</v>
      </c>
      <c r="H250" s="53">
        <f>'cieki 2020'!N252</f>
        <v>3.49</v>
      </c>
      <c r="I250" s="53">
        <f>'cieki 2020'!O252</f>
        <v>10.4</v>
      </c>
      <c r="J250" s="53">
        <f>'cieki 2020'!P252</f>
        <v>6.8999999999999999E-3</v>
      </c>
      <c r="K250" s="53">
        <f>'cieki 2020'!S252</f>
        <v>8.0500000000000007</v>
      </c>
      <c r="L250" s="53">
        <f>'cieki 2020'!T252</f>
        <v>0.5</v>
      </c>
      <c r="M250" s="53">
        <f>'cieki 2020'!Y252</f>
        <v>38</v>
      </c>
      <c r="N250" s="142">
        <f>'cieki 2020'!V252/'cieki 2020'!Z252</f>
        <v>3.1779661016949155E-3</v>
      </c>
      <c r="O250" s="232" t="s">
        <v>155</v>
      </c>
      <c r="P250" s="232" t="s">
        <v>155</v>
      </c>
    </row>
    <row r="251" spans="1:16" customFormat="1" x14ac:dyDescent="0.2">
      <c r="A251" s="86">
        <f>'cieki 2020'!B253</f>
        <v>407</v>
      </c>
      <c r="B251" s="15" t="str">
        <f>'cieki 2020'!C253</f>
        <v>PL01S1601_1934</v>
      </c>
      <c r="C251" s="82">
        <f>'cieki 2020'!I253</f>
        <v>0.05</v>
      </c>
      <c r="D251" s="53">
        <f>'cieki 2020'!J253</f>
        <v>1.5</v>
      </c>
      <c r="E251" s="53">
        <f>'cieki 2020'!K253</f>
        <v>81.5</v>
      </c>
      <c r="F251" s="53">
        <f>'cieki 2020'!L253</f>
        <v>0.41699999999999998</v>
      </c>
      <c r="G251" s="53">
        <f>'cieki 2020'!M253</f>
        <v>8.68</v>
      </c>
      <c r="H251" s="53">
        <f>'cieki 2020'!N253</f>
        <v>24.6</v>
      </c>
      <c r="I251" s="53">
        <f>'cieki 2020'!O253</f>
        <v>35.6</v>
      </c>
      <c r="J251" s="53">
        <f>'cieki 2020'!P253</f>
        <v>3.5299999999999998E-2</v>
      </c>
      <c r="K251" s="53">
        <f>'cieki 2020'!S253</f>
        <v>26.9</v>
      </c>
      <c r="L251" s="53">
        <f>'cieki 2020'!T253</f>
        <v>11.7</v>
      </c>
      <c r="M251" s="53">
        <f>'cieki 2020'!Y253</f>
        <v>115</v>
      </c>
      <c r="N251" s="142">
        <f>'cieki 2020'!V253/'cieki 2020'!Z253</f>
        <v>2.8293496386881602E-3</v>
      </c>
      <c r="O251" s="231" t="s">
        <v>156</v>
      </c>
      <c r="P251" s="231" t="s">
        <v>156</v>
      </c>
    </row>
    <row r="252" spans="1:16" customFormat="1" x14ac:dyDescent="0.2">
      <c r="A252" s="86">
        <f>'cieki 2020'!B254</f>
        <v>408</v>
      </c>
      <c r="B252" s="15" t="str">
        <f>'cieki 2020'!C254</f>
        <v>PL01S1601_1902</v>
      </c>
      <c r="C252" s="82">
        <f>'cieki 2020'!I254</f>
        <v>0.05</v>
      </c>
      <c r="D252" s="53">
        <f>'cieki 2020'!J254</f>
        <v>6.96</v>
      </c>
      <c r="E252" s="53">
        <f>'cieki 2020'!K254</f>
        <v>175</v>
      </c>
      <c r="F252" s="53">
        <f>'cieki 2020'!L254</f>
        <v>1.06</v>
      </c>
      <c r="G252" s="53">
        <f>'cieki 2020'!M254</f>
        <v>16.399999999999999</v>
      </c>
      <c r="H252" s="53">
        <f>'cieki 2020'!N254</f>
        <v>32</v>
      </c>
      <c r="I252" s="53">
        <f>'cieki 2020'!O254</f>
        <v>33.6</v>
      </c>
      <c r="J252" s="53">
        <f>'cieki 2020'!P254</f>
        <v>3.6900000000000002E-2</v>
      </c>
      <c r="K252" s="53">
        <f>'cieki 2020'!S254</f>
        <v>43.5</v>
      </c>
      <c r="L252" s="53">
        <f>'cieki 2020'!T254</f>
        <v>20.9</v>
      </c>
      <c r="M252" s="53">
        <f>'cieki 2020'!Y254</f>
        <v>149</v>
      </c>
      <c r="N252" s="142">
        <f>'cieki 2020'!V254/'cieki 2020'!Z254</f>
        <v>2.4684873949579831E-3</v>
      </c>
      <c r="O252" s="233" t="s">
        <v>157</v>
      </c>
      <c r="P252" s="233" t="s">
        <v>157</v>
      </c>
    </row>
    <row r="253" spans="1:16" customFormat="1" x14ac:dyDescent="0.2">
      <c r="A253" s="86">
        <f>'cieki 2020'!B255</f>
        <v>409</v>
      </c>
      <c r="B253" s="15" t="str">
        <f>'cieki 2020'!C255</f>
        <v>PL01S1601_1887</v>
      </c>
      <c r="C253" s="82">
        <f>'cieki 2020'!I255</f>
        <v>0.05</v>
      </c>
      <c r="D253" s="53">
        <f>'cieki 2020'!J255</f>
        <v>4.18</v>
      </c>
      <c r="E253" s="53">
        <f>'cieki 2020'!K255</f>
        <v>52.9</v>
      </c>
      <c r="F253" s="53">
        <f>'cieki 2020'!L255</f>
        <v>0.25600000000000001</v>
      </c>
      <c r="G253" s="53">
        <f>'cieki 2020'!M255</f>
        <v>7.15</v>
      </c>
      <c r="H253" s="53">
        <f>'cieki 2020'!N255</f>
        <v>20.100000000000001</v>
      </c>
      <c r="I253" s="53">
        <f>'cieki 2020'!O255</f>
        <v>18.3</v>
      </c>
      <c r="J253" s="53">
        <f>'cieki 2020'!P255</f>
        <v>4.7199999999999999E-2</v>
      </c>
      <c r="K253" s="53">
        <f>'cieki 2020'!S255</f>
        <v>26.7</v>
      </c>
      <c r="L253" s="53">
        <f>'cieki 2020'!T255</f>
        <v>10.9</v>
      </c>
      <c r="M253" s="53">
        <f>'cieki 2020'!Y255</f>
        <v>48.2</v>
      </c>
      <c r="N253" s="142">
        <f>'cieki 2020'!V255/'cieki 2020'!Z255</f>
        <v>1.917857142857143E-2</v>
      </c>
      <c r="O253" s="233" t="s">
        <v>157</v>
      </c>
      <c r="P253" s="231" t="s">
        <v>156</v>
      </c>
    </row>
    <row r="254" spans="1:16" customFormat="1" x14ac:dyDescent="0.2">
      <c r="A254" s="86">
        <f>'cieki 2020'!B256</f>
        <v>410</v>
      </c>
      <c r="B254" s="15" t="str">
        <f>'cieki 2020'!C256</f>
        <v>PL01S1601_1889</v>
      </c>
      <c r="C254" s="82">
        <f>'cieki 2020'!I256</f>
        <v>0.05</v>
      </c>
      <c r="D254" s="53">
        <f>'cieki 2020'!J256</f>
        <v>1.5</v>
      </c>
      <c r="E254" s="53">
        <f>'cieki 2020'!K256</f>
        <v>16.100000000000001</v>
      </c>
      <c r="F254" s="53">
        <f>'cieki 2020'!L256</f>
        <v>2.5000000000000001E-2</v>
      </c>
      <c r="G254" s="53">
        <f>'cieki 2020'!M256</f>
        <v>3.98</v>
      </c>
      <c r="H254" s="53">
        <f>'cieki 2020'!N256</f>
        <v>4.03</v>
      </c>
      <c r="I254" s="53">
        <f>'cieki 2020'!O256</f>
        <v>6.55</v>
      </c>
      <c r="J254" s="53">
        <f>'cieki 2020'!P256</f>
        <v>2.0400000000000001E-2</v>
      </c>
      <c r="K254" s="53">
        <f>'cieki 2020'!S256</f>
        <v>9.26</v>
      </c>
      <c r="L254" s="53">
        <f>'cieki 2020'!T256</f>
        <v>2.73</v>
      </c>
      <c r="M254" s="53">
        <f>'cieki 2020'!Y256</f>
        <v>16.600000000000001</v>
      </c>
      <c r="N254" s="142">
        <f>'cieki 2020'!V256/'cieki 2020'!Z256</f>
        <v>2.2954545454545454E-3</v>
      </c>
      <c r="O254" s="232" t="s">
        <v>155</v>
      </c>
      <c r="P254" s="232" t="s">
        <v>155</v>
      </c>
    </row>
    <row r="255" spans="1:16" customFormat="1" x14ac:dyDescent="0.2">
      <c r="A255" s="86">
        <f>'cieki 2020'!B257</f>
        <v>411</v>
      </c>
      <c r="B255" s="15" t="str">
        <f>'cieki 2020'!C257</f>
        <v>PL01S1601_1885</v>
      </c>
      <c r="C255" s="82">
        <f>'cieki 2020'!I257</f>
        <v>0.21</v>
      </c>
      <c r="D255" s="53">
        <f>'cieki 2020'!J257</f>
        <v>4.42</v>
      </c>
      <c r="E255" s="53">
        <f>'cieki 2020'!K257</f>
        <v>42.9</v>
      </c>
      <c r="F255" s="53">
        <f>'cieki 2020'!L257</f>
        <v>7.1999999999999995E-2</v>
      </c>
      <c r="G255" s="53">
        <f>'cieki 2020'!M257</f>
        <v>7.7</v>
      </c>
      <c r="H255" s="53">
        <f>'cieki 2020'!N257</f>
        <v>19.899999999999999</v>
      </c>
      <c r="I255" s="53">
        <f>'cieki 2020'!O257</f>
        <v>16.3</v>
      </c>
      <c r="J255" s="53">
        <f>'cieki 2020'!P257</f>
        <v>4.2299999999999997E-2</v>
      </c>
      <c r="K255" s="53">
        <f>'cieki 2020'!S257</f>
        <v>33.200000000000003</v>
      </c>
      <c r="L255" s="53">
        <f>'cieki 2020'!T257</f>
        <v>7.55</v>
      </c>
      <c r="M255" s="53">
        <f>'cieki 2020'!Y257</f>
        <v>45.6</v>
      </c>
      <c r="N255" s="142">
        <f>'cieki 2020'!V257/'cieki 2020'!Z257</f>
        <v>3.8873994638069704E-3</v>
      </c>
      <c r="O255" s="231" t="s">
        <v>156</v>
      </c>
      <c r="P255" s="231" t="s">
        <v>156</v>
      </c>
    </row>
    <row r="256" spans="1:16" customFormat="1" x14ac:dyDescent="0.2">
      <c r="A256" s="86">
        <f>'cieki 2020'!B258</f>
        <v>412</v>
      </c>
      <c r="B256" s="15" t="str">
        <f>'cieki 2020'!C258</f>
        <v>PL01S1601_1944</v>
      </c>
      <c r="C256" s="82">
        <f>'cieki 2020'!I258</f>
        <v>0.05</v>
      </c>
      <c r="D256" s="53">
        <f>'cieki 2020'!J258</f>
        <v>27.4</v>
      </c>
      <c r="E256" s="53">
        <f>'cieki 2020'!K258</f>
        <v>170</v>
      </c>
      <c r="F256" s="53">
        <f>'cieki 2020'!L258</f>
        <v>0.70399999999999996</v>
      </c>
      <c r="G256" s="53">
        <f>'cieki 2020'!M258</f>
        <v>9.99</v>
      </c>
      <c r="H256" s="53">
        <f>'cieki 2020'!N258</f>
        <v>23.6</v>
      </c>
      <c r="I256" s="53">
        <f>'cieki 2020'!O258</f>
        <v>21.1</v>
      </c>
      <c r="J256" s="53">
        <f>'cieki 2020'!P258</f>
        <v>3.0800000000000001E-2</v>
      </c>
      <c r="K256" s="53">
        <f>'cieki 2020'!S258</f>
        <v>27.9</v>
      </c>
      <c r="L256" s="53">
        <f>'cieki 2020'!T258</f>
        <v>18.8</v>
      </c>
      <c r="M256" s="53">
        <f>'cieki 2020'!Y258</f>
        <v>84.4</v>
      </c>
      <c r="N256" s="142">
        <f>'cieki 2020'!V258/'cieki 2020'!Z258</f>
        <v>2.084081925979159E-3</v>
      </c>
      <c r="O256" s="231" t="s">
        <v>156</v>
      </c>
      <c r="P256" s="231" t="s">
        <v>156</v>
      </c>
    </row>
    <row r="257" spans="1:16" customFormat="1" x14ac:dyDescent="0.2">
      <c r="A257" s="86">
        <f>'cieki 2020'!B259</f>
        <v>413</v>
      </c>
      <c r="B257" s="15" t="str">
        <f>'cieki 2020'!C259</f>
        <v>PL01S0701_1270</v>
      </c>
      <c r="C257" s="82">
        <f>'cieki 2020'!I259</f>
        <v>0.05</v>
      </c>
      <c r="D257" s="53">
        <f>'cieki 2020'!J259</f>
        <v>1.5</v>
      </c>
      <c r="E257" s="53">
        <f>'cieki 2020'!K259</f>
        <v>16.100000000000001</v>
      </c>
      <c r="F257" s="53">
        <f>'cieki 2020'!L259</f>
        <v>2.5000000000000001E-2</v>
      </c>
      <c r="G257" s="53">
        <f>'cieki 2020'!M259</f>
        <v>1.43</v>
      </c>
      <c r="H257" s="53">
        <f>'cieki 2020'!N259</f>
        <v>5.67</v>
      </c>
      <c r="I257" s="53">
        <f>'cieki 2020'!O259</f>
        <v>13.1</v>
      </c>
      <c r="J257" s="53">
        <f>'cieki 2020'!P259</f>
        <v>1.3699999999999999E-3</v>
      </c>
      <c r="K257" s="53">
        <f>'cieki 2020'!S259</f>
        <v>2.5299999999999998</v>
      </c>
      <c r="L257" s="53">
        <f>'cieki 2020'!T259</f>
        <v>0.5</v>
      </c>
      <c r="M257" s="53">
        <f>'cieki 2020'!Y259</f>
        <v>17.2</v>
      </c>
      <c r="N257" s="142">
        <f>'cieki 2020'!V259/'cieki 2020'!Z259</f>
        <v>1.3236929922135706E-3</v>
      </c>
      <c r="O257" s="232" t="s">
        <v>155</v>
      </c>
      <c r="P257" s="232" t="s">
        <v>155</v>
      </c>
    </row>
    <row r="258" spans="1:16" customFormat="1" x14ac:dyDescent="0.2">
      <c r="A258" s="86">
        <f>'cieki 2020'!B260</f>
        <v>414</v>
      </c>
      <c r="B258" s="15" t="str">
        <f>'cieki 2020'!C260</f>
        <v>PL01S0701_1271</v>
      </c>
      <c r="C258" s="82">
        <f>'cieki 2020'!I260</f>
        <v>0.05</v>
      </c>
      <c r="D258" s="53">
        <f>'cieki 2020'!J260</f>
        <v>1.5</v>
      </c>
      <c r="E258" s="53">
        <f>'cieki 2020'!K260</f>
        <v>8.86</v>
      </c>
      <c r="F258" s="53">
        <f>'cieki 2020'!L260</f>
        <v>2.5000000000000001E-2</v>
      </c>
      <c r="G258" s="53">
        <f>'cieki 2020'!M260</f>
        <v>1.59</v>
      </c>
      <c r="H258" s="53">
        <f>'cieki 2020'!N260</f>
        <v>5.7</v>
      </c>
      <c r="I258" s="53">
        <f>'cieki 2020'!O260</f>
        <v>29.7</v>
      </c>
      <c r="J258" s="53">
        <f>'cieki 2020'!P260</f>
        <v>5.0000000000000001E-4</v>
      </c>
      <c r="K258" s="53">
        <f>'cieki 2020'!S260</f>
        <v>3.89</v>
      </c>
      <c r="L258" s="53">
        <f>'cieki 2020'!T260</f>
        <v>1.52</v>
      </c>
      <c r="M258" s="53">
        <f>'cieki 2020'!Y260</f>
        <v>32.9</v>
      </c>
      <c r="N258" s="142">
        <f>'cieki 2020'!V260/'cieki 2020'!Z260</f>
        <v>1.0054303110087215E-3</v>
      </c>
      <c r="O258" s="232" t="s">
        <v>155</v>
      </c>
      <c r="P258" s="232" t="s">
        <v>155</v>
      </c>
    </row>
    <row r="259" spans="1:16" customFormat="1" x14ac:dyDescent="0.2">
      <c r="A259" s="86">
        <f>'cieki 2020'!B261</f>
        <v>415</v>
      </c>
      <c r="B259" s="15" t="str">
        <f>'cieki 2020'!C261</f>
        <v>PL01S1101_1551</v>
      </c>
      <c r="C259" s="82">
        <f>'cieki 2020'!I261</f>
        <v>0.05</v>
      </c>
      <c r="D259" s="53">
        <f>'cieki 2020'!J261</f>
        <v>1.5</v>
      </c>
      <c r="E259" s="53">
        <f>'cieki 2020'!K261</f>
        <v>47.2</v>
      </c>
      <c r="F259" s="53">
        <f>'cieki 2020'!L261</f>
        <v>0.30199999999999999</v>
      </c>
      <c r="G259" s="53">
        <f>'cieki 2020'!M261</f>
        <v>2.2599999999999998</v>
      </c>
      <c r="H259" s="53">
        <f>'cieki 2020'!N261</f>
        <v>6.66</v>
      </c>
      <c r="I259" s="53">
        <f>'cieki 2020'!O261</f>
        <v>5.09</v>
      </c>
      <c r="J259" s="53">
        <f>'cieki 2020'!P261</f>
        <v>1.61E-2</v>
      </c>
      <c r="K259" s="53">
        <f>'cieki 2020'!S261</f>
        <v>5.55</v>
      </c>
      <c r="L259" s="53">
        <f>'cieki 2020'!T261</f>
        <v>5.94</v>
      </c>
      <c r="M259" s="53">
        <f>'cieki 2020'!Y261</f>
        <v>42.6</v>
      </c>
      <c r="N259" s="142">
        <f>'cieki 2020'!V261/'cieki 2020'!Z261</f>
        <v>2.8029396684327462E-3</v>
      </c>
      <c r="O259" s="232" t="s">
        <v>155</v>
      </c>
      <c r="P259" s="232" t="s">
        <v>155</v>
      </c>
    </row>
    <row r="260" spans="1:16" customFormat="1" x14ac:dyDescent="0.2">
      <c r="A260" s="86">
        <f>'cieki 2020'!B262</f>
        <v>416</v>
      </c>
      <c r="B260" s="15" t="str">
        <f>'cieki 2020'!C262</f>
        <v>PL02S0901_1816</v>
      </c>
      <c r="C260" s="82">
        <f>'cieki 2020'!I262</f>
        <v>0.05</v>
      </c>
      <c r="D260" s="53">
        <f>'cieki 2020'!J262</f>
        <v>1.5</v>
      </c>
      <c r="E260" s="53">
        <f>'cieki 2020'!K262</f>
        <v>15.8</v>
      </c>
      <c r="F260" s="53">
        <f>'cieki 2020'!L262</f>
        <v>2.5000000000000001E-2</v>
      </c>
      <c r="G260" s="53">
        <f>'cieki 2020'!M262</f>
        <v>0.9</v>
      </c>
      <c r="H260" s="53">
        <f>'cieki 2020'!N262</f>
        <v>4.3099999999999996</v>
      </c>
      <c r="I260" s="53">
        <f>'cieki 2020'!O262</f>
        <v>3.09</v>
      </c>
      <c r="J260" s="53">
        <f>'cieki 2020'!P262</f>
        <v>2.0999999999999999E-3</v>
      </c>
      <c r="K260" s="53">
        <f>'cieki 2020'!S262</f>
        <v>2.61</v>
      </c>
      <c r="L260" s="53">
        <f>'cieki 2020'!T262</f>
        <v>3.65</v>
      </c>
      <c r="M260" s="53">
        <f>'cieki 2020'!Y262</f>
        <v>21.8</v>
      </c>
      <c r="N260" s="142">
        <f>'cieki 2020'!V262/'cieki 2020'!Z262</f>
        <v>1.6839080459770115E-3</v>
      </c>
      <c r="O260" s="234" t="s">
        <v>158</v>
      </c>
      <c r="P260" s="234" t="s">
        <v>158</v>
      </c>
    </row>
    <row r="261" spans="1:16" customFormat="1" x14ac:dyDescent="0.2">
      <c r="A261" s="86">
        <f>'cieki 2020'!B263</f>
        <v>417</v>
      </c>
      <c r="B261" s="15" t="str">
        <f>'cieki 2020'!C263</f>
        <v>PL02S1202_0430</v>
      </c>
      <c r="C261" s="82">
        <f>'cieki 2020'!I263</f>
        <v>32.6</v>
      </c>
      <c r="D261" s="53">
        <f>'cieki 2020'!J263</f>
        <v>4.16</v>
      </c>
      <c r="E261" s="53">
        <f>'cieki 2020'!K263</f>
        <v>16.5</v>
      </c>
      <c r="F261" s="53">
        <f>'cieki 2020'!L263</f>
        <v>2.5000000000000001E-2</v>
      </c>
      <c r="G261" s="53">
        <f>'cieki 2020'!M263</f>
        <v>3.8</v>
      </c>
      <c r="H261" s="53">
        <f>'cieki 2020'!N263</f>
        <v>9.14</v>
      </c>
      <c r="I261" s="53">
        <f>'cieki 2020'!O263</f>
        <v>25</v>
      </c>
      <c r="J261" s="53">
        <f>'cieki 2020'!P263</f>
        <v>1.21E-2</v>
      </c>
      <c r="K261" s="53">
        <f>'cieki 2020'!S263</f>
        <v>5.91</v>
      </c>
      <c r="L261" s="53">
        <f>'cieki 2020'!T263</f>
        <v>4.1500000000000004</v>
      </c>
      <c r="M261" s="53">
        <f>'cieki 2020'!Y263</f>
        <v>24.4</v>
      </c>
      <c r="N261" s="142">
        <f>'cieki 2020'!V263/'cieki 2020'!Z263</f>
        <v>3.739612188365651E-3</v>
      </c>
      <c r="O261" s="230" t="s">
        <v>176</v>
      </c>
      <c r="P261" s="230" t="s">
        <v>176</v>
      </c>
    </row>
    <row r="262" spans="1:16" customFormat="1" x14ac:dyDescent="0.2">
      <c r="A262" s="86">
        <f>'cieki 2020'!B264</f>
        <v>418</v>
      </c>
      <c r="B262" s="15" t="str">
        <f>'cieki 2020'!C264</f>
        <v>PL01S0602_0519</v>
      </c>
      <c r="C262" s="82">
        <f>'cieki 2020'!I264</f>
        <v>0.05</v>
      </c>
      <c r="D262" s="53">
        <f>'cieki 2020'!J264</f>
        <v>1.5</v>
      </c>
      <c r="E262" s="53">
        <f>'cieki 2020'!K264</f>
        <v>6.14</v>
      </c>
      <c r="F262" s="53">
        <f>'cieki 2020'!L264</f>
        <v>2.5000000000000001E-2</v>
      </c>
      <c r="G262" s="53">
        <f>'cieki 2020'!M264</f>
        <v>0.68300000000000005</v>
      </c>
      <c r="H262" s="53">
        <f>'cieki 2020'!N264</f>
        <v>1.59</v>
      </c>
      <c r="I262" s="53">
        <f>'cieki 2020'!O264</f>
        <v>28.1</v>
      </c>
      <c r="J262" s="53">
        <f>'cieki 2020'!P264</f>
        <v>3.6700000000000001E-3</v>
      </c>
      <c r="K262" s="53">
        <f>'cieki 2020'!S264</f>
        <v>1.06</v>
      </c>
      <c r="L262" s="53">
        <f>'cieki 2020'!T264</f>
        <v>0.5</v>
      </c>
      <c r="M262" s="53">
        <f>'cieki 2020'!Y264</f>
        <v>17.38</v>
      </c>
      <c r="N262" s="142">
        <f>'cieki 2020'!V264/'cieki 2020'!Z264</f>
        <v>1.805128205128205E-3</v>
      </c>
      <c r="O262" s="232" t="s">
        <v>155</v>
      </c>
      <c r="P262" s="232" t="s">
        <v>155</v>
      </c>
    </row>
    <row r="263" spans="1:16" customFormat="1" x14ac:dyDescent="0.2">
      <c r="A263" s="86">
        <f>'cieki 2020'!B265</f>
        <v>419</v>
      </c>
      <c r="B263" s="15" t="str">
        <f>'cieki 2020'!C265</f>
        <v>PL01S0701_1190</v>
      </c>
      <c r="C263" s="82">
        <f>'cieki 2020'!I265</f>
        <v>0.05</v>
      </c>
      <c r="D263" s="53">
        <f>'cieki 2020'!J265</f>
        <v>3.95</v>
      </c>
      <c r="E263" s="53">
        <f>'cieki 2020'!K265</f>
        <v>75.599999999999994</v>
      </c>
      <c r="F263" s="53">
        <f>'cieki 2020'!L265</f>
        <v>2.5000000000000001E-2</v>
      </c>
      <c r="G263" s="53">
        <f>'cieki 2020'!M265</f>
        <v>1.78</v>
      </c>
      <c r="H263" s="53">
        <f>'cieki 2020'!N265</f>
        <v>3.9</v>
      </c>
      <c r="I263" s="53">
        <f>'cieki 2020'!O265</f>
        <v>24.3</v>
      </c>
      <c r="J263" s="53">
        <f>'cieki 2020'!P265</f>
        <v>2.64E-2</v>
      </c>
      <c r="K263" s="53">
        <f>'cieki 2020'!S265</f>
        <v>4.0999999999999996</v>
      </c>
      <c r="L263" s="53">
        <f>'cieki 2020'!T265</f>
        <v>15.7</v>
      </c>
      <c r="M263" s="53">
        <f>'cieki 2020'!Y265</f>
        <v>39</v>
      </c>
      <c r="N263" s="142">
        <f>'cieki 2020'!V265/'cieki 2020'!Z265</f>
        <v>1.9827976459936623E-3</v>
      </c>
      <c r="O263" s="232" t="s">
        <v>155</v>
      </c>
      <c r="P263" s="232" t="s">
        <v>155</v>
      </c>
    </row>
    <row r="264" spans="1:16" customFormat="1" x14ac:dyDescent="0.2">
      <c r="A264" s="86">
        <f>'cieki 2020'!B266</f>
        <v>420</v>
      </c>
      <c r="B264" s="15" t="str">
        <f>'cieki 2020'!C266</f>
        <v>PL01S0601_0987</v>
      </c>
      <c r="C264" s="82">
        <f>'cieki 2020'!I266</f>
        <v>0.05</v>
      </c>
      <c r="D264" s="53">
        <f>'cieki 2020'!J266</f>
        <v>3.78</v>
      </c>
      <c r="E264" s="53">
        <f>'cieki 2020'!K266</f>
        <v>106</v>
      </c>
      <c r="F264" s="53">
        <f>'cieki 2020'!L266</f>
        <v>2.5000000000000001E-2</v>
      </c>
      <c r="G264" s="53">
        <f>'cieki 2020'!M266</f>
        <v>5.97</v>
      </c>
      <c r="H264" s="53">
        <f>'cieki 2020'!N266</f>
        <v>11.6</v>
      </c>
      <c r="I264" s="53">
        <f>'cieki 2020'!O266</f>
        <v>14.7</v>
      </c>
      <c r="J264" s="53">
        <f>'cieki 2020'!P266</f>
        <v>8.8300000000000003E-2</v>
      </c>
      <c r="K264" s="53">
        <f>'cieki 2020'!S266</f>
        <v>10.8</v>
      </c>
      <c r="L264" s="53">
        <f>'cieki 2020'!T266</f>
        <v>32.200000000000003</v>
      </c>
      <c r="M264" s="53">
        <f>'cieki 2020'!Y266</f>
        <v>85.8</v>
      </c>
      <c r="N264" s="142">
        <f>'cieki 2020'!V266/'cieki 2020'!Z266</f>
        <v>3.6974169741697416E-3</v>
      </c>
      <c r="O264" s="231" t="s">
        <v>156</v>
      </c>
      <c r="P264" s="231" t="s">
        <v>156</v>
      </c>
    </row>
    <row r="265" spans="1:16" customFormat="1" x14ac:dyDescent="0.2">
      <c r="A265" s="86">
        <f>'cieki 2020'!B267</f>
        <v>421</v>
      </c>
      <c r="B265" s="15" t="str">
        <f>'cieki 2020'!C267</f>
        <v>PL02S0401_1558</v>
      </c>
      <c r="C265" s="82">
        <f>'cieki 2020'!I267</f>
        <v>0.05</v>
      </c>
      <c r="D265" s="53">
        <f>'cieki 2020'!J267</f>
        <v>1.5</v>
      </c>
      <c r="E265" s="53">
        <f>'cieki 2020'!K267</f>
        <v>14.9</v>
      </c>
      <c r="F265" s="53">
        <f>'cieki 2020'!L267</f>
        <v>2.5000000000000001E-2</v>
      </c>
      <c r="G265" s="53">
        <f>'cieki 2020'!M267</f>
        <v>0.877</v>
      </c>
      <c r="H265" s="53">
        <f>'cieki 2020'!N267</f>
        <v>1.52</v>
      </c>
      <c r="I265" s="53">
        <f>'cieki 2020'!O267</f>
        <v>2.19</v>
      </c>
      <c r="J265" s="53">
        <f>'cieki 2020'!P267</f>
        <v>4.64E-3</v>
      </c>
      <c r="K265" s="53">
        <f>'cieki 2020'!S267</f>
        <v>2.0299999999999998</v>
      </c>
      <c r="L265" s="53">
        <f>'cieki 2020'!T267</f>
        <v>0.5</v>
      </c>
      <c r="M265" s="53">
        <f>'cieki 2020'!Y267</f>
        <v>20.8</v>
      </c>
      <c r="N265" s="142">
        <f>'cieki 2020'!V267/'cieki 2020'!Z267</f>
        <v>3.6319612590799029E-4</v>
      </c>
      <c r="O265" s="234" t="s">
        <v>158</v>
      </c>
      <c r="P265" s="234" t="s">
        <v>158</v>
      </c>
    </row>
    <row r="266" spans="1:16" customFormat="1" x14ac:dyDescent="0.2">
      <c r="A266" s="86">
        <f>'cieki 2020'!B268</f>
        <v>422</v>
      </c>
      <c r="B266" s="15" t="str">
        <f>'cieki 2020'!C268</f>
        <v>PL02S0101_0577</v>
      </c>
      <c r="C266" s="82">
        <f>'cieki 2020'!I268</f>
        <v>0.05</v>
      </c>
      <c r="D266" s="53">
        <f>'cieki 2020'!J268</f>
        <v>1.5</v>
      </c>
      <c r="E266" s="53">
        <f>'cieki 2020'!K268</f>
        <v>25.2</v>
      </c>
      <c r="F266" s="53">
        <f>'cieki 2020'!L268</f>
        <v>2.5000000000000001E-2</v>
      </c>
      <c r="G266" s="53">
        <f>'cieki 2020'!M268</f>
        <v>0.65800000000000003</v>
      </c>
      <c r="H266" s="53">
        <f>'cieki 2020'!N268</f>
        <v>2.83</v>
      </c>
      <c r="I266" s="53">
        <f>'cieki 2020'!O268</f>
        <v>3.22</v>
      </c>
      <c r="J266" s="53">
        <f>'cieki 2020'!P268</f>
        <v>6.2899999999999996E-3</v>
      </c>
      <c r="K266" s="53">
        <f>'cieki 2020'!S268</f>
        <v>2.06</v>
      </c>
      <c r="L266" s="53">
        <f>'cieki 2020'!T268</f>
        <v>3.93</v>
      </c>
      <c r="M266" s="53">
        <f>'cieki 2020'!Y268</f>
        <v>25.5</v>
      </c>
      <c r="N266" s="142">
        <f>'cieki 2020'!V268/'cieki 2020'!Z268</f>
        <v>2E-3</v>
      </c>
      <c r="O266" s="232" t="s">
        <v>155</v>
      </c>
      <c r="P266" s="234" t="s">
        <v>158</v>
      </c>
    </row>
    <row r="267" spans="1:16" customFormat="1" x14ac:dyDescent="0.2">
      <c r="O267" s="235"/>
    </row>
    <row r="268" spans="1:16" customFormat="1" x14ac:dyDescent="0.2">
      <c r="O268" s="235"/>
    </row>
    <row r="269" spans="1:16" customFormat="1" x14ac:dyDescent="0.2">
      <c r="O269" s="235"/>
    </row>
    <row r="270" spans="1:16" customFormat="1" x14ac:dyDescent="0.2">
      <c r="O270" s="235"/>
    </row>
    <row r="271" spans="1:16" customFormat="1" x14ac:dyDescent="0.2">
      <c r="O271" s="235"/>
    </row>
    <row r="272" spans="1:16" customFormat="1" x14ac:dyDescent="0.2">
      <c r="O272" s="235"/>
    </row>
  </sheetData>
  <sheetProtection formatColumns="0" formatRows="0" sort="0" autoFilter="0" pivotTables="0"/>
  <autoFilter ref="A1:P266">
    <filterColumn colId="15">
      <filters blank="1">
        <filter val="klasa I"/>
        <filter val="klasa II"/>
        <filter val="klasa III"/>
        <filter val="poza klasą"/>
        <filter val="Tło geochemiczne"/>
      </filters>
    </filterColumn>
  </autoFilter>
  <customSheetViews>
    <customSheetView guid="{FB1470F3-388A-4235-BFB8-43234B719E27}">
      <pane xSplit="2" ySplit="4" topLeftCell="C5" activePane="bottomRight" state="frozen"/>
      <selection pane="bottomRight" activeCell="C5" sqref="C5"/>
      <pageMargins left="0.7" right="0.7" top="0.75" bottom="0.75" header="0.3" footer="0.3"/>
      <pageSetup paperSize="9" orientation="portrait" verticalDpi="300" r:id="rId1"/>
    </customSheetView>
  </customSheetViews>
  <conditionalFormatting sqref="C5:C266">
    <cfRule type="cellIs" dxfId="573" priority="121" operator="lessThan">
      <formula>0.5</formula>
    </cfRule>
    <cfRule type="cellIs" dxfId="572" priority="122" operator="between">
      <formula>0.5</formula>
      <formula>1</formula>
    </cfRule>
    <cfRule type="cellIs" dxfId="571" priority="123" operator="between">
      <formula>1</formula>
      <formula>2</formula>
    </cfRule>
    <cfRule type="cellIs" dxfId="570" priority="124" operator="between">
      <formula>2</formula>
      <formula>5</formula>
    </cfRule>
    <cfRule type="cellIs" dxfId="569" priority="125" operator="greaterThan">
      <formula>5</formula>
    </cfRule>
  </conditionalFormatting>
  <conditionalFormatting sqref="D5:D266">
    <cfRule type="cellIs" dxfId="568" priority="111" operator="lessThan">
      <formula>5</formula>
    </cfRule>
    <cfRule type="cellIs" dxfId="567" priority="112" operator="between">
      <formula>5</formula>
      <formula>10</formula>
    </cfRule>
    <cfRule type="cellIs" dxfId="566" priority="113" operator="between">
      <formula>10</formula>
      <formula>30</formula>
    </cfRule>
    <cfRule type="cellIs" dxfId="565" priority="114" operator="between">
      <formula>30</formula>
      <formula>50</formula>
    </cfRule>
    <cfRule type="cellIs" dxfId="564" priority="115" operator="greaterThan">
      <formula>50</formula>
    </cfRule>
  </conditionalFormatting>
  <conditionalFormatting sqref="E5:E266">
    <cfRule type="cellIs" dxfId="563" priority="101" operator="lessThan">
      <formula>52</formula>
    </cfRule>
    <cfRule type="cellIs" dxfId="562" priority="102" operator="between">
      <formula>52</formula>
      <formula>100</formula>
    </cfRule>
    <cfRule type="cellIs" dxfId="561" priority="103" operator="between">
      <formula>100</formula>
      <formula>500</formula>
    </cfRule>
    <cfRule type="cellIs" dxfId="560" priority="104" operator="between">
      <formula>500</formula>
      <formula>1000</formula>
    </cfRule>
    <cfRule type="cellIs" dxfId="559" priority="105" operator="greaterThan">
      <formula>1000</formula>
    </cfRule>
  </conditionalFormatting>
  <conditionalFormatting sqref="F5:F266">
    <cfRule type="cellIs" dxfId="558" priority="86" operator="lessThan">
      <formula>0.5</formula>
    </cfRule>
    <cfRule type="cellIs" dxfId="557" priority="87" operator="between">
      <formula>0.5</formula>
      <formula>1</formula>
    </cfRule>
    <cfRule type="cellIs" dxfId="556" priority="88" operator="between">
      <formula>1</formula>
      <formula>3.5</formula>
    </cfRule>
    <cfRule type="cellIs" dxfId="555" priority="89" operator="between">
      <formula>3.5</formula>
      <formula>6</formula>
    </cfRule>
    <cfRule type="cellIs" dxfId="554" priority="90" operator="greaterThan">
      <formula>6</formula>
    </cfRule>
  </conditionalFormatting>
  <conditionalFormatting sqref="G5:G266">
    <cfRule type="cellIs" dxfId="553" priority="76" operator="lessThan">
      <formula>3</formula>
    </cfRule>
    <cfRule type="cellIs" dxfId="552" priority="77" operator="between">
      <formula>3</formula>
      <formula>10</formula>
    </cfRule>
    <cfRule type="cellIs" dxfId="551" priority="78" operator="between">
      <formula>10</formula>
      <formula>20</formula>
    </cfRule>
    <cfRule type="cellIs" dxfId="550" priority="79" operator="between">
      <formula>20</formula>
      <formula>50</formula>
    </cfRule>
    <cfRule type="cellIs" dxfId="549" priority="80" operator="greaterThan">
      <formula>50</formula>
    </cfRule>
  </conditionalFormatting>
  <conditionalFormatting sqref="H5:H266">
    <cfRule type="cellIs" dxfId="548" priority="66" operator="lessThan">
      <formula>6</formula>
    </cfRule>
    <cfRule type="cellIs" dxfId="547" priority="67" operator="between">
      <formula>6</formula>
      <formula>50</formula>
    </cfRule>
    <cfRule type="cellIs" dxfId="546" priority="68" operator="between">
      <formula>50</formula>
      <formula>100</formula>
    </cfRule>
    <cfRule type="cellIs" dxfId="545" priority="69" operator="between">
      <formula>100</formula>
      <formula>400</formula>
    </cfRule>
    <cfRule type="cellIs" dxfId="544" priority="70" operator="greaterThan">
      <formula>400</formula>
    </cfRule>
  </conditionalFormatting>
  <conditionalFormatting sqref="I5:I266">
    <cfRule type="cellIs" dxfId="543" priority="56" operator="lessThan">
      <formula>7</formula>
    </cfRule>
    <cfRule type="cellIs" dxfId="542" priority="57" operator="between">
      <formula>7</formula>
      <formula>40</formula>
    </cfRule>
    <cfRule type="cellIs" dxfId="541" priority="58" operator="between">
      <formula>40</formula>
      <formula>100</formula>
    </cfRule>
    <cfRule type="cellIs" dxfId="540" priority="59" operator="between">
      <formula>100</formula>
      <formula>200</formula>
    </cfRule>
    <cfRule type="cellIs" dxfId="539" priority="60" operator="greaterThan">
      <formula>200</formula>
    </cfRule>
  </conditionalFormatting>
  <conditionalFormatting sqref="J5:J266">
    <cfRule type="cellIs" dxfId="538" priority="46" operator="lessThan">
      <formula>0.05</formula>
    </cfRule>
    <cfRule type="cellIs" dxfId="537" priority="47" operator="between">
      <formula>0.05</formula>
      <formula>0.2</formula>
    </cfRule>
    <cfRule type="cellIs" dxfId="536" priority="48" operator="between">
      <formula>0.2</formula>
      <formula>0.5</formula>
    </cfRule>
    <cfRule type="cellIs" dxfId="535" priority="49" operator="between">
      <formula>0.5</formula>
      <formula>1</formula>
    </cfRule>
    <cfRule type="cellIs" dxfId="534" priority="50" operator="greaterThan">
      <formula>1</formula>
    </cfRule>
  </conditionalFormatting>
  <conditionalFormatting sqref="K5:K266">
    <cfRule type="cellIs" dxfId="533" priority="36" operator="lessThan">
      <formula>6</formula>
    </cfRule>
    <cfRule type="cellIs" dxfId="532" priority="37" operator="between">
      <formula>6</formula>
      <formula>16</formula>
    </cfRule>
    <cfRule type="cellIs" dxfId="531" priority="38" operator="between">
      <formula>16</formula>
      <formula>40</formula>
    </cfRule>
    <cfRule type="cellIs" dxfId="530" priority="39" operator="between">
      <formula>40</formula>
      <formula>50</formula>
    </cfRule>
    <cfRule type="cellIs" dxfId="529" priority="40" operator="greaterThan">
      <formula>50</formula>
    </cfRule>
  </conditionalFormatting>
  <conditionalFormatting sqref="L5:L266">
    <cfRule type="cellIs" dxfId="528" priority="26" operator="lessThan">
      <formula>15</formula>
    </cfRule>
    <cfRule type="cellIs" dxfId="527" priority="27" operator="between">
      <formula>15</formula>
      <formula>30</formula>
    </cfRule>
    <cfRule type="cellIs" dxfId="526" priority="28" operator="between">
      <formula>30</formula>
      <formula>100</formula>
    </cfRule>
    <cfRule type="cellIs" dxfId="525" priority="29" operator="between">
      <formula>100</formula>
      <formula>200</formula>
    </cfRule>
    <cfRule type="cellIs" dxfId="524" priority="30" operator="greaterThan">
      <formula>200</formula>
    </cfRule>
  </conditionalFormatting>
  <conditionalFormatting sqref="M5:M266">
    <cfRule type="cellIs" dxfId="523" priority="16" operator="lessThan">
      <formula>73</formula>
    </cfRule>
    <cfRule type="cellIs" dxfId="522" priority="17" operator="between">
      <formula>73</formula>
      <formula>200</formula>
    </cfRule>
    <cfRule type="cellIs" dxfId="521" priority="18" operator="between">
      <formula>200</formula>
      <formula>500</formula>
    </cfRule>
    <cfRule type="cellIs" dxfId="520" priority="19" operator="between">
      <formula>500</formula>
      <formula>1000</formula>
    </cfRule>
    <cfRule type="cellIs" dxfId="519" priority="20" operator="greaterThan">
      <formula>1000</formula>
    </cfRule>
  </conditionalFormatting>
  <conditionalFormatting sqref="N5:N266">
    <cfRule type="cellIs" dxfId="518" priority="6" operator="lessThan">
      <formula>0.002</formula>
    </cfRule>
    <cfRule type="cellIs" dxfId="517" priority="7" operator="between">
      <formula>0.002</formula>
      <formula>0.005</formula>
    </cfRule>
    <cfRule type="cellIs" dxfId="516" priority="8" operator="between">
      <formula>0.005</formula>
      <formula>0.01</formula>
    </cfRule>
    <cfRule type="cellIs" dxfId="515" priority="9" operator="between">
      <formula>0.01</formula>
      <formula>0.1</formula>
    </cfRule>
    <cfRule type="cellIs" dxfId="514" priority="10" operator="greaterThan">
      <formula>0.1</formula>
    </cfRule>
  </conditionalFormatting>
  <pageMargins left="0.19685039370078741" right="0.19685039370078741" top="0.74803149606299213" bottom="0.74803149606299213" header="0.31496062992125984" footer="0.31496062992125984"/>
  <pageSetup paperSize="8" scale="84" fitToHeight="0" orientation="landscape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5" tint="0.79998168889431442"/>
    <pageSetUpPr fitToPage="1"/>
  </sheetPr>
  <dimension ref="A1:S180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R17" sqref="R17"/>
    </sheetView>
  </sheetViews>
  <sheetFormatPr defaultRowHeight="12.75" x14ac:dyDescent="0.2"/>
  <cols>
    <col min="1" max="1" width="5.28515625" style="5" bestFit="1" customWidth="1"/>
    <col min="2" max="2" width="33.42578125" style="1" bestFit="1" customWidth="1"/>
    <col min="3" max="3" width="9.85546875" style="1" bestFit="1" customWidth="1"/>
    <col min="4" max="4" width="11" style="1" customWidth="1"/>
    <col min="5" max="5" width="15.42578125" style="1" bestFit="1" customWidth="1"/>
    <col min="6" max="6" width="11.28515625" style="1" bestFit="1" customWidth="1"/>
    <col min="7" max="7" width="11" style="1" bestFit="1" customWidth="1"/>
    <col min="8" max="9" width="12.7109375" style="1" bestFit="1" customWidth="1"/>
    <col min="10" max="10" width="13.42578125" style="1" bestFit="1" customWidth="1"/>
    <col min="11" max="11" width="11" style="1" bestFit="1" customWidth="1"/>
    <col min="12" max="12" width="13.7109375" style="1" bestFit="1" customWidth="1"/>
    <col min="13" max="13" width="15.42578125" style="1" bestFit="1" customWidth="1"/>
    <col min="14" max="14" width="18.42578125" style="1" hidden="1" customWidth="1"/>
    <col min="15" max="15" width="15.28515625" style="147" hidden="1" customWidth="1"/>
    <col min="16" max="16" width="15.28515625" style="88" bestFit="1" customWidth="1"/>
    <col min="17" max="17" width="12.28515625" style="1" bestFit="1" customWidth="1"/>
    <col min="18" max="18" width="16.140625" style="1" customWidth="1"/>
    <col min="19" max="16384" width="9.140625" style="1"/>
  </cols>
  <sheetData>
    <row r="1" spans="1:19" s="7" customFormat="1" x14ac:dyDescent="0.2">
      <c r="A1" s="6"/>
      <c r="B1" s="24" t="s">
        <v>153</v>
      </c>
      <c r="C1" s="6">
        <v>3</v>
      </c>
      <c r="D1" s="6">
        <v>4</v>
      </c>
      <c r="E1" s="6">
        <v>5</v>
      </c>
      <c r="F1" s="6">
        <v>6</v>
      </c>
      <c r="G1" s="6">
        <v>7</v>
      </c>
      <c r="H1" s="6">
        <v>8</v>
      </c>
      <c r="I1" s="6">
        <v>9</v>
      </c>
      <c r="J1" s="6">
        <v>10</v>
      </c>
      <c r="K1" s="6">
        <v>13</v>
      </c>
      <c r="L1" s="6">
        <v>14</v>
      </c>
      <c r="M1" s="6">
        <v>18</v>
      </c>
      <c r="N1" s="20"/>
      <c r="O1" s="144" t="s">
        <v>161</v>
      </c>
      <c r="P1" s="144" t="s">
        <v>161</v>
      </c>
      <c r="R1" s="65" t="s">
        <v>158</v>
      </c>
    </row>
    <row r="2" spans="1:19" s="7" customFormat="1" ht="25.5" x14ac:dyDescent="0.2">
      <c r="A2" s="21" t="s">
        <v>201</v>
      </c>
      <c r="B2" s="22" t="s">
        <v>1014</v>
      </c>
      <c r="C2" s="21" t="s">
        <v>4</v>
      </c>
      <c r="D2" s="21" t="s">
        <v>5</v>
      </c>
      <c r="E2" s="21" t="s">
        <v>6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11</v>
      </c>
      <c r="K2" s="21" t="s">
        <v>14</v>
      </c>
      <c r="L2" s="21" t="s">
        <v>15</v>
      </c>
      <c r="M2" s="21" t="s">
        <v>19</v>
      </c>
      <c r="N2" s="38" t="s">
        <v>106</v>
      </c>
      <c r="O2" s="145"/>
      <c r="P2" s="153" t="s">
        <v>1891</v>
      </c>
      <c r="R2" s="61" t="s">
        <v>155</v>
      </c>
    </row>
    <row r="3" spans="1:19" s="7" customFormat="1" x14ac:dyDescent="0.2">
      <c r="A3" s="21"/>
      <c r="B3" s="25"/>
      <c r="C3" s="41" t="s">
        <v>154</v>
      </c>
      <c r="D3" s="23" t="s">
        <v>154</v>
      </c>
      <c r="E3" s="23" t="s">
        <v>154</v>
      </c>
      <c r="F3" s="23" t="s">
        <v>154</v>
      </c>
      <c r="G3" s="23" t="s">
        <v>154</v>
      </c>
      <c r="H3" s="23" t="s">
        <v>154</v>
      </c>
      <c r="I3" s="23" t="s">
        <v>154</v>
      </c>
      <c r="J3" s="23" t="s">
        <v>154</v>
      </c>
      <c r="K3" s="23" t="s">
        <v>154</v>
      </c>
      <c r="L3" s="23" t="s">
        <v>154</v>
      </c>
      <c r="M3" s="23" t="s">
        <v>154</v>
      </c>
      <c r="N3" s="66" t="s">
        <v>154</v>
      </c>
      <c r="O3" s="145"/>
      <c r="P3" s="145"/>
      <c r="R3" s="62" t="s">
        <v>156</v>
      </c>
    </row>
    <row r="4" spans="1:19" s="36" customFormat="1" x14ac:dyDescent="0.2">
      <c r="A4" s="32"/>
      <c r="B4" s="33" t="s">
        <v>185</v>
      </c>
      <c r="C4" s="34" t="s">
        <v>184</v>
      </c>
      <c r="D4" s="35" t="s">
        <v>196</v>
      </c>
      <c r="E4" s="35" t="s">
        <v>197</v>
      </c>
      <c r="F4" s="35" t="s">
        <v>188</v>
      </c>
      <c r="G4" s="35" t="s">
        <v>189</v>
      </c>
      <c r="H4" s="35" t="s">
        <v>190</v>
      </c>
      <c r="I4" s="35" t="s">
        <v>191</v>
      </c>
      <c r="J4" s="35" t="s">
        <v>192</v>
      </c>
      <c r="K4" s="35" t="s">
        <v>193</v>
      </c>
      <c r="L4" s="35" t="s">
        <v>194</v>
      </c>
      <c r="M4" s="35" t="s">
        <v>195</v>
      </c>
      <c r="N4" s="67" t="s">
        <v>107</v>
      </c>
      <c r="O4" s="146"/>
      <c r="P4" s="146"/>
      <c r="R4" s="63" t="s">
        <v>157</v>
      </c>
      <c r="S4" s="64" t="s">
        <v>176</v>
      </c>
    </row>
    <row r="5" spans="1:19" x14ac:dyDescent="0.2">
      <c r="A5" s="4">
        <f>'jeziora 2020'!B7</f>
        <v>7</v>
      </c>
      <c r="B5" s="16" t="str">
        <f>'jeziora 2020'!C7</f>
        <v>PL01S1102_0646</v>
      </c>
      <c r="C5" s="53">
        <f>'jeziora 2020'!I7</f>
        <v>0.05</v>
      </c>
      <c r="D5" s="53">
        <f>'jeziora 2020'!J7</f>
        <v>23.9</v>
      </c>
      <c r="E5" s="129">
        <f>'jeziora 2020'!K7</f>
        <v>114</v>
      </c>
      <c r="F5" s="78">
        <f>'jeziora 2020'!L7</f>
        <v>0.89900000000000002</v>
      </c>
      <c r="G5" s="78">
        <f>'jeziora 2020'!M7</f>
        <v>7.36</v>
      </c>
      <c r="H5" s="78">
        <f>'jeziora 2020'!N7</f>
        <v>18.2</v>
      </c>
      <c r="I5" s="78">
        <f>'jeziora 2020'!O7</f>
        <v>6.71</v>
      </c>
      <c r="J5" s="78">
        <f>'jeziora 2020'!P7</f>
        <v>0.13100000000000001</v>
      </c>
      <c r="K5" s="78">
        <f>'jeziora 2020'!S7</f>
        <v>9.66</v>
      </c>
      <c r="L5" s="78">
        <f>'jeziora 2020'!T7</f>
        <v>52</v>
      </c>
      <c r="M5" s="78">
        <f>'jeziora 2020'!Y7</f>
        <v>107</v>
      </c>
      <c r="N5" s="142">
        <f>'jeziora 2020'!W7</f>
        <v>1.1934156378600824E-3</v>
      </c>
      <c r="O5" s="165" t="s">
        <v>156</v>
      </c>
      <c r="P5" s="165" t="s">
        <v>156</v>
      </c>
    </row>
    <row r="6" spans="1:19" x14ac:dyDescent="0.2">
      <c r="A6" s="4">
        <f>'jeziora 2020'!B8</f>
        <v>52</v>
      </c>
      <c r="B6" s="16" t="str">
        <f>'jeziora 2020'!C8</f>
        <v>PL01S0302_0197</v>
      </c>
      <c r="C6" s="53">
        <f>'jeziora 2020'!I8</f>
        <v>0.05</v>
      </c>
      <c r="D6" s="53">
        <f>'jeziora 2020'!J8</f>
        <v>5.7</v>
      </c>
      <c r="E6" s="129">
        <f>'jeziora 2020'!K8</f>
        <v>156</v>
      </c>
      <c r="F6" s="78">
        <f>'jeziora 2020'!L8</f>
        <v>0.151</v>
      </c>
      <c r="G6" s="78">
        <f>'jeziora 2020'!M8</f>
        <v>11.3</v>
      </c>
      <c r="H6" s="78">
        <f>'jeziora 2020'!N8</f>
        <v>8.0299999999999994</v>
      </c>
      <c r="I6" s="78">
        <f>'jeziora 2020'!O8</f>
        <v>7.03</v>
      </c>
      <c r="J6" s="78">
        <f>'jeziora 2020'!P8</f>
        <v>4.36E-2</v>
      </c>
      <c r="K6" s="78">
        <f>'jeziora 2020'!S8</f>
        <v>10.8</v>
      </c>
      <c r="L6" s="78">
        <f>'jeziora 2020'!T8</f>
        <v>10.5</v>
      </c>
      <c r="M6" s="78">
        <f>'jeziora 2020'!Y8</f>
        <v>37.700000000000003</v>
      </c>
      <c r="N6" s="142">
        <f>'jeziora 2020'!W8</f>
        <v>5.5428186109238034E-4</v>
      </c>
      <c r="O6" s="165" t="s">
        <v>156</v>
      </c>
      <c r="P6" s="165" t="s">
        <v>156</v>
      </c>
    </row>
    <row r="7" spans="1:19" x14ac:dyDescent="0.2">
      <c r="A7" s="4">
        <f>'jeziora 2020'!B9</f>
        <v>53</v>
      </c>
      <c r="B7" s="16" t="str">
        <f>'jeziora 2020'!C9</f>
        <v>PL02S0102_3056</v>
      </c>
      <c r="C7" s="53">
        <f>'jeziora 2020'!I9</f>
        <v>0.05</v>
      </c>
      <c r="D7" s="53">
        <f>'jeziora 2020'!J9</f>
        <v>1.5</v>
      </c>
      <c r="E7" s="129">
        <f>'jeziora 2020'!K9</f>
        <v>91.6</v>
      </c>
      <c r="F7" s="78">
        <f>'jeziora 2020'!L9</f>
        <v>1.17</v>
      </c>
      <c r="G7" s="78">
        <f>'jeziora 2020'!M9</f>
        <v>0.97799999999999998</v>
      </c>
      <c r="H7" s="78">
        <f>'jeziora 2020'!N9</f>
        <v>7.64</v>
      </c>
      <c r="I7" s="78">
        <f>'jeziora 2020'!O9</f>
        <v>17.600000000000001</v>
      </c>
      <c r="J7" s="78">
        <f>'jeziora 2020'!P9</f>
        <v>0.105</v>
      </c>
      <c r="K7" s="78">
        <f>'jeziora 2020'!S9</f>
        <v>5.0999999999999996</v>
      </c>
      <c r="L7" s="78">
        <f>'jeziora 2020'!T9</f>
        <v>43.6</v>
      </c>
      <c r="M7" s="78">
        <f>'jeziora 2020'!Y9</f>
        <v>80.900000000000006</v>
      </c>
      <c r="N7" s="142">
        <f>'jeziora 2020'!W9</f>
        <v>1.3799901429275504E-3</v>
      </c>
      <c r="O7" s="165" t="s">
        <v>156</v>
      </c>
      <c r="P7" s="165" t="s">
        <v>156</v>
      </c>
    </row>
    <row r="8" spans="1:19" x14ac:dyDescent="0.2">
      <c r="A8" s="4">
        <f>'jeziora 2020'!B10</f>
        <v>54</v>
      </c>
      <c r="B8" s="16" t="str">
        <f>'jeziora 2020'!C10</f>
        <v>PL02S0102_2030</v>
      </c>
      <c r="C8" s="53">
        <f>'jeziora 2020'!I10</f>
        <v>0.05</v>
      </c>
      <c r="D8" s="53">
        <f>'jeziora 2020'!J10</f>
        <v>7.27</v>
      </c>
      <c r="E8" s="129">
        <f>'jeziora 2020'!K10</f>
        <v>181</v>
      </c>
      <c r="F8" s="78">
        <f>'jeziora 2020'!L10</f>
        <v>2.5000000000000001E-2</v>
      </c>
      <c r="G8" s="78">
        <f>'jeziora 2020'!M10</f>
        <v>0.1</v>
      </c>
      <c r="H8" s="78">
        <f>'jeziora 2020'!N10</f>
        <v>5.8</v>
      </c>
      <c r="I8" s="78">
        <f>'jeziora 2020'!O10</f>
        <v>10.1</v>
      </c>
      <c r="J8" s="78">
        <f>'jeziora 2020'!P10</f>
        <v>2.93E-2</v>
      </c>
      <c r="K8" s="78">
        <f>'jeziora 2020'!S10</f>
        <v>6.66</v>
      </c>
      <c r="L8" s="78">
        <f>'jeziora 2020'!T10</f>
        <v>15.8</v>
      </c>
      <c r="M8" s="78">
        <f>'jeziora 2020'!Y10</f>
        <v>40.200000000000003</v>
      </c>
      <c r="N8" s="142">
        <f>'jeziora 2020'!W10</f>
        <v>1.6273133375877473E-3</v>
      </c>
      <c r="O8" s="165" t="s">
        <v>156</v>
      </c>
      <c r="P8" s="165" t="s">
        <v>156</v>
      </c>
      <c r="Q8" s="75"/>
      <c r="R8" s="75"/>
      <c r="S8" s="75"/>
    </row>
    <row r="9" spans="1:19" x14ac:dyDescent="0.2">
      <c r="A9" s="4">
        <f>'jeziora 2020'!B11</f>
        <v>55</v>
      </c>
      <c r="B9" s="16" t="str">
        <f>'jeziora 2020'!C11</f>
        <v>PL02S0502_2171</v>
      </c>
      <c r="C9" s="53">
        <f>'jeziora 2020'!I11</f>
        <v>0.05</v>
      </c>
      <c r="D9" s="53">
        <f>'jeziora 2020'!J11</f>
        <v>6.02</v>
      </c>
      <c r="E9" s="129">
        <f>'jeziora 2020'!K11</f>
        <v>159</v>
      </c>
      <c r="F9" s="78">
        <f>'jeziora 2020'!L11</f>
        <v>2.5000000000000001E-2</v>
      </c>
      <c r="G9" s="78">
        <f>'jeziora 2020'!M11</f>
        <v>0.1</v>
      </c>
      <c r="H9" s="78">
        <f>'jeziora 2020'!N11</f>
        <v>3.25</v>
      </c>
      <c r="I9" s="78">
        <f>'jeziora 2020'!O11</f>
        <v>8.5</v>
      </c>
      <c r="J9" s="78">
        <f>'jeziora 2020'!P11</f>
        <v>3.9399999999999998E-2</v>
      </c>
      <c r="K9" s="78">
        <f>'jeziora 2020'!S11</f>
        <v>2.79</v>
      </c>
      <c r="L9" s="78">
        <f>'jeziora 2020'!T11</f>
        <v>23.4</v>
      </c>
      <c r="M9" s="78">
        <f>'jeziora 2020'!Y11</f>
        <v>24.3</v>
      </c>
      <c r="N9" s="142">
        <f>'jeziora 2020'!W11</f>
        <v>8.9892473118279568E-4</v>
      </c>
      <c r="O9" s="165" t="s">
        <v>156</v>
      </c>
      <c r="P9" s="165" t="s">
        <v>156</v>
      </c>
      <c r="Q9" s="75"/>
      <c r="R9" s="75"/>
      <c r="S9" s="75"/>
    </row>
    <row r="10" spans="1:19" x14ac:dyDescent="0.2">
      <c r="A10" s="4">
        <f>'jeziora 2020'!B12</f>
        <v>56</v>
      </c>
      <c r="B10" s="16" t="str">
        <f>'jeziora 2020'!C12</f>
        <v>PL02S0502_2172</v>
      </c>
      <c r="C10" s="53">
        <f>'jeziora 2020'!I12</f>
        <v>0.05</v>
      </c>
      <c r="D10" s="53">
        <f>'jeziora 2020'!J12</f>
        <v>6.02</v>
      </c>
      <c r="E10" s="129">
        <f>'jeziora 2020'!K12</f>
        <v>149</v>
      </c>
      <c r="F10" s="78">
        <f>'jeziora 2020'!L12</f>
        <v>1.4</v>
      </c>
      <c r="G10" s="78">
        <f>'jeziora 2020'!M12</f>
        <v>3.48</v>
      </c>
      <c r="H10" s="78">
        <f>'jeziora 2020'!N12</f>
        <v>9.7200000000000006</v>
      </c>
      <c r="I10" s="78">
        <f>'jeziora 2020'!O12</f>
        <v>38.700000000000003</v>
      </c>
      <c r="J10" s="78">
        <f>'jeziora 2020'!P12</f>
        <v>0.128</v>
      </c>
      <c r="K10" s="78">
        <f>'jeziora 2020'!S12</f>
        <v>10.3</v>
      </c>
      <c r="L10" s="78">
        <f>'jeziora 2020'!T12</f>
        <v>77.099999999999994</v>
      </c>
      <c r="M10" s="78">
        <f>'jeziora 2020'!Y12</f>
        <v>140</v>
      </c>
      <c r="N10" s="142">
        <f>'jeziora 2020'!W12</f>
        <v>9.7186700767263429E-4</v>
      </c>
      <c r="O10" s="165" t="s">
        <v>156</v>
      </c>
      <c r="P10" s="165" t="s">
        <v>156</v>
      </c>
      <c r="Q10" s="7"/>
      <c r="R10" s="75"/>
      <c r="S10" s="75"/>
    </row>
    <row r="11" spans="1:19" x14ac:dyDescent="0.2">
      <c r="A11" s="4">
        <f>'jeziora 2020'!B13</f>
        <v>57</v>
      </c>
      <c r="B11" s="16" t="str">
        <f>'jeziora 2020'!C13</f>
        <v>PL02S0102_2077</v>
      </c>
      <c r="C11" s="53">
        <f>'jeziora 2020'!I13</f>
        <v>0.05</v>
      </c>
      <c r="D11" s="53">
        <f>'jeziora 2020'!J13</f>
        <v>8.7200000000000006</v>
      </c>
      <c r="E11" s="129">
        <f>'jeziora 2020'!K13</f>
        <v>50.7</v>
      </c>
      <c r="F11" s="78">
        <f>'jeziora 2020'!L13</f>
        <v>2.64</v>
      </c>
      <c r="G11" s="78">
        <f>'jeziora 2020'!M13</f>
        <v>5.87</v>
      </c>
      <c r="H11" s="78">
        <f>'jeziora 2020'!N13</f>
        <v>38.299999999999997</v>
      </c>
      <c r="I11" s="78">
        <f>'jeziora 2020'!O13</f>
        <v>21.9</v>
      </c>
      <c r="J11" s="78">
        <f>'jeziora 2020'!P13</f>
        <v>0.192</v>
      </c>
      <c r="K11" s="78">
        <f>'jeziora 2020'!S13</f>
        <v>22</v>
      </c>
      <c r="L11" s="78">
        <f>'jeziora 2020'!T13</f>
        <v>127</v>
      </c>
      <c r="M11" s="78">
        <f>'jeziora 2020'!Y13</f>
        <v>173</v>
      </c>
      <c r="N11" s="142">
        <f>'jeziora 2020'!W13</f>
        <v>1.5104166666666669E-3</v>
      </c>
      <c r="O11" s="166" t="s">
        <v>157</v>
      </c>
      <c r="P11" s="166" t="s">
        <v>157</v>
      </c>
      <c r="Q11" s="7"/>
      <c r="R11" s="75"/>
      <c r="S11" s="75"/>
    </row>
    <row r="12" spans="1:19" x14ac:dyDescent="0.2">
      <c r="A12" s="4">
        <f>'jeziora 2020'!B14</f>
        <v>58</v>
      </c>
      <c r="B12" s="16" t="str">
        <f>'jeziora 2020'!C14</f>
        <v>PL02S0102_0105</v>
      </c>
      <c r="C12" s="53">
        <f>'jeziora 2020'!I14</f>
        <v>0.05</v>
      </c>
      <c r="D12" s="53">
        <f>'jeziora 2020'!J14</f>
        <v>6.3</v>
      </c>
      <c r="E12" s="129">
        <f>'jeziora 2020'!K14</f>
        <v>102</v>
      </c>
      <c r="F12" s="78">
        <f>'jeziora 2020'!L14</f>
        <v>2.0099999999999998</v>
      </c>
      <c r="G12" s="78">
        <f>'jeziora 2020'!M14</f>
        <v>8.65</v>
      </c>
      <c r="H12" s="78">
        <f>'jeziora 2020'!N14</f>
        <v>23.4</v>
      </c>
      <c r="I12" s="78">
        <f>'jeziora 2020'!O14</f>
        <v>31.7</v>
      </c>
      <c r="J12" s="78">
        <f>'jeziora 2020'!P14</f>
        <v>0.30099999999999999</v>
      </c>
      <c r="K12" s="78">
        <f>'jeziora 2020'!S14</f>
        <v>20.9</v>
      </c>
      <c r="L12" s="78">
        <f>'jeziora 2020'!T14</f>
        <v>97.9</v>
      </c>
      <c r="M12" s="78">
        <f>'jeziora 2020'!Y14</f>
        <v>203</v>
      </c>
      <c r="N12" s="142">
        <f>'jeziora 2020'!W14</f>
        <v>2.3659889094269871E-3</v>
      </c>
      <c r="O12" s="165" t="s">
        <v>156</v>
      </c>
      <c r="P12" s="165" t="s">
        <v>156</v>
      </c>
      <c r="Q12" s="7"/>
      <c r="R12" s="75"/>
      <c r="S12" s="75"/>
    </row>
    <row r="13" spans="1:19" x14ac:dyDescent="0.2">
      <c r="A13" s="4">
        <f>'jeziora 2020'!B15</f>
        <v>59</v>
      </c>
      <c r="B13" s="16" t="str">
        <f>'jeziora 2020'!C15</f>
        <v>PL01S0202_0065</v>
      </c>
      <c r="C13" s="53">
        <f>'jeziora 2020'!I15</f>
        <v>0.05</v>
      </c>
      <c r="D13" s="53">
        <f>'jeziora 2020'!J15</f>
        <v>7.54</v>
      </c>
      <c r="E13" s="129">
        <f>'jeziora 2020'!K15</f>
        <v>74.7</v>
      </c>
      <c r="F13" s="78">
        <f>'jeziora 2020'!L15</f>
        <v>2.76</v>
      </c>
      <c r="G13" s="78">
        <f>'jeziora 2020'!M15</f>
        <v>8.2200000000000006</v>
      </c>
      <c r="H13" s="78">
        <f>'jeziora 2020'!N15</f>
        <v>23.2</v>
      </c>
      <c r="I13" s="78">
        <f>'jeziora 2020'!O15</f>
        <v>16.399999999999999</v>
      </c>
      <c r="J13" s="78">
        <f>'jeziora 2020'!P15</f>
        <v>8.2199999999999995E-2</v>
      </c>
      <c r="K13" s="78">
        <f>'jeziora 2020'!S15</f>
        <v>15.8</v>
      </c>
      <c r="L13" s="78">
        <f>'jeziora 2020'!T15</f>
        <v>75.599999999999994</v>
      </c>
      <c r="M13" s="78">
        <f>'jeziora 2020'!Y15</f>
        <v>127</v>
      </c>
      <c r="N13" s="142">
        <f>'jeziora 2020'!W15</f>
        <v>2.2742935906271537E-3</v>
      </c>
      <c r="O13" s="165" t="s">
        <v>156</v>
      </c>
      <c r="P13" s="165" t="s">
        <v>156</v>
      </c>
      <c r="Q13" s="7"/>
      <c r="R13" s="75"/>
      <c r="S13" s="75"/>
    </row>
    <row r="14" spans="1:19" x14ac:dyDescent="0.2">
      <c r="A14" s="4">
        <f>'jeziora 2020'!B16</f>
        <v>60</v>
      </c>
      <c r="B14" s="16" t="str">
        <f>'jeziora 2020'!C16</f>
        <v>PL01S0202_3355</v>
      </c>
      <c r="C14" s="53">
        <f>'jeziora 2020'!I16</f>
        <v>0.05</v>
      </c>
      <c r="D14" s="53">
        <f>'jeziora 2020'!J16</f>
        <v>6.19</v>
      </c>
      <c r="E14" s="129">
        <f>'jeziora 2020'!K16</f>
        <v>75.7</v>
      </c>
      <c r="F14" s="78">
        <f>'jeziora 2020'!L16</f>
        <v>0.97699999999999998</v>
      </c>
      <c r="G14" s="78">
        <f>'jeziora 2020'!M16</f>
        <v>2.34</v>
      </c>
      <c r="H14" s="78">
        <f>'jeziora 2020'!N16</f>
        <v>6.22</v>
      </c>
      <c r="I14" s="78">
        <f>'jeziora 2020'!O16</f>
        <v>35</v>
      </c>
      <c r="J14" s="78">
        <f>'jeziora 2020'!P16</f>
        <v>8.9300000000000004E-2</v>
      </c>
      <c r="K14" s="78">
        <f>'jeziora 2020'!S16</f>
        <v>7.88</v>
      </c>
      <c r="L14" s="78">
        <f>'jeziora 2020'!T16</f>
        <v>55.2</v>
      </c>
      <c r="M14" s="78">
        <f>'jeziora 2020'!Y16</f>
        <v>100</v>
      </c>
      <c r="N14" s="142">
        <f>'jeziora 2020'!W16</f>
        <v>7.7691453940066592E-4</v>
      </c>
      <c r="O14" s="165" t="s">
        <v>156</v>
      </c>
      <c r="P14" s="165" t="s">
        <v>156</v>
      </c>
      <c r="Q14" s="7"/>
      <c r="R14" s="75"/>
      <c r="S14" s="75"/>
    </row>
    <row r="15" spans="1:19" x14ac:dyDescent="0.2">
      <c r="A15" s="4">
        <f>'jeziora 2020'!B17</f>
        <v>61</v>
      </c>
      <c r="B15" s="16" t="str">
        <f>'jeziora 2020'!C17</f>
        <v>PL02S0502_0218</v>
      </c>
      <c r="C15" s="53">
        <f>'jeziora 2020'!I17</f>
        <v>0.05</v>
      </c>
      <c r="D15" s="53">
        <f>'jeziora 2020'!J17</f>
        <v>1.5</v>
      </c>
      <c r="E15" s="129">
        <f>'jeziora 2020'!K17</f>
        <v>15.2</v>
      </c>
      <c r="F15" s="78">
        <f>'jeziora 2020'!L17</f>
        <v>2.5000000000000001E-2</v>
      </c>
      <c r="G15" s="78">
        <f>'jeziora 2020'!M17</f>
        <v>0.95499999999999996</v>
      </c>
      <c r="H15" s="78">
        <f>'jeziora 2020'!N17</f>
        <v>3.76</v>
      </c>
      <c r="I15" s="78">
        <f>'jeziora 2020'!O17</f>
        <v>2.78</v>
      </c>
      <c r="J15" s="78">
        <f>'jeziora 2020'!P17</f>
        <v>6.6500000000000004E-2</v>
      </c>
      <c r="K15" s="78">
        <f>'jeziora 2020'!S17</f>
        <v>1.76</v>
      </c>
      <c r="L15" s="78">
        <f>'jeziora 2020'!T17</f>
        <v>2.76</v>
      </c>
      <c r="M15" s="78">
        <f>'jeziora 2020'!Y17</f>
        <v>31.8</v>
      </c>
      <c r="N15" s="142">
        <f>'jeziora 2020'!W17</f>
        <v>2.2645502645502647E-3</v>
      </c>
      <c r="O15" s="164" t="s">
        <v>155</v>
      </c>
      <c r="P15" s="164" t="s">
        <v>155</v>
      </c>
      <c r="Q15" s="75"/>
      <c r="R15" s="75"/>
      <c r="S15" s="75"/>
    </row>
    <row r="16" spans="1:19" x14ac:dyDescent="0.2">
      <c r="A16" s="4">
        <f>'jeziora 2020'!B18</f>
        <v>62</v>
      </c>
      <c r="B16" s="16" t="str">
        <f>'jeziora 2020'!C18</f>
        <v>PL02S0502_2175</v>
      </c>
      <c r="C16" s="53">
        <f>'jeziora 2020'!I18</f>
        <v>0.05</v>
      </c>
      <c r="D16" s="53">
        <f>'jeziora 2020'!J18</f>
        <v>1.5</v>
      </c>
      <c r="E16" s="129">
        <f>'jeziora 2020'!K18</f>
        <v>20.7</v>
      </c>
      <c r="F16" s="78">
        <f>'jeziora 2020'!L18</f>
        <v>0.16200000000000001</v>
      </c>
      <c r="G16" s="78">
        <f>'jeziora 2020'!M18</f>
        <v>1.27</v>
      </c>
      <c r="H16" s="78">
        <f>'jeziora 2020'!N18</f>
        <v>2.5099999999999998</v>
      </c>
      <c r="I16" s="78">
        <f>'jeziora 2020'!O18</f>
        <v>2.02</v>
      </c>
      <c r="J16" s="78">
        <f>'jeziora 2020'!P18</f>
        <v>8.6999999999999994E-2</v>
      </c>
      <c r="K16" s="78">
        <f>'jeziora 2020'!S18</f>
        <v>3.39</v>
      </c>
      <c r="L16" s="78">
        <f>'jeziora 2020'!T18</f>
        <v>1.65</v>
      </c>
      <c r="M16" s="78">
        <f>'jeziora 2020'!Y18</f>
        <v>38.6</v>
      </c>
      <c r="N16" s="142">
        <f>'jeziora 2020'!W18</f>
        <v>3.3006993006993003E-3</v>
      </c>
      <c r="O16" s="164" t="s">
        <v>155</v>
      </c>
      <c r="P16" s="164" t="s">
        <v>155</v>
      </c>
      <c r="Q16" s="75"/>
      <c r="R16" s="75"/>
      <c r="S16" s="75"/>
    </row>
    <row r="17" spans="1:19" x14ac:dyDescent="0.2">
      <c r="A17" s="4">
        <f>'jeziora 2020'!B19</f>
        <v>63</v>
      </c>
      <c r="B17" s="16" t="str">
        <f>'jeziora 2020'!C19</f>
        <v>PL02S0102_0133</v>
      </c>
      <c r="C17" s="53">
        <f>'jeziora 2020'!I19</f>
        <v>0.05</v>
      </c>
      <c r="D17" s="53">
        <f>'jeziora 2020'!J19</f>
        <v>1.5</v>
      </c>
      <c r="E17" s="129">
        <f>'jeziora 2020'!K19</f>
        <v>240</v>
      </c>
      <c r="F17" s="78">
        <f>'jeziora 2020'!L19</f>
        <v>1.87</v>
      </c>
      <c r="G17" s="78">
        <f>'jeziora 2020'!M19</f>
        <v>4.21</v>
      </c>
      <c r="H17" s="78">
        <f>'jeziora 2020'!N19</f>
        <v>11.6</v>
      </c>
      <c r="I17" s="78">
        <f>'jeziora 2020'!O19</f>
        <v>40.6</v>
      </c>
      <c r="J17" s="78">
        <f>'jeziora 2020'!P19</f>
        <v>8.2199999999999995E-2</v>
      </c>
      <c r="K17" s="78">
        <f>'jeziora 2020'!S19</f>
        <v>11.2</v>
      </c>
      <c r="L17" s="78">
        <f>'jeziora 2020'!T19</f>
        <v>30.7</v>
      </c>
      <c r="M17" s="78">
        <f>'jeziora 2020'!Y19</f>
        <v>106</v>
      </c>
      <c r="N17" s="142">
        <f>'jeziora 2020'!W19</f>
        <v>1.0925373134328359E-3</v>
      </c>
      <c r="O17" s="165" t="s">
        <v>156</v>
      </c>
      <c r="P17" s="165" t="s">
        <v>156</v>
      </c>
      <c r="Q17" s="75"/>
      <c r="R17" s="75"/>
      <c r="S17" s="75"/>
    </row>
    <row r="18" spans="1:19" x14ac:dyDescent="0.2">
      <c r="A18" s="4">
        <f>'jeziora 2020'!B20</f>
        <v>64</v>
      </c>
      <c r="B18" s="16" t="str">
        <f>'jeziora 2020'!C20</f>
        <v>PL01S0602_3189</v>
      </c>
      <c r="C18" s="53">
        <f>'jeziora 2020'!I20</f>
        <v>0.05</v>
      </c>
      <c r="D18" s="53">
        <f>'jeziora 2020'!J20</f>
        <v>1.5</v>
      </c>
      <c r="E18" s="129">
        <f>'jeziora 2020'!K20</f>
        <v>182</v>
      </c>
      <c r="F18" s="78">
        <f>'jeziora 2020'!L20</f>
        <v>0.52100000000000002</v>
      </c>
      <c r="G18" s="78">
        <f>'jeziora 2020'!M20</f>
        <v>3.9</v>
      </c>
      <c r="H18" s="78">
        <f>'jeziora 2020'!N20</f>
        <v>14.4</v>
      </c>
      <c r="I18" s="78">
        <f>'jeziora 2020'!O20</f>
        <v>11.1</v>
      </c>
      <c r="J18" s="78">
        <f>'jeziora 2020'!P20</f>
        <v>6.6299999999999998E-2</v>
      </c>
      <c r="K18" s="78">
        <f>'jeziora 2020'!S20</f>
        <v>9.6300000000000008</v>
      </c>
      <c r="L18" s="78">
        <f>'jeziora 2020'!T20</f>
        <v>44.3</v>
      </c>
      <c r="M18" s="78">
        <f>'jeziora 2020'!Y20</f>
        <v>78.2</v>
      </c>
      <c r="N18" s="142">
        <f>'jeziora 2020'!W20</f>
        <v>1.2149532710280374E-3</v>
      </c>
      <c r="O18" s="165" t="s">
        <v>156</v>
      </c>
      <c r="P18" s="165" t="s">
        <v>156</v>
      </c>
      <c r="Q18" s="75"/>
      <c r="R18" s="75"/>
      <c r="S18" s="75"/>
    </row>
    <row r="19" spans="1:19" x14ac:dyDescent="0.2">
      <c r="A19" s="4">
        <f>'jeziora 2020'!B21</f>
        <v>65</v>
      </c>
      <c r="B19" s="16" t="str">
        <f>'jeziora 2020'!C21</f>
        <v>PL02S0102_3338</v>
      </c>
      <c r="C19" s="53">
        <f>'jeziora 2020'!I21</f>
        <v>0.05</v>
      </c>
      <c r="D19" s="53">
        <f>'jeziora 2020'!J21</f>
        <v>11.2</v>
      </c>
      <c r="E19" s="129">
        <f>'jeziora 2020'!K21</f>
        <v>121</v>
      </c>
      <c r="F19" s="78">
        <f>'jeziora 2020'!L21</f>
        <v>0.20699999999999999</v>
      </c>
      <c r="G19" s="78">
        <f>'jeziora 2020'!M21</f>
        <v>10.199999999999999</v>
      </c>
      <c r="H19" s="78">
        <f>'jeziora 2020'!N21</f>
        <v>30.2</v>
      </c>
      <c r="I19" s="78">
        <f>'jeziora 2020'!O21</f>
        <v>21.6</v>
      </c>
      <c r="J19" s="78">
        <f>'jeziora 2020'!P21</f>
        <v>0.14899999999999999</v>
      </c>
      <c r="K19" s="78">
        <f>'jeziora 2020'!S21</f>
        <v>24.5</v>
      </c>
      <c r="L19" s="78">
        <f>'jeziora 2020'!T21</f>
        <v>81</v>
      </c>
      <c r="M19" s="78">
        <f>'jeziora 2020'!Y21</f>
        <v>162</v>
      </c>
      <c r="N19" s="142">
        <f>'jeziora 2020'!W21</f>
        <v>2.7471083070452155E-3</v>
      </c>
      <c r="O19" s="165" t="s">
        <v>156</v>
      </c>
      <c r="P19" s="165" t="s">
        <v>156</v>
      </c>
      <c r="Q19" s="75"/>
      <c r="R19" s="75"/>
      <c r="S19" s="75"/>
    </row>
    <row r="20" spans="1:19" x14ac:dyDescent="0.2">
      <c r="A20" s="4">
        <f>'jeziora 2020'!B22</f>
        <v>66</v>
      </c>
      <c r="B20" s="16" t="str">
        <f>'jeziora 2020'!C22</f>
        <v>PL02S0602_0421</v>
      </c>
      <c r="C20" s="53">
        <f>'jeziora 2020'!I22</f>
        <v>0.05</v>
      </c>
      <c r="D20" s="53">
        <f>'jeziora 2020'!J22</f>
        <v>1.5</v>
      </c>
      <c r="E20" s="129">
        <f>'jeziora 2020'!K22</f>
        <v>268</v>
      </c>
      <c r="F20" s="78">
        <f>'jeziora 2020'!L22</f>
        <v>1.36</v>
      </c>
      <c r="G20" s="78">
        <f>'jeziora 2020'!M22</f>
        <v>2.44</v>
      </c>
      <c r="H20" s="78">
        <f>'jeziora 2020'!N22</f>
        <v>5.14</v>
      </c>
      <c r="I20" s="78">
        <f>'jeziora 2020'!O22</f>
        <v>123</v>
      </c>
      <c r="J20" s="78">
        <f>'jeziora 2020'!P22</f>
        <v>5.33E-2</v>
      </c>
      <c r="K20" s="78">
        <f>'jeziora 2020'!S22</f>
        <v>5.92</v>
      </c>
      <c r="L20" s="78">
        <f>'jeziora 2020'!T22</f>
        <v>28.3</v>
      </c>
      <c r="M20" s="78">
        <f>'jeziora 2020'!Y22</f>
        <v>56.8</v>
      </c>
      <c r="N20" s="142">
        <f>'jeziora 2020'!W22</f>
        <v>3.622089875473741E-3</v>
      </c>
      <c r="O20" s="166" t="s">
        <v>157</v>
      </c>
      <c r="P20" s="166" t="s">
        <v>157</v>
      </c>
      <c r="Q20" s="75"/>
      <c r="R20" s="75"/>
      <c r="S20" s="75"/>
    </row>
    <row r="21" spans="1:19" x14ac:dyDescent="0.2">
      <c r="A21" s="4">
        <f>'jeziora 2020'!B23</f>
        <v>67</v>
      </c>
      <c r="B21" s="16" t="str">
        <f>'jeziora 2020'!C23</f>
        <v>PL02S0502_2182</v>
      </c>
      <c r="C21" s="53">
        <f>'jeziora 2020'!I23</f>
        <v>0.05</v>
      </c>
      <c r="D21" s="53">
        <f>'jeziora 2020'!J23</f>
        <v>5.5</v>
      </c>
      <c r="E21" s="129">
        <f>'jeziora 2020'!K23</f>
        <v>187</v>
      </c>
      <c r="F21" s="78">
        <f>'jeziora 2020'!L23</f>
        <v>1.07</v>
      </c>
      <c r="G21" s="78">
        <f>'jeziora 2020'!M23</f>
        <v>2.79</v>
      </c>
      <c r="H21" s="78">
        <f>'jeziora 2020'!N23</f>
        <v>7.16</v>
      </c>
      <c r="I21" s="78">
        <f>'jeziora 2020'!O23</f>
        <v>37.6</v>
      </c>
      <c r="J21" s="78">
        <f>'jeziora 2020'!P23</f>
        <v>9.5399999999999999E-2</v>
      </c>
      <c r="K21" s="78">
        <f>'jeziora 2020'!S23</f>
        <v>9.6999999999999993</v>
      </c>
      <c r="L21" s="78">
        <f>'jeziora 2020'!T23</f>
        <v>61.6</v>
      </c>
      <c r="M21" s="78">
        <f>'jeziora 2020'!Y23</f>
        <v>90.7</v>
      </c>
      <c r="N21" s="142">
        <f>'jeziora 2020'!W23</f>
        <v>1.1637426900584795E-3</v>
      </c>
      <c r="O21" s="165" t="s">
        <v>156</v>
      </c>
      <c r="P21" s="165" t="s">
        <v>156</v>
      </c>
      <c r="Q21" s="75"/>
      <c r="R21" s="75"/>
      <c r="S21" s="75"/>
    </row>
    <row r="22" spans="1:19" x14ac:dyDescent="0.2">
      <c r="A22" s="4">
        <f>'jeziora 2020'!B24</f>
        <v>68</v>
      </c>
      <c r="B22" s="16" t="str">
        <f>'jeziora 2020'!C24</f>
        <v>PL01S0202_0107</v>
      </c>
      <c r="C22" s="53">
        <f>'jeziora 2020'!I24</f>
        <v>0.05</v>
      </c>
      <c r="D22" s="53">
        <f>'jeziora 2020'!J24</f>
        <v>1.5</v>
      </c>
      <c r="E22" s="129">
        <f>'jeziora 2020'!K24</f>
        <v>149</v>
      </c>
      <c r="F22" s="78">
        <f>'jeziora 2020'!L24</f>
        <v>1.32</v>
      </c>
      <c r="G22" s="78">
        <f>'jeziora 2020'!M24</f>
        <v>7.94</v>
      </c>
      <c r="H22" s="78">
        <f>'jeziora 2020'!N24</f>
        <v>18.399999999999999</v>
      </c>
      <c r="I22" s="78">
        <f>'jeziora 2020'!O24</f>
        <v>17.2</v>
      </c>
      <c r="J22" s="78">
        <f>'jeziora 2020'!P24</f>
        <v>0.14499999999999999</v>
      </c>
      <c r="K22" s="78">
        <f>'jeziora 2020'!S24</f>
        <v>14.5</v>
      </c>
      <c r="L22" s="78">
        <f>'jeziora 2020'!T24</f>
        <v>65.900000000000006</v>
      </c>
      <c r="M22" s="78">
        <f>'jeziora 2020'!Y24</f>
        <v>168</v>
      </c>
      <c r="N22" s="142">
        <f>'jeziora 2020'!W24</f>
        <v>1.4732787674530574E-3</v>
      </c>
      <c r="O22" s="165" t="s">
        <v>156</v>
      </c>
      <c r="P22" s="165" t="s">
        <v>156</v>
      </c>
      <c r="Q22" s="75"/>
      <c r="R22" s="75"/>
      <c r="S22" s="75"/>
    </row>
    <row r="23" spans="1:19" x14ac:dyDescent="0.2">
      <c r="A23" s="4">
        <f>'jeziora 2020'!B25</f>
        <v>69</v>
      </c>
      <c r="B23" s="16" t="str">
        <f>'jeziora 2020'!C25</f>
        <v>PL02S0502_2184</v>
      </c>
      <c r="C23" s="53">
        <f>'jeziora 2020'!I25</f>
        <v>0.05</v>
      </c>
      <c r="D23" s="53">
        <f>'jeziora 2020'!J25</f>
        <v>1.5</v>
      </c>
      <c r="E23" s="129">
        <f>'jeziora 2020'!K25</f>
        <v>130</v>
      </c>
      <c r="F23" s="78">
        <f>'jeziora 2020'!L25</f>
        <v>0.63700000000000001</v>
      </c>
      <c r="G23" s="78">
        <f>'jeziora 2020'!M25</f>
        <v>0.53300000000000003</v>
      </c>
      <c r="H23" s="78">
        <f>'jeziora 2020'!N25</f>
        <v>4.53</v>
      </c>
      <c r="I23" s="78">
        <f>'jeziora 2020'!O25</f>
        <v>0.2</v>
      </c>
      <c r="J23" s="78">
        <f>'jeziora 2020'!P25</f>
        <v>3.8899999999999997E-2</v>
      </c>
      <c r="K23" s="78">
        <f>'jeziora 2020'!S25</f>
        <v>5.42</v>
      </c>
      <c r="L23" s="78">
        <f>'jeziora 2020'!T25</f>
        <v>23.1</v>
      </c>
      <c r="M23" s="78">
        <f>'jeziora 2020'!Y25</f>
        <v>52.8</v>
      </c>
      <c r="N23" s="142">
        <f>'jeziora 2020'!W25</f>
        <v>1.1500974658869396E-3</v>
      </c>
      <c r="O23" s="164" t="s">
        <v>155</v>
      </c>
      <c r="P23" s="164" t="s">
        <v>155</v>
      </c>
      <c r="Q23" s="75"/>
      <c r="R23" s="75"/>
      <c r="S23" s="75"/>
    </row>
    <row r="24" spans="1:19" x14ac:dyDescent="0.2">
      <c r="A24" s="4">
        <f>'jeziora 2020'!B26</f>
        <v>70</v>
      </c>
      <c r="B24" s="16" t="str">
        <f>'jeziora 2020'!C26</f>
        <v>PL01S0302_0157</v>
      </c>
      <c r="C24" s="53">
        <f>'jeziora 2020'!I26</f>
        <v>0.05</v>
      </c>
      <c r="D24" s="53">
        <f>'jeziora 2020'!J26</f>
        <v>1.5</v>
      </c>
      <c r="E24" s="129">
        <f>'jeziora 2020'!K26</f>
        <v>28.6</v>
      </c>
      <c r="F24" s="78">
        <f>'jeziora 2020'!L26</f>
        <v>9.6000000000000002E-2</v>
      </c>
      <c r="G24" s="78">
        <f>'jeziora 2020'!M26</f>
        <v>3.59</v>
      </c>
      <c r="H24" s="78">
        <f>'jeziora 2020'!N26</f>
        <v>12.2</v>
      </c>
      <c r="I24" s="78">
        <f>'jeziora 2020'!O26</f>
        <v>5.64</v>
      </c>
      <c r="J24" s="78">
        <f>'jeziora 2020'!P26</f>
        <v>0.10100000000000001</v>
      </c>
      <c r="K24" s="78">
        <f>'jeziora 2020'!S26</f>
        <v>9.18</v>
      </c>
      <c r="L24" s="78">
        <f>'jeziora 2020'!T26</f>
        <v>10.3</v>
      </c>
      <c r="M24" s="78">
        <f>'jeziora 2020'!Y26</f>
        <v>32.700000000000003</v>
      </c>
      <c r="N24" s="142">
        <f>'jeziora 2020'!W26</f>
        <v>3.6473429951690822E-3</v>
      </c>
      <c r="O24" s="164" t="s">
        <v>155</v>
      </c>
      <c r="P24" s="164" t="s">
        <v>155</v>
      </c>
      <c r="Q24" s="75"/>
      <c r="R24" s="75"/>
      <c r="S24" s="75"/>
    </row>
    <row r="25" spans="1:19" x14ac:dyDescent="0.2">
      <c r="A25" s="4">
        <f>'jeziora 2020'!B27</f>
        <v>71</v>
      </c>
      <c r="B25" s="16" t="str">
        <f>'jeziora 2020'!C27</f>
        <v>PL02S0102_3521</v>
      </c>
      <c r="C25" s="53">
        <f>'jeziora 2020'!I27</f>
        <v>0.05</v>
      </c>
      <c r="D25" s="53">
        <f>'jeziora 2020'!J27</f>
        <v>1.5</v>
      </c>
      <c r="E25" s="129">
        <f>'jeziora 2020'!K27</f>
        <v>117</v>
      </c>
      <c r="F25" s="78">
        <f>'jeziora 2020'!L27</f>
        <v>2.25</v>
      </c>
      <c r="G25" s="78">
        <f>'jeziora 2020'!M27</f>
        <v>2.42</v>
      </c>
      <c r="H25" s="78">
        <f>'jeziora 2020'!N27</f>
        <v>6.91</v>
      </c>
      <c r="I25" s="78">
        <f>'jeziora 2020'!O27</f>
        <v>43.7</v>
      </c>
      <c r="J25" s="78">
        <f>'jeziora 2020'!P27</f>
        <v>5.1400000000000001E-2</v>
      </c>
      <c r="K25" s="78">
        <f>'jeziora 2020'!S27</f>
        <v>6.3</v>
      </c>
      <c r="L25" s="78">
        <f>'jeziora 2020'!T27</f>
        <v>28.4</v>
      </c>
      <c r="M25" s="78">
        <f>'jeziora 2020'!Y27</f>
        <v>54</v>
      </c>
      <c r="N25" s="142">
        <f>'jeziora 2020'!W27</f>
        <v>1.0112359550561798E-3</v>
      </c>
      <c r="O25" s="165" t="s">
        <v>156</v>
      </c>
      <c r="P25" s="165" t="s">
        <v>156</v>
      </c>
      <c r="Q25" s="75"/>
      <c r="R25" s="75"/>
      <c r="S25" s="75"/>
    </row>
    <row r="26" spans="1:19" x14ac:dyDescent="0.2">
      <c r="A26" s="4">
        <f>'jeziora 2020'!B28</f>
        <v>72</v>
      </c>
      <c r="B26" s="16" t="str">
        <f>'jeziora 2020'!C28</f>
        <v>PL07S0802_0001</v>
      </c>
      <c r="C26" s="53">
        <f>'jeziora 2020'!I28</f>
        <v>0.05</v>
      </c>
      <c r="D26" s="53">
        <f>'jeziora 2020'!J28</f>
        <v>5.62</v>
      </c>
      <c r="E26" s="129">
        <f>'jeziora 2020'!K28</f>
        <v>60.2</v>
      </c>
      <c r="F26" s="78">
        <f>'jeziora 2020'!L28</f>
        <v>0.44700000000000001</v>
      </c>
      <c r="G26" s="78">
        <f>'jeziora 2020'!M28</f>
        <v>2.14</v>
      </c>
      <c r="H26" s="78">
        <f>'jeziora 2020'!N28</f>
        <v>6.5</v>
      </c>
      <c r="I26" s="78">
        <f>'jeziora 2020'!O28</f>
        <v>63.8</v>
      </c>
      <c r="J26" s="78">
        <f>'jeziora 2020'!P28</f>
        <v>5.33E-2</v>
      </c>
      <c r="K26" s="78">
        <f>'jeziora 2020'!S28</f>
        <v>4.32</v>
      </c>
      <c r="L26" s="78">
        <f>'jeziora 2020'!T28</f>
        <v>31.3</v>
      </c>
      <c r="M26" s="78">
        <f>'jeziora 2020'!Y28</f>
        <v>84.6</v>
      </c>
      <c r="N26" s="142">
        <f>'jeziora 2020'!W28</f>
        <v>3.9944903581267218E-4</v>
      </c>
      <c r="O26" s="165" t="s">
        <v>156</v>
      </c>
      <c r="P26" s="165" t="s">
        <v>156</v>
      </c>
      <c r="Q26" s="7"/>
      <c r="R26" s="75"/>
      <c r="S26" s="75"/>
    </row>
    <row r="27" spans="1:19" x14ac:dyDescent="0.2">
      <c r="A27" s="4">
        <f>'jeziora 2020'!B29</f>
        <v>73</v>
      </c>
      <c r="B27" s="16" t="str">
        <f>'jeziora 2020'!C29</f>
        <v>PL02S0602_3174</v>
      </c>
      <c r="C27" s="53">
        <f>'jeziora 2020'!I29</f>
        <v>0.05</v>
      </c>
      <c r="D27" s="53">
        <f>'jeziora 2020'!J29</f>
        <v>8.39</v>
      </c>
      <c r="E27" s="129">
        <f>'jeziora 2020'!K29</f>
        <v>163</v>
      </c>
      <c r="F27" s="78">
        <f>'jeziora 2020'!L29</f>
        <v>0.55900000000000005</v>
      </c>
      <c r="G27" s="78">
        <f>'jeziora 2020'!M29</f>
        <v>10.9</v>
      </c>
      <c r="H27" s="78">
        <f>'jeziora 2020'!N29</f>
        <v>39.200000000000003</v>
      </c>
      <c r="I27" s="78">
        <f>'jeziora 2020'!O29</f>
        <v>24.9</v>
      </c>
      <c r="J27" s="78">
        <f>'jeziora 2020'!P29</f>
        <v>6.8599999999999994E-2</v>
      </c>
      <c r="K27" s="78">
        <f>'jeziora 2020'!S29</f>
        <v>25.3</v>
      </c>
      <c r="L27" s="78">
        <f>'jeziora 2020'!T29</f>
        <v>34.200000000000003</v>
      </c>
      <c r="M27" s="78">
        <f>'jeziora 2020'!Y29</f>
        <v>131</v>
      </c>
      <c r="N27" s="142">
        <f>'jeziora 2020'!W29</f>
        <v>2.9207191276156793E-3</v>
      </c>
      <c r="O27" s="165" t="s">
        <v>156</v>
      </c>
      <c r="P27" s="165" t="s">
        <v>156</v>
      </c>
      <c r="Q27" s="7"/>
      <c r="R27" s="75"/>
      <c r="S27" s="75"/>
    </row>
    <row r="28" spans="1:19" x14ac:dyDescent="0.2">
      <c r="A28" s="4">
        <f>'jeziora 2020'!B30</f>
        <v>74</v>
      </c>
      <c r="B28" s="16" t="str">
        <f>'jeziora 2020'!C30</f>
        <v>PL02S0502_3165</v>
      </c>
      <c r="C28" s="53">
        <f>'jeziora 2020'!I30</f>
        <v>0.05</v>
      </c>
      <c r="D28" s="53">
        <f>'jeziora 2020'!J30</f>
        <v>5.04</v>
      </c>
      <c r="E28" s="129">
        <f>'jeziora 2020'!K30</f>
        <v>222</v>
      </c>
      <c r="F28" s="78">
        <f>'jeziora 2020'!L30</f>
        <v>1.27</v>
      </c>
      <c r="G28" s="78">
        <f>'jeziora 2020'!M30</f>
        <v>2.44</v>
      </c>
      <c r="H28" s="78">
        <f>'jeziora 2020'!N30</f>
        <v>10.3</v>
      </c>
      <c r="I28" s="78">
        <f>'jeziora 2020'!O30</f>
        <v>27.3</v>
      </c>
      <c r="J28" s="78">
        <f>'jeziora 2020'!P30</f>
        <v>0.13300000000000001</v>
      </c>
      <c r="K28" s="78">
        <f>'jeziora 2020'!S30</f>
        <v>10.6</v>
      </c>
      <c r="L28" s="78">
        <f>'jeziora 2020'!T30</f>
        <v>56</v>
      </c>
      <c r="M28" s="78">
        <f>'jeziora 2020'!Y30</f>
        <v>96</v>
      </c>
      <c r="N28" s="142">
        <f>'jeziora 2020'!W30</f>
        <v>1.1956521739130434E-3</v>
      </c>
      <c r="O28" s="165" t="s">
        <v>156</v>
      </c>
      <c r="P28" s="165" t="s">
        <v>156</v>
      </c>
      <c r="Q28" s="7"/>
      <c r="R28" s="75"/>
      <c r="S28" s="75"/>
    </row>
    <row r="29" spans="1:19" x14ac:dyDescent="0.2">
      <c r="A29" s="4">
        <f>'jeziora 2020'!B31</f>
        <v>75</v>
      </c>
      <c r="B29" s="16" t="str">
        <f>'jeziora 2020'!C31</f>
        <v>PL02S0502_2186</v>
      </c>
      <c r="C29" s="53">
        <f>'jeziora 2020'!I31</f>
        <v>0.05</v>
      </c>
      <c r="D29" s="53">
        <f>'jeziora 2020'!J31</f>
        <v>8.7100000000000009</v>
      </c>
      <c r="E29" s="129">
        <f>'jeziora 2020'!K31</f>
        <v>129</v>
      </c>
      <c r="F29" s="78">
        <f>'jeziora 2020'!L31</f>
        <v>2.5000000000000001E-2</v>
      </c>
      <c r="G29" s="78">
        <f>'jeziora 2020'!M31</f>
        <v>2.58</v>
      </c>
      <c r="H29" s="78">
        <f>'jeziora 2020'!N31</f>
        <v>7.46</v>
      </c>
      <c r="I29" s="78">
        <f>'jeziora 2020'!O31</f>
        <v>18.5</v>
      </c>
      <c r="J29" s="78">
        <f>'jeziora 2020'!P31</f>
        <v>8.0799999999999997E-2</v>
      </c>
      <c r="K29" s="78">
        <f>'jeziora 2020'!S31</f>
        <v>5.97</v>
      </c>
      <c r="L29" s="78">
        <f>'jeziora 2020'!T31</f>
        <v>62.3</v>
      </c>
      <c r="M29" s="78">
        <f>'jeziora 2020'!Y31</f>
        <v>71.5</v>
      </c>
      <c r="N29" s="142">
        <f>'jeziora 2020'!W31</f>
        <v>1.1135490948985189E-3</v>
      </c>
      <c r="O29" s="165" t="s">
        <v>156</v>
      </c>
      <c r="P29" s="165" t="s">
        <v>156</v>
      </c>
      <c r="Q29" s="7"/>
      <c r="R29" s="75"/>
      <c r="S29" s="75"/>
    </row>
    <row r="30" spans="1:19" x14ac:dyDescent="0.2">
      <c r="A30" s="4">
        <f>'jeziora 2020'!B32</f>
        <v>76</v>
      </c>
      <c r="B30" s="16" t="str">
        <f>'jeziora 2020'!C32</f>
        <v>PL02S0102_0122</v>
      </c>
      <c r="C30" s="53">
        <f>'jeziora 2020'!I32</f>
        <v>0.05</v>
      </c>
      <c r="D30" s="53">
        <f>'jeziora 2020'!J32</f>
        <v>8.51</v>
      </c>
      <c r="E30" s="129">
        <f>'jeziora 2020'!K32</f>
        <v>61.8</v>
      </c>
      <c r="F30" s="78">
        <f>'jeziora 2020'!L32</f>
        <v>3.35</v>
      </c>
      <c r="G30" s="78">
        <f>'jeziora 2020'!M32</f>
        <v>3.09</v>
      </c>
      <c r="H30" s="78">
        <f>'jeziora 2020'!N32</f>
        <v>8.4</v>
      </c>
      <c r="I30" s="78">
        <f>'jeziora 2020'!O32</f>
        <v>21.6</v>
      </c>
      <c r="J30" s="78">
        <f>'jeziora 2020'!P32</f>
        <v>0.189</v>
      </c>
      <c r="K30" s="78">
        <f>'jeziora 2020'!S32</f>
        <v>8.0399999999999991</v>
      </c>
      <c r="L30" s="78">
        <f>'jeziora 2020'!T32</f>
        <v>112</v>
      </c>
      <c r="M30" s="78">
        <f>'jeziora 2020'!Y32</f>
        <v>170</v>
      </c>
      <c r="N30" s="142">
        <f>'jeziora 2020'!W32</f>
        <v>6.6985645933014351E-4</v>
      </c>
      <c r="O30" s="166" t="s">
        <v>157</v>
      </c>
      <c r="P30" s="166" t="s">
        <v>157</v>
      </c>
      <c r="Q30" s="7"/>
      <c r="R30" s="75"/>
      <c r="S30" s="75"/>
    </row>
    <row r="31" spans="1:19" x14ac:dyDescent="0.2">
      <c r="A31" s="4">
        <f>'jeziora 2020'!B33</f>
        <v>77</v>
      </c>
      <c r="B31" s="16" t="str">
        <f>'jeziora 2020'!C33</f>
        <v>PL02S0102_2038</v>
      </c>
      <c r="C31" s="53">
        <f>'jeziora 2020'!I33</f>
        <v>0.05</v>
      </c>
      <c r="D31" s="53">
        <f>'jeziora 2020'!J33</f>
        <v>14.6</v>
      </c>
      <c r="E31" s="129">
        <f>'jeziora 2020'!K33</f>
        <v>235</v>
      </c>
      <c r="F31" s="78">
        <f>'jeziora 2020'!L33</f>
        <v>2.5000000000000001E-2</v>
      </c>
      <c r="G31" s="78">
        <f>'jeziora 2020'!M33</f>
        <v>3.97</v>
      </c>
      <c r="H31" s="78">
        <f>'jeziora 2020'!N33</f>
        <v>12</v>
      </c>
      <c r="I31" s="78">
        <f>'jeziora 2020'!O33</f>
        <v>4.29</v>
      </c>
      <c r="J31" s="78">
        <f>'jeziora 2020'!P33</f>
        <v>9.5299999999999996E-2</v>
      </c>
      <c r="K31" s="78">
        <f>'jeziora 2020'!S33</f>
        <v>13.2</v>
      </c>
      <c r="L31" s="78">
        <f>'jeziora 2020'!T33</f>
        <v>48.2</v>
      </c>
      <c r="M31" s="78">
        <f>'jeziora 2020'!Y33</f>
        <v>95.9</v>
      </c>
      <c r="N31" s="142">
        <f>'jeziora 2020'!W33</f>
        <v>7.4957410562180582E-4</v>
      </c>
      <c r="O31" s="165" t="s">
        <v>156</v>
      </c>
      <c r="P31" s="165" t="s">
        <v>156</v>
      </c>
      <c r="Q31" s="75"/>
      <c r="R31" s="75"/>
      <c r="S31" s="75"/>
    </row>
    <row r="32" spans="1:19" x14ac:dyDescent="0.2">
      <c r="A32" s="4">
        <f>'jeziora 2020'!B34</f>
        <v>78</v>
      </c>
      <c r="B32" s="16" t="str">
        <f>'jeziora 2020'!C34</f>
        <v>PL01S0802_0638</v>
      </c>
      <c r="C32" s="53">
        <f>'jeziora 2020'!I34</f>
        <v>0.05</v>
      </c>
      <c r="D32" s="53">
        <f>'jeziora 2020'!J34</f>
        <v>5.56</v>
      </c>
      <c r="E32" s="129">
        <f>'jeziora 2020'!K34</f>
        <v>85.2</v>
      </c>
      <c r="F32" s="78">
        <f>'jeziora 2020'!L34</f>
        <v>0.124</v>
      </c>
      <c r="G32" s="78">
        <f>'jeziora 2020'!M34</f>
        <v>4.17</v>
      </c>
      <c r="H32" s="78">
        <f>'jeziora 2020'!N34</f>
        <v>15</v>
      </c>
      <c r="I32" s="78">
        <f>'jeziora 2020'!O34</f>
        <v>33.6</v>
      </c>
      <c r="J32" s="78">
        <f>'jeziora 2020'!P34</f>
        <v>0.05</v>
      </c>
      <c r="K32" s="78">
        <f>'jeziora 2020'!S34</f>
        <v>9.76</v>
      </c>
      <c r="L32" s="78">
        <f>'jeziora 2020'!T34</f>
        <v>25.5</v>
      </c>
      <c r="M32" s="78">
        <f>'jeziora 2020'!Y34</f>
        <v>66.5</v>
      </c>
      <c r="N32" s="142">
        <f>'jeziora 2020'!W34</f>
        <v>8.4164588528678303E-4</v>
      </c>
      <c r="O32" s="164" t="s">
        <v>155</v>
      </c>
      <c r="P32" s="164" t="s">
        <v>155</v>
      </c>
      <c r="Q32" s="75"/>
      <c r="R32" s="75"/>
      <c r="S32" s="75"/>
    </row>
    <row r="33" spans="1:19" x14ac:dyDescent="0.2">
      <c r="A33" s="4">
        <f>'jeziora 2020'!B35</f>
        <v>79</v>
      </c>
      <c r="B33" s="16" t="str">
        <f>'jeziora 2020'!C35</f>
        <v>PL02S0102_0123</v>
      </c>
      <c r="C33" s="53">
        <f>'jeziora 2020'!I35</f>
        <v>0.05</v>
      </c>
      <c r="D33" s="53">
        <f>'jeziora 2020'!J35</f>
        <v>7.56</v>
      </c>
      <c r="E33" s="129">
        <f>'jeziora 2020'!K35</f>
        <v>360</v>
      </c>
      <c r="F33" s="78">
        <f>'jeziora 2020'!L35</f>
        <v>0.68799999999999994</v>
      </c>
      <c r="G33" s="78">
        <f>'jeziora 2020'!M35</f>
        <v>3.14</v>
      </c>
      <c r="H33" s="78">
        <f>'jeziora 2020'!N35</f>
        <v>12.8</v>
      </c>
      <c r="I33" s="78">
        <f>'jeziora 2020'!O35</f>
        <v>18.899999999999999</v>
      </c>
      <c r="J33" s="78">
        <f>'jeziora 2020'!P35</f>
        <v>6.6799999999999998E-2</v>
      </c>
      <c r="K33" s="78">
        <f>'jeziora 2020'!S35</f>
        <v>8.3000000000000007</v>
      </c>
      <c r="L33" s="78">
        <f>'jeziora 2020'!T35</f>
        <v>26.9</v>
      </c>
      <c r="M33" s="78">
        <f>'jeziora 2020'!Y35</f>
        <v>77</v>
      </c>
      <c r="N33" s="142">
        <f>'jeziora 2020'!W35</f>
        <v>1.0031847133757962E-3</v>
      </c>
      <c r="O33" s="165" t="s">
        <v>156</v>
      </c>
      <c r="P33" s="165" t="s">
        <v>156</v>
      </c>
      <c r="Q33" s="75"/>
      <c r="R33" s="75"/>
      <c r="S33" s="75"/>
    </row>
    <row r="34" spans="1:19" x14ac:dyDescent="0.2">
      <c r="A34" s="4">
        <f>'jeziora 2020'!B36</f>
        <v>80</v>
      </c>
      <c r="B34" s="16" t="str">
        <f>'jeziora 2020'!C36</f>
        <v>PL01S0202_0124</v>
      </c>
      <c r="C34" s="53">
        <f>'jeziora 2020'!I36</f>
        <v>0.05</v>
      </c>
      <c r="D34" s="53">
        <f>'jeziora 2020'!J36</f>
        <v>1.5</v>
      </c>
      <c r="E34" s="129">
        <f>'jeziora 2020'!K36</f>
        <v>108</v>
      </c>
      <c r="F34" s="78">
        <f>'jeziora 2020'!L36</f>
        <v>2.5000000000000001E-2</v>
      </c>
      <c r="G34" s="78">
        <f>'jeziora 2020'!M36</f>
        <v>1.65</v>
      </c>
      <c r="H34" s="78">
        <f>'jeziora 2020'!N36</f>
        <v>7.52</v>
      </c>
      <c r="I34" s="78">
        <f>'jeziora 2020'!O36</f>
        <v>0.2</v>
      </c>
      <c r="J34" s="78">
        <f>'jeziora 2020'!P36</f>
        <v>6.7100000000000007E-2</v>
      </c>
      <c r="K34" s="78">
        <f>'jeziora 2020'!S36</f>
        <v>3.88</v>
      </c>
      <c r="L34" s="78">
        <f>'jeziora 2020'!T36</f>
        <v>28.1</v>
      </c>
      <c r="M34" s="78">
        <f>'jeziora 2020'!Y36</f>
        <v>43.7</v>
      </c>
      <c r="N34" s="142">
        <f>'jeziora 2020'!W36</f>
        <v>1.0100345451554533E-3</v>
      </c>
      <c r="O34" s="164" t="s">
        <v>155</v>
      </c>
      <c r="P34" s="164" t="s">
        <v>155</v>
      </c>
      <c r="Q34" s="75"/>
      <c r="R34" s="75"/>
      <c r="S34" s="75"/>
    </row>
    <row r="35" spans="1:19" x14ac:dyDescent="0.2">
      <c r="A35" s="4">
        <f>'jeziora 2020'!B37</f>
        <v>81</v>
      </c>
      <c r="B35" s="16" t="str">
        <f>'jeziora 2020'!C37</f>
        <v>PL01S0302_0139</v>
      </c>
      <c r="C35" s="53">
        <f>'jeziora 2020'!I37</f>
        <v>0.05</v>
      </c>
      <c r="D35" s="53">
        <f>'jeziora 2020'!J37</f>
        <v>5.32</v>
      </c>
      <c r="E35" s="129">
        <f>'jeziora 2020'!K37</f>
        <v>50</v>
      </c>
      <c r="F35" s="78">
        <f>'jeziora 2020'!L37</f>
        <v>0.35099999999999998</v>
      </c>
      <c r="G35" s="78">
        <f>'jeziora 2020'!M37</f>
        <v>11.3</v>
      </c>
      <c r="H35" s="78">
        <f>'jeziora 2020'!N37</f>
        <v>15.2</v>
      </c>
      <c r="I35" s="78">
        <f>'jeziora 2020'!O37</f>
        <v>10.6</v>
      </c>
      <c r="J35" s="78">
        <f>'jeziora 2020'!P37</f>
        <v>6.1600000000000002E-2</v>
      </c>
      <c r="K35" s="78">
        <f>'jeziora 2020'!S37</f>
        <v>22.7</v>
      </c>
      <c r="L35" s="78">
        <f>'jeziora 2020'!T37</f>
        <v>23</v>
      </c>
      <c r="M35" s="78">
        <f>'jeziora 2020'!Y37</f>
        <v>63.9</v>
      </c>
      <c r="N35" s="142">
        <f>'jeziora 2020'!W37</f>
        <v>6.321626617375232E-4</v>
      </c>
      <c r="O35" s="165" t="s">
        <v>156</v>
      </c>
      <c r="P35" s="165" t="s">
        <v>156</v>
      </c>
      <c r="Q35" s="75"/>
      <c r="R35" s="75"/>
      <c r="S35" s="75"/>
    </row>
    <row r="36" spans="1:19" x14ac:dyDescent="0.2">
      <c r="A36" s="4">
        <f>'jeziora 2020'!B38</f>
        <v>82</v>
      </c>
      <c r="B36" s="16" t="str">
        <f>'jeziora 2020'!C38</f>
        <v>PL01S0302_3908</v>
      </c>
      <c r="C36" s="53">
        <f>'jeziora 2020'!I38</f>
        <v>0.05</v>
      </c>
      <c r="D36" s="53">
        <f>'jeziora 2020'!J38</f>
        <v>1.5</v>
      </c>
      <c r="E36" s="129">
        <f>'jeziora 2020'!K38</f>
        <v>27.1</v>
      </c>
      <c r="F36" s="78">
        <f>'jeziora 2020'!L38</f>
        <v>6.6100000000000006E-2</v>
      </c>
      <c r="G36" s="78">
        <f>'jeziora 2020'!M38</f>
        <v>3.64</v>
      </c>
      <c r="H36" s="78">
        <f>'jeziora 2020'!N38</f>
        <v>8.11</v>
      </c>
      <c r="I36" s="78">
        <f>'jeziora 2020'!O38</f>
        <v>4.72</v>
      </c>
      <c r="J36" s="78">
        <f>'jeziora 2020'!P38</f>
        <v>4.3499999999999997E-2</v>
      </c>
      <c r="K36" s="78">
        <f>'jeziora 2020'!S38</f>
        <v>6.99</v>
      </c>
      <c r="L36" s="78">
        <f>'jeziora 2020'!T38</f>
        <v>7.73</v>
      </c>
      <c r="M36" s="78">
        <f>'jeziora 2020'!Y38</f>
        <v>24.7</v>
      </c>
      <c r="N36" s="142">
        <f>'jeziora 2020'!W38</f>
        <v>1.1778711484593837E-3</v>
      </c>
      <c r="O36" s="164" t="s">
        <v>155</v>
      </c>
      <c r="P36" s="164" t="s">
        <v>155</v>
      </c>
      <c r="Q36" s="75"/>
      <c r="R36" s="75"/>
      <c r="S36" s="75"/>
    </row>
    <row r="37" spans="1:19" x14ac:dyDescent="0.2">
      <c r="A37" s="4">
        <f>'jeziora 2020'!B39</f>
        <v>83</v>
      </c>
      <c r="B37" s="16" t="str">
        <f>'jeziora 2020'!C39</f>
        <v>PL02S0102_0106</v>
      </c>
      <c r="C37" s="53">
        <f>'jeziora 2020'!I39</f>
        <v>0.05</v>
      </c>
      <c r="D37" s="53">
        <f>'jeziora 2020'!J39</f>
        <v>6.54</v>
      </c>
      <c r="E37" s="129">
        <f>'jeziora 2020'!K39</f>
        <v>148</v>
      </c>
      <c r="F37" s="78">
        <f>'jeziora 2020'!L39</f>
        <v>2.5000000000000001E-2</v>
      </c>
      <c r="G37" s="78">
        <f>'jeziora 2020'!M39</f>
        <v>3.14</v>
      </c>
      <c r="H37" s="78">
        <f>'jeziora 2020'!N39</f>
        <v>16.399999999999999</v>
      </c>
      <c r="I37" s="78">
        <f>'jeziora 2020'!O39</f>
        <v>7.57</v>
      </c>
      <c r="J37" s="78">
        <f>'jeziora 2020'!P39</f>
        <v>6.8900000000000003E-2</v>
      </c>
      <c r="K37" s="78">
        <f>'jeziora 2020'!S39</f>
        <v>13.4</v>
      </c>
      <c r="L37" s="78">
        <f>'jeziora 2020'!T39</f>
        <v>31.2</v>
      </c>
      <c r="M37" s="78">
        <f>'jeziora 2020'!Y39</f>
        <v>47.1</v>
      </c>
      <c r="N37" s="142">
        <f>'jeziora 2020'!W39</f>
        <v>1.9615384615384616E-3</v>
      </c>
      <c r="O37" s="165" t="s">
        <v>156</v>
      </c>
      <c r="P37" s="165" t="s">
        <v>156</v>
      </c>
      <c r="Q37" s="75"/>
      <c r="R37" s="75"/>
      <c r="S37" s="75"/>
    </row>
    <row r="38" spans="1:19" x14ac:dyDescent="0.2">
      <c r="A38" s="4">
        <f>'jeziora 2020'!B40</f>
        <v>84</v>
      </c>
      <c r="B38" s="16" t="str">
        <f>'jeziora 2020'!C40</f>
        <v>PL01S0202_3612</v>
      </c>
      <c r="C38" s="53">
        <f>'jeziora 2020'!I40</f>
        <v>0.05</v>
      </c>
      <c r="D38" s="53">
        <f>'jeziora 2020'!J40</f>
        <v>47.2</v>
      </c>
      <c r="E38" s="129">
        <f>'jeziora 2020'!K40</f>
        <v>516</v>
      </c>
      <c r="F38" s="78">
        <f>'jeziora 2020'!L40</f>
        <v>2</v>
      </c>
      <c r="G38" s="78">
        <f>'jeziora 2020'!M40</f>
        <v>6.19</v>
      </c>
      <c r="H38" s="78">
        <f>'jeziora 2020'!N40</f>
        <v>24.1</v>
      </c>
      <c r="I38" s="78">
        <f>'jeziora 2020'!O40</f>
        <v>56.8</v>
      </c>
      <c r="J38" s="78">
        <f>'jeziora 2020'!P40</f>
        <v>6.9199999999999998E-2</v>
      </c>
      <c r="K38" s="78">
        <f>'jeziora 2020'!S40</f>
        <v>9.7899999999999991</v>
      </c>
      <c r="L38" s="78">
        <f>'jeziora 2020'!T40</f>
        <v>25.6</v>
      </c>
      <c r="M38" s="78">
        <f>'jeziora 2020'!Y40</f>
        <v>148</v>
      </c>
      <c r="N38" s="142">
        <f>'jeziora 2020'!W40</f>
        <v>1.5097159940209268E-3</v>
      </c>
      <c r="O38" s="166" t="s">
        <v>157</v>
      </c>
      <c r="P38" s="166" t="s">
        <v>157</v>
      </c>
      <c r="Q38" s="75"/>
      <c r="R38" s="75"/>
      <c r="S38" s="75"/>
    </row>
    <row r="39" spans="1:19" x14ac:dyDescent="0.2">
      <c r="A39" s="4">
        <f>'jeziora 2020'!B41</f>
        <v>85</v>
      </c>
      <c r="B39" s="16" t="str">
        <f>'jeziora 2020'!C41</f>
        <v>PL08S0302_0009</v>
      </c>
      <c r="C39" s="53">
        <f>'jeziora 2020'!I41</f>
        <v>0.05</v>
      </c>
      <c r="D39" s="53">
        <f>'jeziora 2020'!J41</f>
        <v>6.44</v>
      </c>
      <c r="E39" s="129">
        <f>'jeziora 2020'!K41</f>
        <v>111</v>
      </c>
      <c r="F39" s="78">
        <f>'jeziora 2020'!L41</f>
        <v>2.5000000000000001E-2</v>
      </c>
      <c r="G39" s="78">
        <f>'jeziora 2020'!M41</f>
        <v>7.53</v>
      </c>
      <c r="H39" s="78">
        <f>'jeziora 2020'!N41</f>
        <v>19.100000000000001</v>
      </c>
      <c r="I39" s="78">
        <f>'jeziora 2020'!O41</f>
        <v>97.3</v>
      </c>
      <c r="J39" s="78">
        <f>'jeziora 2020'!P41</f>
        <v>4.7300000000000002E-2</v>
      </c>
      <c r="K39" s="78">
        <f>'jeziora 2020'!S41</f>
        <v>14</v>
      </c>
      <c r="L39" s="78">
        <f>'jeziora 2020'!T41</f>
        <v>25</v>
      </c>
      <c r="M39" s="78">
        <f>'jeziora 2020'!Y41</f>
        <v>112</v>
      </c>
      <c r="N39" s="142">
        <f>'jeziora 2020'!W41</f>
        <v>9.5328282828282824E-4</v>
      </c>
      <c r="O39" s="165" t="s">
        <v>156</v>
      </c>
      <c r="P39" s="165" t="s">
        <v>156</v>
      </c>
      <c r="Q39" s="75"/>
      <c r="R39" s="75"/>
      <c r="S39" s="75"/>
    </row>
    <row r="40" spans="1:19" x14ac:dyDescent="0.2">
      <c r="A40" s="4">
        <f>'jeziora 2020'!B42</f>
        <v>86</v>
      </c>
      <c r="B40" s="16" t="str">
        <f>'jeziora 2020'!C42</f>
        <v>PL02S0502_3428</v>
      </c>
      <c r="C40" s="53">
        <f>'jeziora 2020'!I42</f>
        <v>0.05</v>
      </c>
      <c r="D40" s="53">
        <f>'jeziora 2020'!J42</f>
        <v>5.66</v>
      </c>
      <c r="E40" s="129">
        <f>'jeziora 2020'!K42</f>
        <v>98.9</v>
      </c>
      <c r="F40" s="78">
        <f>'jeziora 2020'!L42</f>
        <v>0.621</v>
      </c>
      <c r="G40" s="78">
        <f>'jeziora 2020'!M42</f>
        <v>2.17</v>
      </c>
      <c r="H40" s="78">
        <f>'jeziora 2020'!N42</f>
        <v>10.9</v>
      </c>
      <c r="I40" s="78">
        <f>'jeziora 2020'!O42</f>
        <v>12.7</v>
      </c>
      <c r="J40" s="78">
        <f>'jeziora 2020'!P42</f>
        <v>5.3400000000000003E-2</v>
      </c>
      <c r="K40" s="78">
        <f>'jeziora 2020'!S42</f>
        <v>8.41</v>
      </c>
      <c r="L40" s="78">
        <f>'jeziora 2020'!T42</f>
        <v>27.3</v>
      </c>
      <c r="M40" s="78">
        <f>'jeziora 2020'!Y42</f>
        <v>82.5</v>
      </c>
      <c r="N40" s="142">
        <f>'jeziora 2020'!W42</f>
        <v>9.1019417475728158E-4</v>
      </c>
      <c r="O40" s="164" t="s">
        <v>155</v>
      </c>
      <c r="P40" s="164" t="s">
        <v>155</v>
      </c>
      <c r="Q40" s="75"/>
      <c r="R40" s="75"/>
      <c r="S40" s="75"/>
    </row>
    <row r="41" spans="1:19" x14ac:dyDescent="0.2">
      <c r="A41" s="4">
        <f>'jeziora 2020'!B43</f>
        <v>87</v>
      </c>
      <c r="B41" s="16" t="str">
        <f>'jeziora 2020'!C43</f>
        <v>PL07S0802_0005</v>
      </c>
      <c r="C41" s="53">
        <f>'jeziora 2020'!I43</f>
        <v>0.15</v>
      </c>
      <c r="D41" s="53">
        <f>'jeziora 2020'!J43</f>
        <v>4.8099999999999996</v>
      </c>
      <c r="E41" s="129">
        <f>'jeziora 2020'!K43</f>
        <v>54.6</v>
      </c>
      <c r="F41" s="78">
        <f>'jeziora 2020'!L43</f>
        <v>2.5000000000000001E-2</v>
      </c>
      <c r="G41" s="78">
        <f>'jeziora 2020'!M43</f>
        <v>5.92</v>
      </c>
      <c r="H41" s="78">
        <f>'jeziora 2020'!N43</f>
        <v>23.4</v>
      </c>
      <c r="I41" s="78">
        <f>'jeziora 2020'!O43</f>
        <v>11.4</v>
      </c>
      <c r="J41" s="78">
        <f>'jeziora 2020'!P43</f>
        <v>0.108</v>
      </c>
      <c r="K41" s="78">
        <f>'jeziora 2020'!S43</f>
        <v>17.399999999999999</v>
      </c>
      <c r="L41" s="78">
        <f>'jeziora 2020'!T43</f>
        <v>10.8</v>
      </c>
      <c r="M41" s="78">
        <f>'jeziora 2020'!Y43</f>
        <v>43.1</v>
      </c>
      <c r="N41" s="142">
        <f>'jeziora 2020'!W43</f>
        <v>3.6215251211425656E-3</v>
      </c>
      <c r="O41" s="165" t="s">
        <v>156</v>
      </c>
      <c r="P41" s="165" t="s">
        <v>156</v>
      </c>
      <c r="Q41" s="75"/>
      <c r="R41" s="75"/>
      <c r="S41" s="75"/>
    </row>
    <row r="42" spans="1:19" x14ac:dyDescent="0.2">
      <c r="A42" s="4">
        <f>'jeziora 2020'!B44</f>
        <v>88</v>
      </c>
      <c r="B42" s="16" t="str">
        <f>'jeziora 2020'!C44</f>
        <v>PL01S0602_3873</v>
      </c>
      <c r="C42" s="53">
        <f>'jeziora 2020'!I44</f>
        <v>0.05</v>
      </c>
      <c r="D42" s="53">
        <f>'jeziora 2020'!J44</f>
        <v>5.57</v>
      </c>
      <c r="E42" s="129">
        <f>'jeziora 2020'!K44</f>
        <v>94.6</v>
      </c>
      <c r="F42" s="78">
        <f>'jeziora 2020'!L44</f>
        <v>2.5000000000000001E-2</v>
      </c>
      <c r="G42" s="78">
        <f>'jeziora 2020'!M44</f>
        <v>3.01</v>
      </c>
      <c r="H42" s="78">
        <f>'jeziora 2020'!N44</f>
        <v>13.1</v>
      </c>
      <c r="I42" s="78">
        <f>'jeziora 2020'!O44</f>
        <v>4.8099999999999996</v>
      </c>
      <c r="J42" s="78">
        <f>'jeziora 2020'!P44</f>
        <v>2.86E-2</v>
      </c>
      <c r="K42" s="78">
        <f>'jeziora 2020'!S44</f>
        <v>10.199999999999999</v>
      </c>
      <c r="L42" s="78">
        <f>'jeziora 2020'!T44</f>
        <v>18</v>
      </c>
      <c r="M42" s="78">
        <f>'jeziora 2020'!Y44</f>
        <v>49.2</v>
      </c>
      <c r="N42" s="142">
        <f>'jeziora 2020'!W44</f>
        <v>1.1185983827493261E-3</v>
      </c>
      <c r="O42" s="164" t="s">
        <v>155</v>
      </c>
      <c r="P42" s="164" t="s">
        <v>155</v>
      </c>
      <c r="Q42" s="75"/>
      <c r="R42" s="75"/>
      <c r="S42" s="75"/>
    </row>
    <row r="43" spans="1:19" x14ac:dyDescent="0.2">
      <c r="A43" s="4">
        <f>'jeziora 2020'!B45</f>
        <v>89</v>
      </c>
      <c r="B43" s="16" t="str">
        <f>'jeziora 2020'!C45</f>
        <v>PL01S0602_3184</v>
      </c>
      <c r="C43" s="53">
        <f>'jeziora 2020'!I45</f>
        <v>0.05</v>
      </c>
      <c r="D43" s="53">
        <f>'jeziora 2020'!J45</f>
        <v>1.5</v>
      </c>
      <c r="E43" s="129">
        <f>'jeziora 2020'!K45</f>
        <v>40.1</v>
      </c>
      <c r="F43" s="78">
        <f>'jeziora 2020'!L45</f>
        <v>1.43</v>
      </c>
      <c r="G43" s="78">
        <f>'jeziora 2020'!M45</f>
        <v>1.04</v>
      </c>
      <c r="H43" s="78">
        <f>'jeziora 2020'!N45</f>
        <v>5.2</v>
      </c>
      <c r="I43" s="78">
        <f>'jeziora 2020'!O45</f>
        <v>7.65</v>
      </c>
      <c r="J43" s="78">
        <f>'jeziora 2020'!P45</f>
        <v>7.6999999999999999E-2</v>
      </c>
      <c r="K43" s="78">
        <f>'jeziora 2020'!S45</f>
        <v>6.3</v>
      </c>
      <c r="L43" s="78">
        <f>'jeziora 2020'!T45</f>
        <v>52.2</v>
      </c>
      <c r="M43" s="78">
        <f>'jeziora 2020'!Y45</f>
        <v>74.8</v>
      </c>
      <c r="N43" s="142">
        <f>'jeziora 2020'!W45</f>
        <v>1.0104914411927111E-3</v>
      </c>
      <c r="O43" s="165" t="s">
        <v>156</v>
      </c>
      <c r="P43" s="165" t="s">
        <v>156</v>
      </c>
      <c r="Q43" s="75"/>
      <c r="R43" s="75"/>
      <c r="S43" s="75"/>
    </row>
    <row r="44" spans="1:19" x14ac:dyDescent="0.2">
      <c r="A44" s="4">
        <f>'jeziora 2020'!B46</f>
        <v>90</v>
      </c>
      <c r="B44" s="16" t="str">
        <f>'jeziora 2020'!C46</f>
        <v>PL01S0302_0149</v>
      </c>
      <c r="C44" s="53">
        <f>'jeziora 2020'!I46</f>
        <v>0.05</v>
      </c>
      <c r="D44" s="53">
        <f>'jeziora 2020'!J46</f>
        <v>1.5</v>
      </c>
      <c r="E44" s="129">
        <f>'jeziora 2020'!K46</f>
        <v>31.7</v>
      </c>
      <c r="F44" s="78">
        <f>'jeziora 2020'!L46</f>
        <v>7.2999999999999995E-2</v>
      </c>
      <c r="G44" s="78">
        <f>'jeziora 2020'!M46</f>
        <v>4.9000000000000004</v>
      </c>
      <c r="H44" s="78">
        <f>'jeziora 2020'!N46</f>
        <v>12.2</v>
      </c>
      <c r="I44" s="78">
        <f>'jeziora 2020'!O46</f>
        <v>7.88</v>
      </c>
      <c r="J44" s="78">
        <f>'jeziora 2020'!P46</f>
        <v>5.8999999999999997E-2</v>
      </c>
      <c r="K44" s="78">
        <f>'jeziora 2020'!S46</f>
        <v>13.8</v>
      </c>
      <c r="L44" s="78">
        <f>'jeziora 2020'!T46</f>
        <v>8.5</v>
      </c>
      <c r="M44" s="78">
        <f>'jeziora 2020'!Y46</f>
        <v>31.8</v>
      </c>
      <c r="N44" s="142">
        <f>'jeziora 2020'!W46</f>
        <v>2.4590163934426232E-3</v>
      </c>
      <c r="O44" s="164" t="s">
        <v>155</v>
      </c>
      <c r="P44" s="164" t="s">
        <v>155</v>
      </c>
      <c r="Q44" s="75"/>
      <c r="R44" s="75"/>
      <c r="S44" s="75"/>
    </row>
    <row r="45" spans="1:19" x14ac:dyDescent="0.2">
      <c r="A45" s="4">
        <f>'jeziora 2020'!B47</f>
        <v>91</v>
      </c>
      <c r="B45" s="16" t="str">
        <f>'jeziora 2020'!C47</f>
        <v>PL01S0302_0194</v>
      </c>
      <c r="C45" s="53">
        <f>'jeziora 2020'!I47</f>
        <v>0.05</v>
      </c>
      <c r="D45" s="53">
        <f>'jeziora 2020'!J47</f>
        <v>1.5</v>
      </c>
      <c r="E45" s="129">
        <f>'jeziora 2020'!K47</f>
        <v>33.5</v>
      </c>
      <c r="F45" s="78">
        <f>'jeziora 2020'!L47</f>
        <v>9.9000000000000005E-2</v>
      </c>
      <c r="G45" s="78">
        <f>'jeziora 2020'!M47</f>
        <v>3.08</v>
      </c>
      <c r="H45" s="78">
        <f>'jeziora 2020'!N47</f>
        <v>10.8</v>
      </c>
      <c r="I45" s="78">
        <f>'jeziora 2020'!O47</f>
        <v>4.88</v>
      </c>
      <c r="J45" s="78">
        <f>'jeziora 2020'!P47</f>
        <v>0.752</v>
      </c>
      <c r="K45" s="78">
        <f>'jeziora 2020'!S47</f>
        <v>7.95</v>
      </c>
      <c r="L45" s="78">
        <f>'jeziora 2020'!T47</f>
        <v>10.9</v>
      </c>
      <c r="M45" s="78">
        <f>'jeziora 2020'!Y47</f>
        <v>35.5</v>
      </c>
      <c r="N45" s="142">
        <f>'jeziora 2020'!W47</f>
        <v>3.7591623036649213E-3</v>
      </c>
      <c r="O45" s="166" t="s">
        <v>157</v>
      </c>
      <c r="P45" s="166" t="s">
        <v>157</v>
      </c>
      <c r="Q45" s="75"/>
      <c r="R45" s="75"/>
      <c r="S45" s="75"/>
    </row>
    <row r="46" spans="1:19" x14ac:dyDescent="0.2">
      <c r="A46" s="4">
        <f>'jeziora 2020'!B48</f>
        <v>92</v>
      </c>
      <c r="B46" s="16" t="str">
        <f>'jeziora 2020'!C48</f>
        <v>PL02S0102_3373</v>
      </c>
      <c r="C46" s="53">
        <f>'jeziora 2020'!I48</f>
        <v>0.05</v>
      </c>
      <c r="D46" s="53">
        <f>'jeziora 2020'!J48</f>
        <v>15.8</v>
      </c>
      <c r="E46" s="129">
        <f>'jeziora 2020'!K48</f>
        <v>114</v>
      </c>
      <c r="F46" s="78">
        <f>'jeziora 2020'!L48</f>
        <v>2.77</v>
      </c>
      <c r="G46" s="78">
        <f>'jeziora 2020'!M48</f>
        <v>5</v>
      </c>
      <c r="H46" s="78">
        <f>'jeziora 2020'!N48</f>
        <v>13</v>
      </c>
      <c r="I46" s="78">
        <f>'jeziora 2020'!O48</f>
        <v>25.5</v>
      </c>
      <c r="J46" s="78">
        <f>'jeziora 2020'!P48</f>
        <v>0.23799999999999999</v>
      </c>
      <c r="K46" s="78">
        <f>'jeziora 2020'!S48</f>
        <v>11.8</v>
      </c>
      <c r="L46" s="78">
        <f>'jeziora 2020'!T48</f>
        <v>125</v>
      </c>
      <c r="M46" s="78">
        <f>'jeziora 2020'!Y48</f>
        <v>182</v>
      </c>
      <c r="N46" s="142">
        <f>'jeziora 2020'!W48</f>
        <v>1.216668899906204E-3</v>
      </c>
      <c r="O46" s="166" t="s">
        <v>157</v>
      </c>
      <c r="P46" s="166" t="s">
        <v>157</v>
      </c>
      <c r="Q46" s="75"/>
      <c r="R46" s="75"/>
      <c r="S46" s="75"/>
    </row>
    <row r="47" spans="1:19" x14ac:dyDescent="0.2">
      <c r="A47" s="4">
        <f>'jeziora 2020'!B49</f>
        <v>93</v>
      </c>
      <c r="B47" s="16" t="str">
        <f>'jeziora 2020'!C49</f>
        <v>PL01S0302_3529</v>
      </c>
      <c r="C47" s="53">
        <f>'jeziora 2020'!I49</f>
        <v>0.05</v>
      </c>
      <c r="D47" s="53">
        <f>'jeziora 2020'!J49</f>
        <v>1.5</v>
      </c>
      <c r="E47" s="129">
        <f>'jeziora 2020'!K49</f>
        <v>40.1</v>
      </c>
      <c r="F47" s="78">
        <f>'jeziora 2020'!L49</f>
        <v>6.1199999999999997E-2</v>
      </c>
      <c r="G47" s="78">
        <f>'jeziora 2020'!M49</f>
        <v>6.25</v>
      </c>
      <c r="H47" s="78">
        <f>'jeziora 2020'!N49</f>
        <v>12.2</v>
      </c>
      <c r="I47" s="78">
        <f>'jeziora 2020'!O49</f>
        <v>9.76</v>
      </c>
      <c r="J47" s="78">
        <f>'jeziora 2020'!P49</f>
        <v>3.32E-2</v>
      </c>
      <c r="K47" s="78">
        <f>'jeziora 2020'!S49</f>
        <v>18</v>
      </c>
      <c r="L47" s="78">
        <f>'jeziora 2020'!T49</f>
        <v>6.47</v>
      </c>
      <c r="M47" s="78">
        <f>'jeziora 2020'!Y49</f>
        <v>27.8</v>
      </c>
      <c r="N47" s="142">
        <f>'jeziora 2020'!W49</f>
        <v>1.2323232323232323E-3</v>
      </c>
      <c r="O47" s="165" t="s">
        <v>156</v>
      </c>
      <c r="P47" s="165" t="s">
        <v>156</v>
      </c>
      <c r="Q47" s="75"/>
      <c r="R47" s="75"/>
      <c r="S47" s="75"/>
    </row>
    <row r="48" spans="1:19" x14ac:dyDescent="0.2">
      <c r="A48" s="4">
        <f>'jeziora 2020'!B50</f>
        <v>94</v>
      </c>
      <c r="B48" s="16" t="str">
        <f>'jeziora 2020'!C50</f>
        <v>PL02S0102_3362</v>
      </c>
      <c r="C48" s="53">
        <f>'jeziora 2020'!I50</f>
        <v>0.05</v>
      </c>
      <c r="D48" s="53">
        <f>'jeziora 2020'!J50</f>
        <v>22</v>
      </c>
      <c r="E48" s="129">
        <f>'jeziora 2020'!K50</f>
        <v>129</v>
      </c>
      <c r="F48" s="78">
        <f>'jeziora 2020'!L50</f>
        <v>2.58</v>
      </c>
      <c r="G48" s="78">
        <f>'jeziora 2020'!M50</f>
        <v>10.6</v>
      </c>
      <c r="H48" s="78">
        <f>'jeziora 2020'!N50</f>
        <v>24.8</v>
      </c>
      <c r="I48" s="78">
        <f>'jeziora 2020'!O50</f>
        <v>24</v>
      </c>
      <c r="J48" s="78">
        <f>'jeziora 2020'!P50</f>
        <v>0.13800000000000001</v>
      </c>
      <c r="K48" s="78">
        <f>'jeziora 2020'!S50</f>
        <v>22</v>
      </c>
      <c r="L48" s="78">
        <f>'jeziora 2020'!T50</f>
        <v>150</v>
      </c>
      <c r="M48" s="78">
        <f>'jeziora 2020'!Y50</f>
        <v>198</v>
      </c>
      <c r="N48" s="142">
        <f>'jeziora 2020'!W50</f>
        <v>2.6923076923076922E-3</v>
      </c>
      <c r="O48" s="166" t="s">
        <v>157</v>
      </c>
      <c r="P48" s="166" t="s">
        <v>157</v>
      </c>
      <c r="Q48" s="75"/>
      <c r="R48" s="75"/>
      <c r="S48" s="75"/>
    </row>
    <row r="49" spans="1:19" x14ac:dyDescent="0.2">
      <c r="A49" s="4">
        <f>'jeziora 2020'!B51</f>
        <v>95</v>
      </c>
      <c r="B49" s="16" t="str">
        <f>'jeziora 2020'!C51</f>
        <v>PL02S0502_0227</v>
      </c>
      <c r="C49" s="53">
        <f>'jeziora 2020'!I51</f>
        <v>0.05</v>
      </c>
      <c r="D49" s="53">
        <f>'jeziora 2020'!J51</f>
        <v>1.5</v>
      </c>
      <c r="E49" s="129">
        <f>'jeziora 2020'!K51</f>
        <v>64.2</v>
      </c>
      <c r="F49" s="78">
        <f>'jeziora 2020'!L51</f>
        <v>1.7</v>
      </c>
      <c r="G49" s="78">
        <f>'jeziora 2020'!M51</f>
        <v>5.78</v>
      </c>
      <c r="H49" s="78">
        <f>'jeziora 2020'!N51</f>
        <v>17.600000000000001</v>
      </c>
      <c r="I49" s="78">
        <f>'jeziora 2020'!O51</f>
        <v>17.3</v>
      </c>
      <c r="J49" s="78">
        <f>'jeziora 2020'!P51</f>
        <v>6.9699999999999998E-2</v>
      </c>
      <c r="K49" s="78">
        <f>'jeziora 2020'!S51</f>
        <v>15</v>
      </c>
      <c r="L49" s="78">
        <f>'jeziora 2020'!T51</f>
        <v>59.6</v>
      </c>
      <c r="M49" s="78">
        <f>'jeziora 2020'!Y51</f>
        <v>112</v>
      </c>
      <c r="N49" s="142">
        <f>'jeziora 2020'!W51</f>
        <v>1.5016658733936221E-3</v>
      </c>
      <c r="O49" s="165" t="s">
        <v>156</v>
      </c>
      <c r="P49" s="165" t="s">
        <v>156</v>
      </c>
      <c r="Q49" s="75"/>
      <c r="R49" s="75"/>
      <c r="S49" s="75"/>
    </row>
    <row r="50" spans="1:19" x14ac:dyDescent="0.2">
      <c r="A50" s="4">
        <f>'jeziora 2020'!B52</f>
        <v>96</v>
      </c>
      <c r="B50" s="16" t="str">
        <f>'jeziora 2020'!C52</f>
        <v>PL02S0102_3431</v>
      </c>
      <c r="C50" s="53">
        <f>'jeziora 2020'!I52</f>
        <v>0.05</v>
      </c>
      <c r="D50" s="53">
        <f>'jeziora 2020'!J52</f>
        <v>5.86</v>
      </c>
      <c r="E50" s="129">
        <f>'jeziora 2020'!K52</f>
        <v>64.7</v>
      </c>
      <c r="F50" s="78">
        <f>'jeziora 2020'!L52</f>
        <v>0.89900000000000002</v>
      </c>
      <c r="G50" s="78">
        <f>'jeziora 2020'!M52</f>
        <v>31</v>
      </c>
      <c r="H50" s="78">
        <f>'jeziora 2020'!N52</f>
        <v>13.4</v>
      </c>
      <c r="I50" s="78">
        <f>'jeziora 2020'!O52</f>
        <v>113</v>
      </c>
      <c r="J50" s="78">
        <f>'jeziora 2020'!P52</f>
        <v>0.106</v>
      </c>
      <c r="K50" s="78">
        <f>'jeziora 2020'!S52</f>
        <v>16.600000000000001</v>
      </c>
      <c r="L50" s="78">
        <f>'jeziora 2020'!T52</f>
        <v>28.4</v>
      </c>
      <c r="M50" s="78">
        <f>'jeziora 2020'!Y52</f>
        <v>90.1</v>
      </c>
      <c r="N50" s="142">
        <f>'jeziora 2020'!W52</f>
        <v>1.7728415758591785E-3</v>
      </c>
      <c r="O50" s="166" t="s">
        <v>157</v>
      </c>
      <c r="P50" s="166" t="s">
        <v>157</v>
      </c>
      <c r="Q50" s="75"/>
      <c r="R50" s="75"/>
      <c r="S50" s="75"/>
    </row>
    <row r="51" spans="1:19" x14ac:dyDescent="0.2">
      <c r="A51" s="4">
        <f>'jeziora 2020'!B53</f>
        <v>97</v>
      </c>
      <c r="B51" s="16" t="str">
        <f>'jeziora 2020'!C53</f>
        <v>PL01S0302_3249</v>
      </c>
      <c r="C51" s="53">
        <f>'jeziora 2020'!I53</f>
        <v>0.05</v>
      </c>
      <c r="D51" s="53">
        <f>'jeziora 2020'!J53</f>
        <v>4.47</v>
      </c>
      <c r="E51" s="129">
        <f>'jeziora 2020'!K53</f>
        <v>29.7</v>
      </c>
      <c r="F51" s="78">
        <f>'jeziora 2020'!L53</f>
        <v>8.8999999999999996E-2</v>
      </c>
      <c r="G51" s="78">
        <f>'jeziora 2020'!M53</f>
        <v>4.0599999999999996</v>
      </c>
      <c r="H51" s="78">
        <f>'jeziora 2020'!N53</f>
        <v>13.2</v>
      </c>
      <c r="I51" s="78">
        <f>'jeziora 2020'!O53</f>
        <v>7.15</v>
      </c>
      <c r="J51" s="78">
        <f>'jeziora 2020'!P53</f>
        <v>7.1099999999999997E-2</v>
      </c>
      <c r="K51" s="78">
        <f>'jeziora 2020'!S53</f>
        <v>11.9</v>
      </c>
      <c r="L51" s="78">
        <f>'jeziora 2020'!T53</f>
        <v>9.5</v>
      </c>
      <c r="M51" s="78">
        <f>'jeziora 2020'!Y53</f>
        <v>34.6</v>
      </c>
      <c r="N51" s="142">
        <f>'jeziora 2020'!W53</f>
        <v>3.0325203252032518E-3</v>
      </c>
      <c r="O51" s="164" t="s">
        <v>155</v>
      </c>
      <c r="P51" s="164" t="s">
        <v>155</v>
      </c>
      <c r="Q51" s="75"/>
      <c r="R51" s="75"/>
      <c r="S51" s="75"/>
    </row>
    <row r="52" spans="1:19" x14ac:dyDescent="0.2">
      <c r="A52" s="4">
        <f>'jeziora 2020'!B54</f>
        <v>98</v>
      </c>
      <c r="B52" s="16" t="str">
        <f>'jeziora 2020'!C54</f>
        <v>PL02S0502_2202</v>
      </c>
      <c r="C52" s="53">
        <f>'jeziora 2020'!I54</f>
        <v>0.05</v>
      </c>
      <c r="D52" s="53">
        <f>'jeziora 2020'!J54</f>
        <v>7.98</v>
      </c>
      <c r="E52" s="129">
        <f>'jeziora 2020'!K54</f>
        <v>144</v>
      </c>
      <c r="F52" s="78">
        <f>'jeziora 2020'!L54</f>
        <v>2.5000000000000001E-2</v>
      </c>
      <c r="G52" s="78">
        <f>'jeziora 2020'!M54</f>
        <v>0.85</v>
      </c>
      <c r="H52" s="78">
        <f>'jeziora 2020'!N54</f>
        <v>6.29</v>
      </c>
      <c r="I52" s="78">
        <f>'jeziora 2020'!O54</f>
        <v>10.4</v>
      </c>
      <c r="J52" s="78">
        <f>'jeziora 2020'!P54</f>
        <v>3.1899999999999998E-2</v>
      </c>
      <c r="K52" s="78">
        <f>'jeziora 2020'!S54</f>
        <v>6.33</v>
      </c>
      <c r="L52" s="78">
        <f>'jeziora 2020'!T54</f>
        <v>21.8</v>
      </c>
      <c r="M52" s="78">
        <f>'jeziora 2020'!Y54</f>
        <v>62.9</v>
      </c>
      <c r="N52" s="142">
        <f>'jeziora 2020'!W54</f>
        <v>1.6119725928597187E-3</v>
      </c>
      <c r="O52" s="164" t="s">
        <v>155</v>
      </c>
      <c r="P52" s="164" t="s">
        <v>155</v>
      </c>
      <c r="Q52" s="75"/>
      <c r="R52" s="75"/>
      <c r="S52" s="75"/>
    </row>
    <row r="53" spans="1:19" x14ac:dyDescent="0.2">
      <c r="A53" s="4">
        <f>'jeziora 2020'!B55</f>
        <v>99</v>
      </c>
      <c r="B53" s="16" t="str">
        <f>'jeziora 2020'!C55</f>
        <v>PL02S0102_3554</v>
      </c>
      <c r="C53" s="53">
        <f>'jeziora 2020'!I55</f>
        <v>0.05</v>
      </c>
      <c r="D53" s="53">
        <f>'jeziora 2020'!J55</f>
        <v>6.81</v>
      </c>
      <c r="E53" s="129">
        <f>'jeziora 2020'!K55</f>
        <v>136</v>
      </c>
      <c r="F53" s="78">
        <f>'jeziora 2020'!L55</f>
        <v>1.06</v>
      </c>
      <c r="G53" s="78">
        <f>'jeziora 2020'!M55</f>
        <v>3.04</v>
      </c>
      <c r="H53" s="78">
        <f>'jeziora 2020'!N55</f>
        <v>9.51</v>
      </c>
      <c r="I53" s="78">
        <f>'jeziora 2020'!O55</f>
        <v>33.799999999999997</v>
      </c>
      <c r="J53" s="78">
        <f>'jeziora 2020'!P55</f>
        <v>0.19500000000000001</v>
      </c>
      <c r="K53" s="78">
        <f>'jeziora 2020'!S55</f>
        <v>10.3</v>
      </c>
      <c r="L53" s="78">
        <f>'jeziora 2020'!T55</f>
        <v>81.7</v>
      </c>
      <c r="M53" s="78">
        <f>'jeziora 2020'!Y55</f>
        <v>182</v>
      </c>
      <c r="N53" s="142">
        <f>'jeziora 2020'!W55</f>
        <v>1.9251659625829814E-3</v>
      </c>
      <c r="O53" s="165" t="s">
        <v>156</v>
      </c>
      <c r="P53" s="165" t="s">
        <v>156</v>
      </c>
      <c r="Q53" s="75"/>
      <c r="R53" s="75"/>
      <c r="S53" s="75"/>
    </row>
    <row r="54" spans="1:19" x14ac:dyDescent="0.2">
      <c r="A54" s="4">
        <f>'jeziora 2020'!B56</f>
        <v>100</v>
      </c>
      <c r="B54" s="16" t="str">
        <f>'jeziora 2020'!C56</f>
        <v>PL02S0502_0161</v>
      </c>
      <c r="C54" s="53">
        <f>'jeziora 2020'!I56</f>
        <v>0.05</v>
      </c>
      <c r="D54" s="53">
        <f>'jeziora 2020'!J56</f>
        <v>1.5</v>
      </c>
      <c r="E54" s="129">
        <f>'jeziora 2020'!K56</f>
        <v>95.3</v>
      </c>
      <c r="F54" s="78">
        <f>'jeziora 2020'!L56</f>
        <v>0.45700000000000002</v>
      </c>
      <c r="G54" s="78">
        <f>'jeziora 2020'!M56</f>
        <v>0.1</v>
      </c>
      <c r="H54" s="78">
        <f>'jeziora 2020'!N56</f>
        <v>4.4800000000000004</v>
      </c>
      <c r="I54" s="78">
        <f>'jeziora 2020'!O56</f>
        <v>21</v>
      </c>
      <c r="J54" s="78">
        <f>'jeziora 2020'!P56</f>
        <v>2.0799999999999999E-2</v>
      </c>
      <c r="K54" s="78">
        <f>'jeziora 2020'!S56</f>
        <v>6.33</v>
      </c>
      <c r="L54" s="78">
        <f>'jeziora 2020'!T56</f>
        <v>11.6</v>
      </c>
      <c r="M54" s="78">
        <f>'jeziora 2020'!Y56</f>
        <v>36.5</v>
      </c>
      <c r="N54" s="142">
        <f>'jeziora 2020'!W56</f>
        <v>9.4838709677419356E-4</v>
      </c>
      <c r="O54" s="164" t="s">
        <v>155</v>
      </c>
      <c r="P54" s="164" t="s">
        <v>155</v>
      </c>
      <c r="Q54" s="75"/>
      <c r="R54" s="75"/>
      <c r="S54" s="75"/>
    </row>
    <row r="55" spans="1:19" x14ac:dyDescent="0.2">
      <c r="A55" s="4">
        <f>'jeziora 2020'!B57</f>
        <v>101</v>
      </c>
      <c r="B55" s="16" t="str">
        <f>'jeziora 2020'!C57</f>
        <v>PL02S0602_3473</v>
      </c>
      <c r="C55" s="53">
        <f>'jeziora 2020'!I57</f>
        <v>0.05</v>
      </c>
      <c r="D55" s="53">
        <f>'jeziora 2020'!J57</f>
        <v>6.12</v>
      </c>
      <c r="E55" s="129">
        <f>'jeziora 2020'!K57</f>
        <v>140</v>
      </c>
      <c r="F55" s="78">
        <f>'jeziora 2020'!L57</f>
        <v>0.63700000000000001</v>
      </c>
      <c r="G55" s="78">
        <f>'jeziora 2020'!M57</f>
        <v>2.39</v>
      </c>
      <c r="H55" s="78">
        <f>'jeziora 2020'!N57</f>
        <v>11.1</v>
      </c>
      <c r="I55" s="78">
        <f>'jeziora 2020'!O57</f>
        <v>9.06</v>
      </c>
      <c r="J55" s="78">
        <f>'jeziora 2020'!P57</f>
        <v>6.83E-2</v>
      </c>
      <c r="K55" s="78">
        <f>'jeziora 2020'!S57</f>
        <v>7.76</v>
      </c>
      <c r="L55" s="78">
        <f>'jeziora 2020'!T57</f>
        <v>50.2</v>
      </c>
      <c r="M55" s="78">
        <f>'jeziora 2020'!Y57</f>
        <v>82.3</v>
      </c>
      <c r="N55" s="142">
        <f>'jeziora 2020'!W57</f>
        <v>1.5156695156695156E-3</v>
      </c>
      <c r="O55" s="165" t="s">
        <v>156</v>
      </c>
      <c r="P55" s="165" t="s">
        <v>156</v>
      </c>
      <c r="Q55" s="75"/>
      <c r="R55" s="75"/>
      <c r="S55" s="75"/>
    </row>
    <row r="56" spans="1:19" x14ac:dyDescent="0.2">
      <c r="A56" s="4">
        <f>'jeziora 2020'!B58</f>
        <v>102</v>
      </c>
      <c r="B56" s="16" t="str">
        <f>'jeziora 2020'!C58</f>
        <v>PL02S0102_0136</v>
      </c>
      <c r="C56" s="53">
        <f>'jeziora 2020'!I58</f>
        <v>0.05</v>
      </c>
      <c r="D56" s="53">
        <f>'jeziora 2020'!J58</f>
        <v>5.77</v>
      </c>
      <c r="E56" s="129">
        <f>'jeziora 2020'!K58</f>
        <v>131</v>
      </c>
      <c r="F56" s="78">
        <f>'jeziora 2020'!L58</f>
        <v>0.59699999999999998</v>
      </c>
      <c r="G56" s="78">
        <f>'jeziora 2020'!M58</f>
        <v>2.33</v>
      </c>
      <c r="H56" s="78">
        <f>'jeziora 2020'!N58</f>
        <v>7.16</v>
      </c>
      <c r="I56" s="78">
        <f>'jeziora 2020'!O58</f>
        <v>13.3</v>
      </c>
      <c r="J56" s="78">
        <f>'jeziora 2020'!P58</f>
        <v>6.8400000000000002E-2</v>
      </c>
      <c r="K56" s="78">
        <f>'jeziora 2020'!S58</f>
        <v>9.27</v>
      </c>
      <c r="L56" s="78">
        <f>'jeziora 2020'!T58</f>
        <v>38.6</v>
      </c>
      <c r="M56" s="78">
        <f>'jeziora 2020'!Y58</f>
        <v>76</v>
      </c>
      <c r="N56" s="142">
        <f>'jeziora 2020'!W58</f>
        <v>7.7646097261953415E-4</v>
      </c>
      <c r="O56" s="165" t="s">
        <v>156</v>
      </c>
      <c r="P56" s="165" t="s">
        <v>156</v>
      </c>
      <c r="Q56" s="75"/>
      <c r="R56" s="75"/>
      <c r="S56" s="75"/>
    </row>
    <row r="57" spans="1:19" x14ac:dyDescent="0.2">
      <c r="A57" s="4">
        <f>'jeziora 2020'!B59</f>
        <v>103</v>
      </c>
      <c r="B57" s="16" t="str">
        <f>'jeziora 2020'!C59</f>
        <v>PL01S0302_0217</v>
      </c>
      <c r="C57" s="53">
        <f>'jeziora 2020'!I59</f>
        <v>0.05</v>
      </c>
      <c r="D57" s="53">
        <f>'jeziora 2020'!J59</f>
        <v>1.5</v>
      </c>
      <c r="E57" s="129">
        <f>'jeziora 2020'!K59</f>
        <v>28.5</v>
      </c>
      <c r="F57" s="78">
        <f>'jeziora 2020'!L59</f>
        <v>8.9099999999999999E-2</v>
      </c>
      <c r="G57" s="78">
        <f>'jeziora 2020'!M59</f>
        <v>3.09</v>
      </c>
      <c r="H57" s="78">
        <f>'jeziora 2020'!N59</f>
        <v>10.4</v>
      </c>
      <c r="I57" s="78">
        <f>'jeziora 2020'!O59</f>
        <v>5.97</v>
      </c>
      <c r="J57" s="78">
        <f>'jeziora 2020'!P59</f>
        <v>0.105</v>
      </c>
      <c r="K57" s="78">
        <f>'jeziora 2020'!S59</f>
        <v>8.4700000000000006</v>
      </c>
      <c r="L57" s="78">
        <f>'jeziora 2020'!T59</f>
        <v>10.6</v>
      </c>
      <c r="M57" s="78">
        <f>'jeziora 2020'!Y59</f>
        <v>36.9</v>
      </c>
      <c r="N57" s="142">
        <f>'jeziora 2020'!W59</f>
        <v>3.9459459459459459E-3</v>
      </c>
      <c r="O57" s="164" t="s">
        <v>155</v>
      </c>
      <c r="P57" s="164" t="s">
        <v>155</v>
      </c>
      <c r="Q57" s="75"/>
      <c r="R57" s="75"/>
      <c r="S57" s="75"/>
    </row>
    <row r="58" spans="1:19" x14ac:dyDescent="0.2">
      <c r="A58" s="4">
        <f>'jeziora 2020'!B60</f>
        <v>104</v>
      </c>
      <c r="B58" s="16" t="str">
        <f>'jeziora 2020'!C60</f>
        <v>PL02S0502_0294</v>
      </c>
      <c r="C58" s="53">
        <f>'jeziora 2020'!I60</f>
        <v>0.05</v>
      </c>
      <c r="D58" s="53">
        <f>'jeziora 2020'!J60</f>
        <v>5.79</v>
      </c>
      <c r="E58" s="129">
        <f>'jeziora 2020'!K60</f>
        <v>116</v>
      </c>
      <c r="F58" s="78">
        <f>'jeziora 2020'!L60</f>
        <v>2.5000000000000001E-2</v>
      </c>
      <c r="G58" s="78">
        <f>'jeziora 2020'!M60</f>
        <v>2.06</v>
      </c>
      <c r="H58" s="78">
        <f>'jeziora 2020'!N60</f>
        <v>18.8</v>
      </c>
      <c r="I58" s="78">
        <f>'jeziora 2020'!O60</f>
        <v>0.2</v>
      </c>
      <c r="J58" s="78">
        <f>'jeziora 2020'!P60</f>
        <v>5.74E-2</v>
      </c>
      <c r="K58" s="78">
        <f>'jeziora 2020'!S60</f>
        <v>10.199999999999999</v>
      </c>
      <c r="L58" s="78">
        <f>'jeziora 2020'!T60</f>
        <v>42</v>
      </c>
      <c r="M58" s="78">
        <f>'jeziora 2020'!Y60</f>
        <v>70.599999999999994</v>
      </c>
      <c r="N58" s="142">
        <f>'jeziora 2020'!W60</f>
        <v>6.1042183622828788E-4</v>
      </c>
      <c r="O58" s="165" t="s">
        <v>156</v>
      </c>
      <c r="P58" s="165" t="s">
        <v>156</v>
      </c>
      <c r="Q58" s="75"/>
      <c r="R58" s="75"/>
      <c r="S58" s="75"/>
    </row>
    <row r="59" spans="1:19" x14ac:dyDescent="0.2">
      <c r="A59" s="4">
        <f>'jeziora 2020'!B61</f>
        <v>105</v>
      </c>
      <c r="B59" s="16" t="str">
        <f>'jeziora 2020'!C61</f>
        <v>PL01S0602_0409</v>
      </c>
      <c r="C59" s="53">
        <f>'jeziora 2020'!I61</f>
        <v>0.05</v>
      </c>
      <c r="D59" s="53">
        <f>'jeziora 2020'!J61</f>
        <v>1.5</v>
      </c>
      <c r="E59" s="129">
        <f>'jeziora 2020'!K61</f>
        <v>17.600000000000001</v>
      </c>
      <c r="F59" s="78">
        <f>'jeziora 2020'!L61</f>
        <v>2.5000000000000001E-2</v>
      </c>
      <c r="G59" s="78">
        <f>'jeziora 2020'!M61</f>
        <v>1.23</v>
      </c>
      <c r="H59" s="78">
        <f>'jeziora 2020'!N61</f>
        <v>4.38</v>
      </c>
      <c r="I59" s="78">
        <f>'jeziora 2020'!O61</f>
        <v>4.72</v>
      </c>
      <c r="J59" s="78">
        <f>'jeziora 2020'!P61</f>
        <v>2.58E-2</v>
      </c>
      <c r="K59" s="78">
        <f>'jeziora 2020'!S61</f>
        <v>2.65</v>
      </c>
      <c r="L59" s="78">
        <f>'jeziora 2020'!T61</f>
        <v>2.11</v>
      </c>
      <c r="M59" s="78">
        <f>'jeziora 2020'!Y61</f>
        <v>33.1</v>
      </c>
      <c r="N59" s="142">
        <f>'jeziora 2020'!W61</f>
        <v>1.958762886597938E-3</v>
      </c>
      <c r="O59" s="163" t="s">
        <v>158</v>
      </c>
      <c r="P59" s="163" t="s">
        <v>158</v>
      </c>
      <c r="Q59" s="75"/>
      <c r="R59" s="75"/>
      <c r="S59" s="75"/>
    </row>
    <row r="60" spans="1:19" x14ac:dyDescent="0.2">
      <c r="A60" s="4">
        <f>'jeziora 2020'!B62</f>
        <v>106</v>
      </c>
      <c r="B60" s="16" t="str">
        <f>'jeziora 2020'!C62</f>
        <v>PL08S0302_0018</v>
      </c>
      <c r="C60" s="53">
        <f>'jeziora 2020'!I62</f>
        <v>0.05</v>
      </c>
      <c r="D60" s="53">
        <f>'jeziora 2020'!J62</f>
        <v>9.17</v>
      </c>
      <c r="E60" s="129">
        <f>'jeziora 2020'!K62</f>
        <v>388</v>
      </c>
      <c r="F60" s="78">
        <f>'jeziora 2020'!L62</f>
        <v>2.5000000000000001E-2</v>
      </c>
      <c r="G60" s="78">
        <f>'jeziora 2020'!M62</f>
        <v>7.34</v>
      </c>
      <c r="H60" s="78">
        <f>'jeziora 2020'!N62</f>
        <v>13.6</v>
      </c>
      <c r="I60" s="78">
        <f>'jeziora 2020'!O62</f>
        <v>54.1</v>
      </c>
      <c r="J60" s="78">
        <f>'jeziora 2020'!P62</f>
        <v>2.3199999999999998E-2</v>
      </c>
      <c r="K60" s="78">
        <f>'jeziora 2020'!S62</f>
        <v>9.48</v>
      </c>
      <c r="L60" s="78">
        <f>'jeziora 2020'!T62</f>
        <v>19.100000000000001</v>
      </c>
      <c r="M60" s="78">
        <f>'jeziora 2020'!Y62</f>
        <v>114</v>
      </c>
      <c r="N60" s="142">
        <f>'jeziora 2020'!W62</f>
        <v>8.1458966565349543E-4</v>
      </c>
      <c r="O60" s="165" t="s">
        <v>156</v>
      </c>
      <c r="P60" s="165" t="s">
        <v>156</v>
      </c>
      <c r="Q60" s="75"/>
      <c r="R60" s="75"/>
      <c r="S60" s="75"/>
    </row>
    <row r="61" spans="1:19" x14ac:dyDescent="0.2">
      <c r="A61" s="4">
        <f>'jeziora 2020'!B63</f>
        <v>107</v>
      </c>
      <c r="B61" s="16" t="str">
        <f>'jeziora 2020'!C63</f>
        <v>PL02S0102_3375</v>
      </c>
      <c r="C61" s="53">
        <f>'jeziora 2020'!I63</f>
        <v>0.05</v>
      </c>
      <c r="D61" s="53">
        <f>'jeziora 2020'!J63</f>
        <v>4.5199999999999996</v>
      </c>
      <c r="E61" s="129">
        <f>'jeziora 2020'!K63</f>
        <v>125</v>
      </c>
      <c r="F61" s="78">
        <f>'jeziora 2020'!L63</f>
        <v>0.47499999999999998</v>
      </c>
      <c r="G61" s="78">
        <f>'jeziora 2020'!M63</f>
        <v>0.67600000000000005</v>
      </c>
      <c r="H61" s="78">
        <f>'jeziora 2020'!N63</f>
        <v>4.6399999999999997</v>
      </c>
      <c r="I61" s="78">
        <f>'jeziora 2020'!O63</f>
        <v>6.84</v>
      </c>
      <c r="J61" s="78">
        <f>'jeziora 2020'!P63</f>
        <v>5.28E-2</v>
      </c>
      <c r="K61" s="78">
        <f>'jeziora 2020'!S63</f>
        <v>4.41</v>
      </c>
      <c r="L61" s="78">
        <f>'jeziora 2020'!T63</f>
        <v>34.200000000000003</v>
      </c>
      <c r="M61" s="78">
        <f>'jeziora 2020'!Y63</f>
        <v>45</v>
      </c>
      <c r="N61" s="142">
        <f>'jeziora 2020'!W63</f>
        <v>7.488789237668161E-4</v>
      </c>
      <c r="O61" s="165" t="s">
        <v>156</v>
      </c>
      <c r="P61" s="165" t="s">
        <v>156</v>
      </c>
      <c r="Q61" s="75"/>
      <c r="R61" s="75"/>
      <c r="S61" s="75"/>
    </row>
    <row r="62" spans="1:19" x14ac:dyDescent="0.2">
      <c r="A62" s="4">
        <f>'jeziora 2020'!B64</f>
        <v>108</v>
      </c>
      <c r="B62" s="16" t="str">
        <f>'jeziora 2020'!C64</f>
        <v>PL02S0502_0279</v>
      </c>
      <c r="C62" s="53">
        <f>'jeziora 2020'!I64</f>
        <v>0.05</v>
      </c>
      <c r="D62" s="53">
        <f>'jeziora 2020'!J64</f>
        <v>1.5</v>
      </c>
      <c r="E62" s="129">
        <f>'jeziora 2020'!K64</f>
        <v>149</v>
      </c>
      <c r="F62" s="78">
        <f>'jeziora 2020'!L64</f>
        <v>0.871</v>
      </c>
      <c r="G62" s="78">
        <f>'jeziora 2020'!M64</f>
        <v>1.28</v>
      </c>
      <c r="H62" s="78">
        <f>'jeziora 2020'!N64</f>
        <v>5.51</v>
      </c>
      <c r="I62" s="78">
        <f>'jeziora 2020'!O64</f>
        <v>51.3</v>
      </c>
      <c r="J62" s="78">
        <f>'jeziora 2020'!P64</f>
        <v>5.7500000000000002E-2</v>
      </c>
      <c r="K62" s="78">
        <f>'jeziora 2020'!S64</f>
        <v>7.33</v>
      </c>
      <c r="L62" s="78">
        <f>'jeziora 2020'!T64</f>
        <v>35.799999999999997</v>
      </c>
      <c r="M62" s="78">
        <f>'jeziora 2020'!Y64</f>
        <v>152</v>
      </c>
      <c r="N62" s="142">
        <f>'jeziora 2020'!W64</f>
        <v>1.1961939284096058E-3</v>
      </c>
      <c r="O62" s="165" t="s">
        <v>156</v>
      </c>
      <c r="P62" s="165" t="s">
        <v>156</v>
      </c>
      <c r="Q62" s="75"/>
      <c r="R62" s="75"/>
      <c r="S62" s="75"/>
    </row>
    <row r="63" spans="1:19" x14ac:dyDescent="0.2">
      <c r="A63" s="4">
        <f>'jeziora 2020'!B65</f>
        <v>109</v>
      </c>
      <c r="B63" s="16" t="str">
        <f>'jeziora 2020'!C65</f>
        <v>PL02S0102_0118</v>
      </c>
      <c r="C63" s="53">
        <f>'jeziora 2020'!I65</f>
        <v>0.05</v>
      </c>
      <c r="D63" s="53">
        <f>'jeziora 2020'!J65</f>
        <v>6.8</v>
      </c>
      <c r="E63" s="129">
        <f>'jeziora 2020'!K65</f>
        <v>127</v>
      </c>
      <c r="F63" s="78">
        <f>'jeziora 2020'!L65</f>
        <v>0.4</v>
      </c>
      <c r="G63" s="78">
        <f>'jeziora 2020'!M65</f>
        <v>6.11</v>
      </c>
      <c r="H63" s="78">
        <f>'jeziora 2020'!N65</f>
        <v>18.399999999999999</v>
      </c>
      <c r="I63" s="78">
        <f>'jeziora 2020'!O65</f>
        <v>15.2</v>
      </c>
      <c r="J63" s="78">
        <f>'jeziora 2020'!P65</f>
        <v>8.3299999999999999E-2</v>
      </c>
      <c r="K63" s="78">
        <f>'jeziora 2020'!S65</f>
        <v>12.8</v>
      </c>
      <c r="L63" s="78">
        <f>'jeziora 2020'!T65</f>
        <v>49.8</v>
      </c>
      <c r="M63" s="78">
        <f>'jeziora 2020'!Y65</f>
        <v>82.8</v>
      </c>
      <c r="N63" s="142">
        <f>'jeziora 2020'!W65</f>
        <v>7.8347578347578344E-4</v>
      </c>
      <c r="O63" s="165" t="s">
        <v>156</v>
      </c>
      <c r="P63" s="165" t="s">
        <v>156</v>
      </c>
      <c r="Q63" s="75"/>
      <c r="R63" s="75"/>
      <c r="S63" s="75"/>
    </row>
    <row r="64" spans="1:19" x14ac:dyDescent="0.2">
      <c r="A64" s="4">
        <f>'jeziora 2020'!B66</f>
        <v>110</v>
      </c>
      <c r="B64" s="16" t="str">
        <f>'jeziora 2020'!C66</f>
        <v>PL02S0502_3099</v>
      </c>
      <c r="C64" s="53">
        <f>'jeziora 2020'!I66</f>
        <v>0.05</v>
      </c>
      <c r="D64" s="53">
        <f>'jeziora 2020'!J66</f>
        <v>1.5</v>
      </c>
      <c r="E64" s="129">
        <f>'jeziora 2020'!K66</f>
        <v>69</v>
      </c>
      <c r="F64" s="78">
        <f>'jeziora 2020'!L66</f>
        <v>0.85799999999999998</v>
      </c>
      <c r="G64" s="78">
        <f>'jeziora 2020'!M66</f>
        <v>1.71</v>
      </c>
      <c r="H64" s="78">
        <f>'jeziora 2020'!N66</f>
        <v>6.54</v>
      </c>
      <c r="I64" s="78">
        <f>'jeziora 2020'!O66</f>
        <v>11.8</v>
      </c>
      <c r="J64" s="78">
        <f>'jeziora 2020'!P66</f>
        <v>7.3700000000000002E-2</v>
      </c>
      <c r="K64" s="78">
        <f>'jeziora 2020'!S66</f>
        <v>8.42</v>
      </c>
      <c r="L64" s="78">
        <f>'jeziora 2020'!T66</f>
        <v>46.8</v>
      </c>
      <c r="M64" s="78">
        <f>'jeziora 2020'!Y66</f>
        <v>73.900000000000006</v>
      </c>
      <c r="N64" s="142">
        <f>'jeziora 2020'!W66</f>
        <v>9.8412698412698421E-4</v>
      </c>
      <c r="O64" s="165" t="s">
        <v>156</v>
      </c>
      <c r="P64" s="165" t="s">
        <v>156</v>
      </c>
      <c r="Q64" s="75"/>
      <c r="R64" s="75"/>
      <c r="S64" s="75"/>
    </row>
    <row r="65" spans="1:19" x14ac:dyDescent="0.2">
      <c r="A65" s="4">
        <f>'jeziora 2020'!B67</f>
        <v>111</v>
      </c>
      <c r="B65" s="16" t="str">
        <f>'jeziora 2020'!C67</f>
        <v>PL01S0202_2265</v>
      </c>
      <c r="C65" s="53">
        <f>'jeziora 2020'!I67</f>
        <v>0.05</v>
      </c>
      <c r="D65" s="53">
        <f>'jeziora 2020'!J67</f>
        <v>4.09</v>
      </c>
      <c r="E65" s="129">
        <f>'jeziora 2020'!K67</f>
        <v>50.9</v>
      </c>
      <c r="F65" s="78">
        <f>'jeziora 2020'!L67</f>
        <v>0.68</v>
      </c>
      <c r="G65" s="78">
        <f>'jeziora 2020'!M67</f>
        <v>4.93</v>
      </c>
      <c r="H65" s="78">
        <f>'jeziora 2020'!N67</f>
        <v>20.3</v>
      </c>
      <c r="I65" s="78">
        <f>'jeziora 2020'!O67</f>
        <v>13.9</v>
      </c>
      <c r="J65" s="78">
        <f>'jeziora 2020'!P67</f>
        <v>0.14599999999999999</v>
      </c>
      <c r="K65" s="78">
        <f>'jeziora 2020'!S67</f>
        <v>14</v>
      </c>
      <c r="L65" s="78">
        <f>'jeziora 2020'!T67</f>
        <v>33</v>
      </c>
      <c r="M65" s="78">
        <f>'jeziora 2020'!Y67</f>
        <v>91.5</v>
      </c>
      <c r="N65" s="142">
        <f>'jeziora 2020'!W67</f>
        <v>1.5234899328859059E-3</v>
      </c>
      <c r="O65" s="165" t="s">
        <v>156</v>
      </c>
      <c r="P65" s="165" t="s">
        <v>156</v>
      </c>
      <c r="Q65" s="75"/>
      <c r="R65" s="75"/>
      <c r="S65" s="75"/>
    </row>
    <row r="66" spans="1:19" x14ac:dyDescent="0.2">
      <c r="A66" s="4">
        <f>'jeziora 2020'!B68</f>
        <v>112</v>
      </c>
      <c r="B66" s="16" t="str">
        <f>'jeziora 2020'!C68</f>
        <v>PL02S0102_0126</v>
      </c>
      <c r="C66" s="53">
        <f>'jeziora 2020'!I68</f>
        <v>0.05</v>
      </c>
      <c r="D66" s="53">
        <f>'jeziora 2020'!J68</f>
        <v>6.81</v>
      </c>
      <c r="E66" s="129">
        <f>'jeziora 2020'!K68</f>
        <v>167</v>
      </c>
      <c r="F66" s="78">
        <f>'jeziora 2020'!L68</f>
        <v>2.5000000000000001E-2</v>
      </c>
      <c r="G66" s="78">
        <f>'jeziora 2020'!M68</f>
        <v>2.6</v>
      </c>
      <c r="H66" s="78">
        <f>'jeziora 2020'!N68</f>
        <v>8.7100000000000009</v>
      </c>
      <c r="I66" s="78">
        <f>'jeziora 2020'!O68</f>
        <v>4</v>
      </c>
      <c r="J66" s="78">
        <f>'jeziora 2020'!P68</f>
        <v>5.0700000000000002E-2</v>
      </c>
      <c r="K66" s="78">
        <f>'jeziora 2020'!S68</f>
        <v>10.6</v>
      </c>
      <c r="L66" s="78">
        <f>'jeziora 2020'!T68</f>
        <v>34.1</v>
      </c>
      <c r="M66" s="78">
        <f>'jeziora 2020'!Y68</f>
        <v>33.700000000000003</v>
      </c>
      <c r="N66" s="142">
        <f>'jeziora 2020'!W68</f>
        <v>6.827195467422097E-4</v>
      </c>
      <c r="O66" s="165" t="s">
        <v>156</v>
      </c>
      <c r="P66" s="165" t="s">
        <v>156</v>
      </c>
      <c r="Q66" s="75"/>
      <c r="R66" s="75"/>
      <c r="S66" s="75"/>
    </row>
    <row r="67" spans="1:19" x14ac:dyDescent="0.2">
      <c r="A67" s="4">
        <f>'jeziora 2020'!B69</f>
        <v>113</v>
      </c>
      <c r="B67" s="16" t="str">
        <f>'jeziora 2020'!C69</f>
        <v>PL02S0502_3429</v>
      </c>
      <c r="C67" s="53">
        <f>'jeziora 2020'!I69</f>
        <v>0.05</v>
      </c>
      <c r="D67" s="53">
        <f>'jeziora 2020'!J69</f>
        <v>21.5</v>
      </c>
      <c r="E67" s="129">
        <f>'jeziora 2020'!K69</f>
        <v>90.5</v>
      </c>
      <c r="F67" s="78">
        <f>'jeziora 2020'!L69</f>
        <v>3.24</v>
      </c>
      <c r="G67" s="78">
        <f>'jeziora 2020'!M69</f>
        <v>10.6</v>
      </c>
      <c r="H67" s="78">
        <f>'jeziora 2020'!N69</f>
        <v>22.1</v>
      </c>
      <c r="I67" s="78">
        <f>'jeziora 2020'!O69</f>
        <v>90.2</v>
      </c>
      <c r="J67" s="78">
        <f>'jeziora 2020'!P69</f>
        <v>0.14199999999999999</v>
      </c>
      <c r="K67" s="78">
        <f>'jeziora 2020'!S69</f>
        <v>19.8</v>
      </c>
      <c r="L67" s="78">
        <f>'jeziora 2020'!T69</f>
        <v>115</v>
      </c>
      <c r="M67" s="78">
        <f>'jeziora 2020'!Y69</f>
        <v>203</v>
      </c>
      <c r="N67" s="142">
        <f>'jeziora 2020'!W69</f>
        <v>2.2389791183294663E-3</v>
      </c>
      <c r="O67" s="166" t="s">
        <v>157</v>
      </c>
      <c r="P67" s="166" t="s">
        <v>157</v>
      </c>
      <c r="Q67" s="75"/>
      <c r="R67" s="75"/>
      <c r="S67" s="75"/>
    </row>
    <row r="68" spans="1:19" x14ac:dyDescent="0.2">
      <c r="A68" s="4">
        <f>'jeziora 2020'!B70</f>
        <v>114</v>
      </c>
      <c r="B68" s="16" t="str">
        <f>'jeziora 2020'!C70</f>
        <v>PL02S0502_2213</v>
      </c>
      <c r="C68" s="53">
        <f>'jeziora 2020'!I70</f>
        <v>0.05</v>
      </c>
      <c r="D68" s="53">
        <f>'jeziora 2020'!J70</f>
        <v>1.5</v>
      </c>
      <c r="E68" s="129">
        <f>'jeziora 2020'!K70</f>
        <v>31.5</v>
      </c>
      <c r="F68" s="78">
        <f>'jeziora 2020'!L70</f>
        <v>8.5400000000000004E-2</v>
      </c>
      <c r="G68" s="78">
        <f>'jeziora 2020'!M70</f>
        <v>0.43099999999999999</v>
      </c>
      <c r="H68" s="78">
        <f>'jeziora 2020'!N70</f>
        <v>5.48</v>
      </c>
      <c r="I68" s="78">
        <f>'jeziora 2020'!O70</f>
        <v>1.45</v>
      </c>
      <c r="J68" s="78">
        <f>'jeziora 2020'!P70</f>
        <v>3.7600000000000001E-2</v>
      </c>
      <c r="K68" s="78">
        <f>'jeziora 2020'!S70</f>
        <v>5.32</v>
      </c>
      <c r="L68" s="78">
        <f>'jeziora 2020'!T70</f>
        <v>7.21</v>
      </c>
      <c r="M68" s="78">
        <f>'jeziora 2020'!Y70</f>
        <v>26.1</v>
      </c>
      <c r="N68" s="142">
        <f>'jeziora 2020'!W70</f>
        <v>9.131455399061033E-4</v>
      </c>
      <c r="O68" s="163" t="s">
        <v>158</v>
      </c>
      <c r="P68" s="163" t="s">
        <v>158</v>
      </c>
      <c r="Q68" s="75"/>
      <c r="R68" s="75"/>
      <c r="S68" s="75"/>
    </row>
    <row r="69" spans="1:19" x14ac:dyDescent="0.2">
      <c r="A69" s="4">
        <f>'jeziora 2020'!B71</f>
        <v>115</v>
      </c>
      <c r="B69" s="16" t="str">
        <f>'jeziora 2020'!C71</f>
        <v>PL01S0602_0413</v>
      </c>
      <c r="C69" s="53">
        <f>'jeziora 2020'!I71</f>
        <v>0.05</v>
      </c>
      <c r="D69" s="53">
        <f>'jeziora 2020'!J71</f>
        <v>1.5</v>
      </c>
      <c r="E69" s="129">
        <f>'jeziora 2020'!K71</f>
        <v>17.3</v>
      </c>
      <c r="F69" s="78">
        <f>'jeziora 2020'!L71</f>
        <v>8.6499999999999994E-2</v>
      </c>
      <c r="G69" s="78">
        <f>'jeziora 2020'!M71</f>
        <v>1.33</v>
      </c>
      <c r="H69" s="78">
        <f>'jeziora 2020'!N71</f>
        <v>5.62</v>
      </c>
      <c r="I69" s="78">
        <f>'jeziora 2020'!O71</f>
        <v>3.55</v>
      </c>
      <c r="J69" s="78">
        <f>'jeziora 2020'!P71</f>
        <v>7.6100000000000001E-2</v>
      </c>
      <c r="K69" s="78">
        <f>'jeziora 2020'!S71</f>
        <v>4.71</v>
      </c>
      <c r="L69" s="78">
        <f>'jeziora 2020'!T71</f>
        <v>4.67</v>
      </c>
      <c r="M69" s="78">
        <f>'jeziora 2020'!Y71</f>
        <v>26.4</v>
      </c>
      <c r="N69" s="142">
        <f>'jeziora 2020'!W71</f>
        <v>3.4216867469879517E-3</v>
      </c>
      <c r="O69" s="164" t="s">
        <v>155</v>
      </c>
      <c r="P69" s="164" t="s">
        <v>155</v>
      </c>
      <c r="Q69" s="75"/>
      <c r="R69" s="75"/>
      <c r="S69" s="75"/>
    </row>
    <row r="70" spans="1:19" x14ac:dyDescent="0.2">
      <c r="A70" s="4">
        <f>'jeziora 2020'!B72</f>
        <v>116</v>
      </c>
      <c r="B70" s="16" t="str">
        <f>'jeziora 2020'!C72</f>
        <v>PL01S0202_0081</v>
      </c>
      <c r="C70" s="53">
        <f>'jeziora 2020'!I72</f>
        <v>0.05</v>
      </c>
      <c r="D70" s="53">
        <f>'jeziora 2020'!J72</f>
        <v>6</v>
      </c>
      <c r="E70" s="129">
        <f>'jeziora 2020'!K72</f>
        <v>35.6</v>
      </c>
      <c r="F70" s="78">
        <f>'jeziora 2020'!L72</f>
        <v>3.22</v>
      </c>
      <c r="G70" s="78">
        <f>'jeziora 2020'!M72</f>
        <v>11.2</v>
      </c>
      <c r="H70" s="78">
        <f>'jeziora 2020'!N72</f>
        <v>19.600000000000001</v>
      </c>
      <c r="I70" s="78">
        <f>'jeziora 2020'!O72</f>
        <v>203</v>
      </c>
      <c r="J70" s="78">
        <f>'jeziora 2020'!P72</f>
        <v>9.2399999999999996E-2</v>
      </c>
      <c r="K70" s="78">
        <f>'jeziora 2020'!S72</f>
        <v>17.600000000000001</v>
      </c>
      <c r="L70" s="78">
        <f>'jeziora 2020'!T72</f>
        <v>24.8</v>
      </c>
      <c r="M70" s="78">
        <f>'jeziora 2020'!Y72</f>
        <v>99.8</v>
      </c>
      <c r="N70" s="142">
        <f>'jeziora 2020'!W72</f>
        <v>3.2147562582345193E-3</v>
      </c>
      <c r="O70" s="167" t="s">
        <v>176</v>
      </c>
      <c r="P70" s="167" t="s">
        <v>176</v>
      </c>
      <c r="Q70" s="75"/>
      <c r="R70" s="75"/>
      <c r="S70" s="75"/>
    </row>
    <row r="71" spans="1:19" x14ac:dyDescent="0.2">
      <c r="A71" s="4">
        <f>'jeziora 2020'!B73</f>
        <v>117</v>
      </c>
      <c r="B71" s="16" t="str">
        <f>'jeziora 2020'!C73</f>
        <v>PL01S0302_3917</v>
      </c>
      <c r="C71" s="53">
        <f>'jeziora 2020'!I73</f>
        <v>0.05</v>
      </c>
      <c r="D71" s="53">
        <f>'jeziora 2020'!J73</f>
        <v>1.5</v>
      </c>
      <c r="E71" s="129">
        <f>'jeziora 2020'!K73</f>
        <v>67.2</v>
      </c>
      <c r="F71" s="78">
        <f>'jeziora 2020'!L73</f>
        <v>2.5000000000000001E-2</v>
      </c>
      <c r="G71" s="78">
        <f>'jeziora 2020'!M73</f>
        <v>8.34</v>
      </c>
      <c r="H71" s="78">
        <f>'jeziora 2020'!N73</f>
        <v>26.2</v>
      </c>
      <c r="I71" s="78">
        <f>'jeziora 2020'!O73</f>
        <v>35</v>
      </c>
      <c r="J71" s="78">
        <f>'jeziora 2020'!P73</f>
        <v>0.11700000000000001</v>
      </c>
      <c r="K71" s="78">
        <f>'jeziora 2020'!S73</f>
        <v>20.3</v>
      </c>
      <c r="L71" s="78">
        <f>'jeziora 2020'!T73</f>
        <v>28.4</v>
      </c>
      <c r="M71" s="78">
        <f>'jeziora 2020'!Y73</f>
        <v>112</v>
      </c>
      <c r="N71" s="142">
        <f>'jeziora 2020'!W73</f>
        <v>1.1029859841560025E-3</v>
      </c>
      <c r="O71" s="165" t="s">
        <v>156</v>
      </c>
      <c r="P71" s="165" t="s">
        <v>156</v>
      </c>
      <c r="Q71" s="75"/>
      <c r="R71" s="75"/>
      <c r="S71" s="75"/>
    </row>
    <row r="72" spans="1:19" x14ac:dyDescent="0.2">
      <c r="A72" s="4">
        <f>'jeziora 2020'!B74</f>
        <v>118</v>
      </c>
      <c r="B72" s="16" t="str">
        <f>'jeziora 2020'!C74</f>
        <v>PL02S0102_0127</v>
      </c>
      <c r="C72" s="53">
        <f>'jeziora 2020'!I74</f>
        <v>0.05</v>
      </c>
      <c r="D72" s="53">
        <f>'jeziora 2020'!J74</f>
        <v>4.5199999999999996</v>
      </c>
      <c r="E72" s="129">
        <f>'jeziora 2020'!K74</f>
        <v>37.9</v>
      </c>
      <c r="F72" s="78">
        <f>'jeziora 2020'!L74</f>
        <v>0.23699999999999999</v>
      </c>
      <c r="G72" s="78">
        <f>'jeziora 2020'!M74</f>
        <v>2.44</v>
      </c>
      <c r="H72" s="78">
        <f>'jeziora 2020'!N74</f>
        <v>10.8</v>
      </c>
      <c r="I72" s="78">
        <f>'jeziora 2020'!O74</f>
        <v>5.52</v>
      </c>
      <c r="J72" s="78">
        <f>'jeziora 2020'!P74</f>
        <v>2.7900000000000001E-2</v>
      </c>
      <c r="K72" s="78">
        <f>'jeziora 2020'!S74</f>
        <v>6.06</v>
      </c>
      <c r="L72" s="78">
        <f>'jeziora 2020'!T74</f>
        <v>18.899999999999999</v>
      </c>
      <c r="M72" s="78">
        <f>'jeziora 2020'!Y74</f>
        <v>43</v>
      </c>
      <c r="N72" s="142">
        <f>'jeziora 2020'!W74</f>
        <v>6.3953488372093018E-4</v>
      </c>
      <c r="O72" s="164" t="s">
        <v>155</v>
      </c>
      <c r="P72" s="164" t="s">
        <v>155</v>
      </c>
      <c r="Q72" s="75"/>
      <c r="R72" s="75"/>
      <c r="S72" s="75"/>
    </row>
    <row r="73" spans="1:19" x14ac:dyDescent="0.2">
      <c r="A73" s="4">
        <f>'jeziora 2020'!B75</f>
        <v>119</v>
      </c>
      <c r="B73" s="16" t="str">
        <f>'jeziora 2020'!C75</f>
        <v>PL01S0202_0035</v>
      </c>
      <c r="C73" s="53">
        <f>'jeziora 2020'!I75</f>
        <v>0.05</v>
      </c>
      <c r="D73" s="53">
        <f>'jeziora 2020'!J75</f>
        <v>13</v>
      </c>
      <c r="E73" s="129">
        <f>'jeziora 2020'!K75</f>
        <v>83.4</v>
      </c>
      <c r="F73" s="78">
        <f>'jeziora 2020'!L75</f>
        <v>1.19</v>
      </c>
      <c r="G73" s="78">
        <f>'jeziora 2020'!M75</f>
        <v>2.38</v>
      </c>
      <c r="H73" s="78">
        <f>'jeziora 2020'!N75</f>
        <v>14.1</v>
      </c>
      <c r="I73" s="78">
        <f>'jeziora 2020'!O75</f>
        <v>7.67</v>
      </c>
      <c r="J73" s="78">
        <f>'jeziora 2020'!P75</f>
        <v>7.9600000000000004E-2</v>
      </c>
      <c r="K73" s="78">
        <f>'jeziora 2020'!S75</f>
        <v>7.41</v>
      </c>
      <c r="L73" s="78">
        <f>'jeziora 2020'!T75</f>
        <v>74.2</v>
      </c>
      <c r="M73" s="78">
        <f>'jeziora 2020'!Y75</f>
        <v>95.2</v>
      </c>
      <c r="N73" s="142">
        <f>'jeziora 2020'!W75</f>
        <v>8.955512572533849E-4</v>
      </c>
      <c r="O73" s="165" t="s">
        <v>156</v>
      </c>
      <c r="P73" s="165" t="s">
        <v>156</v>
      </c>
      <c r="Q73" s="75"/>
      <c r="R73" s="75"/>
      <c r="S73" s="75"/>
    </row>
    <row r="74" spans="1:19" x14ac:dyDescent="0.2">
      <c r="A74" s="4">
        <f>'jeziora 2020'!B76</f>
        <v>120</v>
      </c>
      <c r="B74" s="16" t="str">
        <f>'jeziora 2020'!C76</f>
        <v>PL02S0502_0223</v>
      </c>
      <c r="C74" s="53">
        <f>'jeziora 2020'!I76</f>
        <v>0.05</v>
      </c>
      <c r="D74" s="53">
        <f>'jeziora 2020'!J76</f>
        <v>1.5</v>
      </c>
      <c r="E74" s="129">
        <f>'jeziora 2020'!K76</f>
        <v>28.3</v>
      </c>
      <c r="F74" s="78">
        <f>'jeziora 2020'!L76</f>
        <v>0.53200000000000003</v>
      </c>
      <c r="G74" s="78">
        <f>'jeziora 2020'!M76</f>
        <v>0.27100000000000002</v>
      </c>
      <c r="H74" s="78">
        <f>'jeziora 2020'!N76</f>
        <v>4.22</v>
      </c>
      <c r="I74" s="78">
        <f>'jeziora 2020'!O76</f>
        <v>2.34</v>
      </c>
      <c r="J74" s="78">
        <f>'jeziora 2020'!P76</f>
        <v>6.4399999999999999E-2</v>
      </c>
      <c r="K74" s="78">
        <f>'jeziora 2020'!S76</f>
        <v>3.67</v>
      </c>
      <c r="L74" s="78">
        <f>'jeziora 2020'!T76</f>
        <v>4.82</v>
      </c>
      <c r="M74" s="78">
        <f>'jeziora 2020'!Y76</f>
        <v>29.2</v>
      </c>
      <c r="N74" s="142">
        <f>'jeziora 2020'!W76</f>
        <v>4.5815450643776819E-4</v>
      </c>
      <c r="O74" s="164" t="s">
        <v>155</v>
      </c>
      <c r="P74" s="164" t="s">
        <v>155</v>
      </c>
      <c r="Q74" s="75"/>
      <c r="R74" s="75"/>
      <c r="S74" s="75"/>
    </row>
    <row r="75" spans="1:19" x14ac:dyDescent="0.2">
      <c r="A75" s="4">
        <f>'jeziora 2020'!B77</f>
        <v>121</v>
      </c>
      <c r="B75" s="16" t="str">
        <f>'jeziora 2020'!C77</f>
        <v>PL02S0102_2049</v>
      </c>
      <c r="C75" s="53">
        <f>'jeziora 2020'!I77</f>
        <v>0.05</v>
      </c>
      <c r="D75" s="53">
        <f>'jeziora 2020'!J77</f>
        <v>8.74</v>
      </c>
      <c r="E75" s="129">
        <f>'jeziora 2020'!K77</f>
        <v>106</v>
      </c>
      <c r="F75" s="78">
        <f>'jeziora 2020'!L77</f>
        <v>2.5000000000000001E-2</v>
      </c>
      <c r="G75" s="78">
        <f>'jeziora 2020'!M77</f>
        <v>0.85799999999999998</v>
      </c>
      <c r="H75" s="78">
        <f>'jeziora 2020'!N77</f>
        <v>6.83</v>
      </c>
      <c r="I75" s="78">
        <f>'jeziora 2020'!O77</f>
        <v>2.89</v>
      </c>
      <c r="J75" s="78">
        <f>'jeziora 2020'!P77</f>
        <v>4.8099999999999997E-2</v>
      </c>
      <c r="K75" s="78">
        <f>'jeziora 2020'!S77</f>
        <v>3.15</v>
      </c>
      <c r="L75" s="78">
        <f>'jeziora 2020'!T77</f>
        <v>17.600000000000001</v>
      </c>
      <c r="M75" s="78">
        <f>'jeziora 2020'!Y77</f>
        <v>62</v>
      </c>
      <c r="N75" s="142">
        <f>'jeziora 2020'!W77</f>
        <v>6.6898349261511727E-4</v>
      </c>
      <c r="O75" s="164" t="s">
        <v>155</v>
      </c>
      <c r="P75" s="164" t="s">
        <v>155</v>
      </c>
      <c r="Q75" s="75"/>
      <c r="R75" s="75"/>
      <c r="S75" s="75"/>
    </row>
    <row r="76" spans="1:19" x14ac:dyDescent="0.2">
      <c r="A76" s="4">
        <f>'jeziora 2020'!B78</f>
        <v>122</v>
      </c>
      <c r="B76" s="16" t="str">
        <f>'jeziora 2020'!C78</f>
        <v>PL01S0602_0472</v>
      </c>
      <c r="C76" s="53">
        <f>'jeziora 2020'!I78</f>
        <v>0.05</v>
      </c>
      <c r="D76" s="53">
        <f>'jeziora 2020'!J78</f>
        <v>1.5</v>
      </c>
      <c r="E76" s="129">
        <f>'jeziora 2020'!K78</f>
        <v>21.8</v>
      </c>
      <c r="F76" s="78">
        <f>'jeziora 2020'!L78</f>
        <v>0.11799999999999999</v>
      </c>
      <c r="G76" s="78">
        <f>'jeziora 2020'!M78</f>
        <v>0.78200000000000003</v>
      </c>
      <c r="H76" s="78">
        <f>'jeziora 2020'!N78</f>
        <v>2.67</v>
      </c>
      <c r="I76" s="78">
        <f>'jeziora 2020'!O78</f>
        <v>11.2</v>
      </c>
      <c r="J76" s="78">
        <f>'jeziora 2020'!P78</f>
        <v>1.0800000000000001E-2</v>
      </c>
      <c r="K76" s="78">
        <f>'jeziora 2020'!S78</f>
        <v>3.87</v>
      </c>
      <c r="L76" s="78">
        <f>'jeziora 2020'!T78</f>
        <v>1.62</v>
      </c>
      <c r="M76" s="78">
        <f>'jeziora 2020'!Y78</f>
        <v>17.5</v>
      </c>
      <c r="N76" s="142">
        <f>'jeziora 2020'!W78</f>
        <v>8.7564766839378239E-3</v>
      </c>
      <c r="O76" s="165" t="s">
        <v>156</v>
      </c>
      <c r="P76" s="164" t="s">
        <v>155</v>
      </c>
      <c r="Q76" s="75"/>
      <c r="R76" s="75"/>
      <c r="S76" s="75"/>
    </row>
    <row r="77" spans="1:19" x14ac:dyDescent="0.2">
      <c r="A77" s="4">
        <f>'jeziora 2020'!B79</f>
        <v>123</v>
      </c>
      <c r="B77" s="16" t="str">
        <f>'jeziora 2020'!C79</f>
        <v>PL01S0302_3115</v>
      </c>
      <c r="C77" s="53">
        <f>'jeziora 2020'!I79</f>
        <v>0.05</v>
      </c>
      <c r="D77" s="53">
        <f>'jeziora 2020'!J79</f>
        <v>5.53</v>
      </c>
      <c r="E77" s="129">
        <f>'jeziora 2020'!K79</f>
        <v>66.5</v>
      </c>
      <c r="F77" s="78">
        <f>'jeziora 2020'!L79</f>
        <v>0.45800000000000002</v>
      </c>
      <c r="G77" s="78">
        <f>'jeziora 2020'!M79</f>
        <v>1.08</v>
      </c>
      <c r="H77" s="78">
        <f>'jeziora 2020'!N79</f>
        <v>3.33</v>
      </c>
      <c r="I77" s="78">
        <f>'jeziora 2020'!O79</f>
        <v>6.01</v>
      </c>
      <c r="J77" s="78">
        <f>'jeziora 2020'!P79</f>
        <v>4.6899999999999997E-2</v>
      </c>
      <c r="K77" s="78">
        <f>'jeziora 2020'!S79</f>
        <v>3.66</v>
      </c>
      <c r="L77" s="78">
        <f>'jeziora 2020'!T79</f>
        <v>24.7</v>
      </c>
      <c r="M77" s="78">
        <f>'jeziora 2020'!Y79</f>
        <v>41.6</v>
      </c>
      <c r="N77" s="142">
        <f>'jeziora 2020'!W79</f>
        <v>4.9289617486338803E-4</v>
      </c>
      <c r="O77" s="164" t="s">
        <v>155</v>
      </c>
      <c r="P77" s="164" t="s">
        <v>155</v>
      </c>
      <c r="Q77" s="75"/>
      <c r="R77" s="75"/>
      <c r="S77" s="75"/>
    </row>
    <row r="78" spans="1:19" x14ac:dyDescent="0.2">
      <c r="A78" s="4">
        <f>'jeziora 2020'!B80</f>
        <v>124</v>
      </c>
      <c r="B78" s="16" t="str">
        <f>'jeziora 2020'!C80</f>
        <v>PL02S0102_2082</v>
      </c>
      <c r="C78" s="53">
        <f>'jeziora 2020'!I80</f>
        <v>0.05</v>
      </c>
      <c r="D78" s="53">
        <f>'jeziora 2020'!J80</f>
        <v>7.4</v>
      </c>
      <c r="E78" s="129">
        <f>'jeziora 2020'!K80</f>
        <v>209</v>
      </c>
      <c r="F78" s="78">
        <f>'jeziora 2020'!L80</f>
        <v>2.5000000000000001E-2</v>
      </c>
      <c r="G78" s="78">
        <f>'jeziora 2020'!M80</f>
        <v>2.52</v>
      </c>
      <c r="H78" s="78">
        <f>'jeziora 2020'!N80</f>
        <v>8.9</v>
      </c>
      <c r="I78" s="78">
        <f>'jeziora 2020'!O80</f>
        <v>17.3</v>
      </c>
      <c r="J78" s="78">
        <f>'jeziora 2020'!P80</f>
        <v>9.5699999999999993E-2</v>
      </c>
      <c r="K78" s="78">
        <f>'jeziora 2020'!S80</f>
        <v>7.1</v>
      </c>
      <c r="L78" s="78">
        <f>'jeziora 2020'!T80</f>
        <v>37.299999999999997</v>
      </c>
      <c r="M78" s="78">
        <f>'jeziora 2020'!Y80</f>
        <v>74.2</v>
      </c>
      <c r="N78" s="142">
        <f>'jeziora 2020'!W80</f>
        <v>1.6749886518384021E-3</v>
      </c>
      <c r="O78" s="165" t="s">
        <v>156</v>
      </c>
      <c r="P78" s="165" t="s">
        <v>156</v>
      </c>
      <c r="Q78" s="75"/>
      <c r="R78" s="75"/>
      <c r="S78" s="75"/>
    </row>
    <row r="79" spans="1:19" x14ac:dyDescent="0.2">
      <c r="A79" s="4">
        <f>'jeziora 2020'!B81</f>
        <v>125</v>
      </c>
      <c r="B79" s="16" t="str">
        <f>'jeziora 2020'!C81</f>
        <v>PL01S0602_3007</v>
      </c>
      <c r="C79" s="53">
        <f>'jeziora 2020'!I81</f>
        <v>0.05</v>
      </c>
      <c r="D79" s="53">
        <f>'jeziora 2020'!J81</f>
        <v>1.5</v>
      </c>
      <c r="E79" s="129">
        <f>'jeziora 2020'!K81</f>
        <v>20.100000000000001</v>
      </c>
      <c r="F79" s="78">
        <f>'jeziora 2020'!L81</f>
        <v>0.16500000000000001</v>
      </c>
      <c r="G79" s="78">
        <f>'jeziora 2020'!M81</f>
        <v>0.93300000000000005</v>
      </c>
      <c r="H79" s="78">
        <f>'jeziora 2020'!N81</f>
        <v>5.33</v>
      </c>
      <c r="I79" s="78">
        <f>'jeziora 2020'!O81</f>
        <v>8.44</v>
      </c>
      <c r="J79" s="78">
        <f>'jeziora 2020'!P81</f>
        <v>5.1499999999999997E-2</v>
      </c>
      <c r="K79" s="78">
        <f>'jeziora 2020'!S81</f>
        <v>2.19</v>
      </c>
      <c r="L79" s="78">
        <f>'jeziora 2020'!T81</f>
        <v>4.8099999999999996</v>
      </c>
      <c r="M79" s="78">
        <f>'jeziora 2020'!Y81</f>
        <v>41.4</v>
      </c>
      <c r="N79" s="142">
        <f>'jeziora 2020'!W81</f>
        <v>4.2891566265060239E-4</v>
      </c>
      <c r="O79" s="164" t="s">
        <v>155</v>
      </c>
      <c r="P79" s="164" t="s">
        <v>155</v>
      </c>
      <c r="Q79" s="75"/>
      <c r="R79" s="75"/>
      <c r="S79" s="75"/>
    </row>
    <row r="80" spans="1:19" x14ac:dyDescent="0.2">
      <c r="A80" s="4">
        <f>'jeziora 2020'!B82</f>
        <v>126</v>
      </c>
      <c r="B80" s="16" t="str">
        <f>'jeziora 2020'!C82</f>
        <v>PL02S0502_2219</v>
      </c>
      <c r="C80" s="53">
        <f>'jeziora 2020'!I82</f>
        <v>0.05</v>
      </c>
      <c r="D80" s="53">
        <f>'jeziora 2020'!J82</f>
        <v>1.5</v>
      </c>
      <c r="E80" s="129">
        <f>'jeziora 2020'!K82</f>
        <v>45</v>
      </c>
      <c r="F80" s="78">
        <f>'jeziora 2020'!L82</f>
        <v>0.13400000000000001</v>
      </c>
      <c r="G80" s="78">
        <f>'jeziora 2020'!M82</f>
        <v>1.43</v>
      </c>
      <c r="H80" s="78">
        <f>'jeziora 2020'!N82</f>
        <v>3.71</v>
      </c>
      <c r="I80" s="78">
        <f>'jeziora 2020'!O82</f>
        <v>5.73</v>
      </c>
      <c r="J80" s="78">
        <f>'jeziora 2020'!P82</f>
        <v>2.1700000000000001E-2</v>
      </c>
      <c r="K80" s="78">
        <f>'jeziora 2020'!S82</f>
        <v>1.45</v>
      </c>
      <c r="L80" s="78">
        <f>'jeziora 2020'!T82</f>
        <v>3.85</v>
      </c>
      <c r="M80" s="78">
        <f>'jeziora 2020'!Y82</f>
        <v>12.6</v>
      </c>
      <c r="N80" s="142">
        <f>'jeziora 2020'!W82</f>
        <v>5.2227074235807868E-4</v>
      </c>
      <c r="O80" s="163" t="s">
        <v>158</v>
      </c>
      <c r="P80" s="163" t="s">
        <v>158</v>
      </c>
      <c r="Q80" s="75"/>
      <c r="R80" s="75"/>
      <c r="S80" s="75"/>
    </row>
    <row r="81" spans="1:19" x14ac:dyDescent="0.2">
      <c r="A81" s="4">
        <f>'jeziora 2020'!B83</f>
        <v>127</v>
      </c>
      <c r="B81" s="16" t="str">
        <f>'jeziora 2020'!C83</f>
        <v>PL01S0602_0468</v>
      </c>
      <c r="C81" s="53">
        <f>'jeziora 2020'!I83</f>
        <v>0.05</v>
      </c>
      <c r="D81" s="53">
        <f>'jeziora 2020'!J83</f>
        <v>7.8</v>
      </c>
      <c r="E81" s="129">
        <f>'jeziora 2020'!K83</f>
        <v>154</v>
      </c>
      <c r="F81" s="78">
        <f>'jeziora 2020'!L83</f>
        <v>0.223</v>
      </c>
      <c r="G81" s="78">
        <f>'jeziora 2020'!M83</f>
        <v>4.28</v>
      </c>
      <c r="H81" s="78">
        <f>'jeziora 2020'!N83</f>
        <v>18.3</v>
      </c>
      <c r="I81" s="78">
        <f>'jeziora 2020'!O83</f>
        <v>13.9</v>
      </c>
      <c r="J81" s="78">
        <f>'jeziora 2020'!P83</f>
        <v>4.0599999999999997E-2</v>
      </c>
      <c r="K81" s="78">
        <f>'jeziora 2020'!S83</f>
        <v>12.1</v>
      </c>
      <c r="L81" s="78">
        <f>'jeziora 2020'!T83</f>
        <v>11.6</v>
      </c>
      <c r="M81" s="78">
        <f>'jeziora 2020'!Y83</f>
        <v>48.5</v>
      </c>
      <c r="N81" s="142">
        <f>'jeziora 2020'!W83</f>
        <v>8.8484848484848486E-4</v>
      </c>
      <c r="O81" s="165" t="s">
        <v>156</v>
      </c>
      <c r="P81" s="165" t="s">
        <v>156</v>
      </c>
      <c r="Q81" s="75"/>
      <c r="R81" s="75"/>
      <c r="S81" s="75"/>
    </row>
    <row r="82" spans="1:19" x14ac:dyDescent="0.2">
      <c r="A82" s="4">
        <f>'jeziora 2020'!B84</f>
        <v>128</v>
      </c>
      <c r="B82" s="16" t="str">
        <f>'jeziora 2020'!C84</f>
        <v>PL02S0102_0121</v>
      </c>
      <c r="C82" s="53">
        <f>'jeziora 2020'!I84</f>
        <v>0.05</v>
      </c>
      <c r="D82" s="53">
        <f>'jeziora 2020'!J84</f>
        <v>76.3</v>
      </c>
      <c r="E82" s="129">
        <f>'jeziora 2020'!K84</f>
        <v>89.5</v>
      </c>
      <c r="F82" s="78">
        <f>'jeziora 2020'!L84</f>
        <v>2.81</v>
      </c>
      <c r="G82" s="78">
        <f>'jeziora 2020'!M84</f>
        <v>3.51</v>
      </c>
      <c r="H82" s="78">
        <f>'jeziora 2020'!N84</f>
        <v>9.44</v>
      </c>
      <c r="I82" s="78">
        <f>'jeziora 2020'!O84</f>
        <v>43.3</v>
      </c>
      <c r="J82" s="78">
        <f>'jeziora 2020'!P84</f>
        <v>8.0699999999999994E-2</v>
      </c>
      <c r="K82" s="78">
        <f>'jeziora 2020'!S84</f>
        <v>7.11</v>
      </c>
      <c r="L82" s="78">
        <f>'jeziora 2020'!T84</f>
        <v>26</v>
      </c>
      <c r="M82" s="78">
        <f>'jeziora 2020'!Y84</f>
        <v>70</v>
      </c>
      <c r="N82" s="142">
        <f>'jeziora 2020'!W84</f>
        <v>7.075064710957722E-4</v>
      </c>
      <c r="O82" s="167" t="s">
        <v>176</v>
      </c>
      <c r="P82" s="167" t="s">
        <v>176</v>
      </c>
      <c r="Q82" s="75"/>
      <c r="R82" s="75"/>
      <c r="S82" s="75"/>
    </row>
    <row r="83" spans="1:19" x14ac:dyDescent="0.2">
      <c r="A83" s="4">
        <f>'jeziora 2020'!B85</f>
        <v>129</v>
      </c>
      <c r="B83" s="16" t="str">
        <f>'jeziora 2020'!C85</f>
        <v>PL02S0202_3070</v>
      </c>
      <c r="C83" s="53">
        <f>'jeziora 2020'!I85</f>
        <v>0.05</v>
      </c>
      <c r="D83" s="53">
        <f>'jeziora 2020'!J85</f>
        <v>12.6</v>
      </c>
      <c r="E83" s="129">
        <f>'jeziora 2020'!K85</f>
        <v>95.8</v>
      </c>
      <c r="F83" s="78">
        <f>'jeziora 2020'!L85</f>
        <v>2.5000000000000001E-2</v>
      </c>
      <c r="G83" s="78">
        <f>'jeziora 2020'!M85</f>
        <v>3.28</v>
      </c>
      <c r="H83" s="78">
        <f>'jeziora 2020'!N85</f>
        <v>26.2</v>
      </c>
      <c r="I83" s="78">
        <f>'jeziora 2020'!O85</f>
        <v>7.61</v>
      </c>
      <c r="J83" s="78">
        <f>'jeziora 2020'!P85</f>
        <v>8.2400000000000001E-2</v>
      </c>
      <c r="K83" s="78">
        <f>'jeziora 2020'!S85</f>
        <v>7.85</v>
      </c>
      <c r="L83" s="78">
        <f>'jeziora 2020'!T85</f>
        <v>41.5</v>
      </c>
      <c r="M83" s="78">
        <f>'jeziora 2020'!Y85</f>
        <v>44.3</v>
      </c>
      <c r="N83" s="142">
        <f>'jeziora 2020'!W85</f>
        <v>1.3328477785870356E-3</v>
      </c>
      <c r="O83" s="165" t="s">
        <v>156</v>
      </c>
      <c r="P83" s="165" t="s">
        <v>156</v>
      </c>
      <c r="Q83" s="75"/>
      <c r="R83" s="75"/>
      <c r="S83" s="75"/>
    </row>
    <row r="84" spans="1:19" x14ac:dyDescent="0.2">
      <c r="A84" s="4">
        <f>'jeziora 2020'!B86</f>
        <v>130</v>
      </c>
      <c r="B84" s="16" t="str">
        <f>'jeziora 2020'!C86</f>
        <v>PL01S0202_3357</v>
      </c>
      <c r="C84" s="53">
        <f>'jeziora 2020'!I86</f>
        <v>0.05</v>
      </c>
      <c r="D84" s="53">
        <f>'jeziora 2020'!J86</f>
        <v>8.11</v>
      </c>
      <c r="E84" s="129">
        <f>'jeziora 2020'!K86</f>
        <v>107</v>
      </c>
      <c r="F84" s="78">
        <f>'jeziora 2020'!L86</f>
        <v>1.31</v>
      </c>
      <c r="G84" s="78">
        <f>'jeziora 2020'!M86</f>
        <v>2.2999999999999998</v>
      </c>
      <c r="H84" s="78">
        <f>'jeziora 2020'!N86</f>
        <v>9.9700000000000006</v>
      </c>
      <c r="I84" s="78">
        <f>'jeziora 2020'!O86</f>
        <v>10.8</v>
      </c>
      <c r="J84" s="78">
        <f>'jeziora 2020'!P86</f>
        <v>9.2999999999999999E-2</v>
      </c>
      <c r="K84" s="78">
        <f>'jeziora 2020'!S86</f>
        <v>4.83</v>
      </c>
      <c r="L84" s="78">
        <f>'jeziora 2020'!T86</f>
        <v>74.2</v>
      </c>
      <c r="M84" s="78">
        <f>'jeziora 2020'!Y86</f>
        <v>98.2</v>
      </c>
      <c r="N84" s="142">
        <f>'jeziora 2020'!W86</f>
        <v>8.1929643634696915E-4</v>
      </c>
      <c r="O84" s="165" t="s">
        <v>156</v>
      </c>
      <c r="P84" s="165" t="s">
        <v>156</v>
      </c>
      <c r="Q84" s="75"/>
      <c r="R84" s="75"/>
      <c r="S84" s="75"/>
    </row>
    <row r="85" spans="1:19" x14ac:dyDescent="0.2">
      <c r="A85" s="4">
        <f>'jeziora 2020'!B87</f>
        <v>131</v>
      </c>
      <c r="B85" s="16" t="str">
        <f>'jeziora 2020'!C87</f>
        <v>PL01S0302_0126</v>
      </c>
      <c r="C85" s="53">
        <f>'jeziora 2020'!I87</f>
        <v>35.6</v>
      </c>
      <c r="D85" s="53">
        <f>'jeziora 2020'!J87</f>
        <v>4.9800000000000004</v>
      </c>
      <c r="E85" s="129">
        <f>'jeziora 2020'!K87</f>
        <v>139</v>
      </c>
      <c r="F85" s="78">
        <f>'jeziora 2020'!L87</f>
        <v>2.5000000000000001E-2</v>
      </c>
      <c r="G85" s="78">
        <f>'jeziora 2020'!M87</f>
        <v>5.72</v>
      </c>
      <c r="H85" s="78">
        <f>'jeziora 2020'!N87</f>
        <v>5.34</v>
      </c>
      <c r="I85" s="78">
        <f>'jeziora 2020'!O87</f>
        <v>29.7</v>
      </c>
      <c r="J85" s="78">
        <f>'jeziora 2020'!P87</f>
        <v>0.126</v>
      </c>
      <c r="K85" s="78">
        <f>'jeziora 2020'!S87</f>
        <v>5.21</v>
      </c>
      <c r="L85" s="78">
        <f>'jeziora 2020'!T87</f>
        <v>12.6</v>
      </c>
      <c r="M85" s="78">
        <f>'jeziora 2020'!Y87</f>
        <v>39.200000000000003</v>
      </c>
      <c r="N85" s="142">
        <f>'jeziora 2020'!W87</f>
        <v>8.1588132635253057E-4</v>
      </c>
      <c r="O85" s="167" t="s">
        <v>176</v>
      </c>
      <c r="P85" s="167" t="s">
        <v>176</v>
      </c>
      <c r="Q85" s="75"/>
      <c r="R85" s="75"/>
      <c r="S85" s="75"/>
    </row>
    <row r="86" spans="1:19" x14ac:dyDescent="0.2">
      <c r="A86" s="4">
        <f>'jeziora 2020'!B88</f>
        <v>132</v>
      </c>
      <c r="B86" s="16" t="str">
        <f>'jeziora 2020'!C88</f>
        <v>PL02S0102_2052</v>
      </c>
      <c r="C86" s="53">
        <f>'jeziora 2020'!I88</f>
        <v>0.05</v>
      </c>
      <c r="D86" s="53">
        <f>'jeziora 2020'!J88</f>
        <v>6.29</v>
      </c>
      <c r="E86" s="129">
        <f>'jeziora 2020'!K88</f>
        <v>90.2</v>
      </c>
      <c r="F86" s="78">
        <f>'jeziora 2020'!L88</f>
        <v>0.28100000000000003</v>
      </c>
      <c r="G86" s="78">
        <f>'jeziora 2020'!M88</f>
        <v>4.38</v>
      </c>
      <c r="H86" s="78">
        <f>'jeziora 2020'!N88</f>
        <v>12.7</v>
      </c>
      <c r="I86" s="78">
        <f>'jeziora 2020'!O88</f>
        <v>13.9</v>
      </c>
      <c r="J86" s="78">
        <f>'jeziora 2020'!P88</f>
        <v>0.13200000000000001</v>
      </c>
      <c r="K86" s="78">
        <f>'jeziora 2020'!S88</f>
        <v>9.84</v>
      </c>
      <c r="L86" s="78">
        <f>'jeziora 2020'!T88</f>
        <v>68.099999999999994</v>
      </c>
      <c r="M86" s="78">
        <f>'jeziora 2020'!Y88</f>
        <v>118</v>
      </c>
      <c r="N86" s="142">
        <f>'jeziora 2020'!W88</f>
        <v>1.0664718772826882E-3</v>
      </c>
      <c r="O86" s="165" t="s">
        <v>156</v>
      </c>
      <c r="P86" s="165" t="s">
        <v>156</v>
      </c>
      <c r="Q86" s="75"/>
      <c r="R86" s="75"/>
      <c r="S86" s="75"/>
    </row>
    <row r="87" spans="1:19" x14ac:dyDescent="0.2">
      <c r="A87" s="4">
        <f>'jeziora 2020'!B89</f>
        <v>133</v>
      </c>
      <c r="B87" s="16" t="str">
        <f>'jeziora 2020'!C89</f>
        <v>PL02S0102_3055</v>
      </c>
      <c r="C87" s="53">
        <f>'jeziora 2020'!I89</f>
        <v>0.05</v>
      </c>
      <c r="D87" s="53">
        <f>'jeziora 2020'!J89</f>
        <v>13</v>
      </c>
      <c r="E87" s="129">
        <f>'jeziora 2020'!K89</f>
        <v>93.2</v>
      </c>
      <c r="F87" s="78">
        <f>'jeziora 2020'!L89</f>
        <v>1.77</v>
      </c>
      <c r="G87" s="78">
        <f>'jeziora 2020'!M89</f>
        <v>9.8800000000000008</v>
      </c>
      <c r="H87" s="78">
        <f>'jeziora 2020'!N89</f>
        <v>26</v>
      </c>
      <c r="I87" s="78">
        <f>'jeziora 2020'!O89</f>
        <v>22.4</v>
      </c>
      <c r="J87" s="78">
        <f>'jeziora 2020'!P89</f>
        <v>0.16500000000000001</v>
      </c>
      <c r="K87" s="78">
        <f>'jeziora 2020'!S89</f>
        <v>29</v>
      </c>
      <c r="L87" s="78">
        <f>'jeziora 2020'!T89</f>
        <v>110</v>
      </c>
      <c r="M87" s="78">
        <f>'jeziora 2020'!Y89</f>
        <v>166</v>
      </c>
      <c r="N87" s="142">
        <f>'jeziora 2020'!W89</f>
        <v>1.0408703322552189E-3</v>
      </c>
      <c r="O87" s="166" t="s">
        <v>157</v>
      </c>
      <c r="P87" s="166" t="s">
        <v>157</v>
      </c>
      <c r="Q87" s="75"/>
      <c r="R87" s="75"/>
      <c r="S87" s="75"/>
    </row>
    <row r="88" spans="1:19" x14ac:dyDescent="0.2">
      <c r="A88" s="4">
        <f>'jeziora 2020'!B90</f>
        <v>134</v>
      </c>
      <c r="B88" s="16" t="str">
        <f>'jeziora 2020'!C90</f>
        <v>PL02S0102_0131</v>
      </c>
      <c r="C88" s="53">
        <f>'jeziora 2020'!I90</f>
        <v>0.05</v>
      </c>
      <c r="D88" s="53">
        <f>'jeziora 2020'!J90</f>
        <v>3.38</v>
      </c>
      <c r="E88" s="129">
        <f>'jeziora 2020'!K90</f>
        <v>33.700000000000003</v>
      </c>
      <c r="F88" s="78">
        <f>'jeziora 2020'!L90</f>
        <v>0.16700000000000001</v>
      </c>
      <c r="G88" s="78">
        <f>'jeziora 2020'!M90</f>
        <v>2.38</v>
      </c>
      <c r="H88" s="78">
        <f>'jeziora 2020'!N90</f>
        <v>106</v>
      </c>
      <c r="I88" s="78">
        <f>'jeziora 2020'!O90</f>
        <v>6.1</v>
      </c>
      <c r="J88" s="78">
        <f>'jeziora 2020'!P90</f>
        <v>1.8499999999999999E-2</v>
      </c>
      <c r="K88" s="78">
        <f>'jeziora 2020'!S90</f>
        <v>5.97</v>
      </c>
      <c r="L88" s="78">
        <f>'jeziora 2020'!T90</f>
        <v>19.399999999999999</v>
      </c>
      <c r="M88" s="78">
        <f>'jeziora 2020'!Y90</f>
        <v>37.5</v>
      </c>
      <c r="N88" s="142">
        <f>'jeziora 2020'!W90</f>
        <v>1.663551401869159E-2</v>
      </c>
      <c r="O88" s="166" t="s">
        <v>157</v>
      </c>
      <c r="P88" s="166" t="s">
        <v>157</v>
      </c>
      <c r="Q88" s="75"/>
      <c r="R88" s="75"/>
      <c r="S88" s="75"/>
    </row>
    <row r="89" spans="1:19" x14ac:dyDescent="0.2">
      <c r="A89" s="4">
        <f>'jeziora 2020'!B91</f>
        <v>135</v>
      </c>
      <c r="B89" s="16" t="str">
        <f>'jeziora 2020'!C91</f>
        <v>PL07S0802_0106</v>
      </c>
      <c r="C89" s="53">
        <f>'jeziora 2020'!I91</f>
        <v>0.05</v>
      </c>
      <c r="D89" s="53">
        <f>'jeziora 2020'!J91</f>
        <v>1.5</v>
      </c>
      <c r="E89" s="129">
        <f>'jeziora 2020'!K91</f>
        <v>10.8</v>
      </c>
      <c r="F89" s="78">
        <f>'jeziora 2020'!L91</f>
        <v>1.34</v>
      </c>
      <c r="G89" s="78">
        <f>'jeziora 2020'!M91</f>
        <v>2.2999999999999998</v>
      </c>
      <c r="H89" s="78">
        <f>'jeziora 2020'!N91</f>
        <v>9.16</v>
      </c>
      <c r="I89" s="78">
        <f>'jeziora 2020'!O91</f>
        <v>57.7</v>
      </c>
      <c r="J89" s="78">
        <f>'jeziora 2020'!P91</f>
        <v>3.04E-2</v>
      </c>
      <c r="K89" s="78">
        <f>'jeziora 2020'!S91</f>
        <v>5.12</v>
      </c>
      <c r="L89" s="78">
        <f>'jeziora 2020'!T91</f>
        <v>6.38</v>
      </c>
      <c r="M89" s="78">
        <f>'jeziora 2020'!Y91</f>
        <v>50.8</v>
      </c>
      <c r="N89" s="142">
        <f>'jeziora 2020'!W91</f>
        <v>7.1313941825476438E-4</v>
      </c>
      <c r="O89" s="165" t="s">
        <v>156</v>
      </c>
      <c r="P89" s="165" t="s">
        <v>156</v>
      </c>
      <c r="Q89" s="75"/>
      <c r="R89" s="75"/>
      <c r="S89" s="75"/>
    </row>
    <row r="90" spans="1:19" x14ac:dyDescent="0.2">
      <c r="A90" s="4">
        <f>'jeziora 2020'!B92</f>
        <v>136</v>
      </c>
      <c r="B90" s="16" t="str">
        <f>'jeziora 2020'!C92</f>
        <v>PL02S0102_0094</v>
      </c>
      <c r="C90" s="53">
        <f>'jeziora 2020'!I92</f>
        <v>0.05</v>
      </c>
      <c r="D90" s="53">
        <f>'jeziora 2020'!J92</f>
        <v>1.5</v>
      </c>
      <c r="E90" s="129">
        <f>'jeziora 2020'!K92</f>
        <v>58.3</v>
      </c>
      <c r="F90" s="78">
        <f>'jeziora 2020'!L92</f>
        <v>2.25</v>
      </c>
      <c r="G90" s="78">
        <f>'jeziora 2020'!M92</f>
        <v>7.89</v>
      </c>
      <c r="H90" s="78">
        <f>'jeziora 2020'!N92</f>
        <v>15.6</v>
      </c>
      <c r="I90" s="78">
        <f>'jeziora 2020'!O92</f>
        <v>27.6</v>
      </c>
      <c r="J90" s="78">
        <f>'jeziora 2020'!P92</f>
        <v>0.129</v>
      </c>
      <c r="K90" s="78">
        <f>'jeziora 2020'!S92</f>
        <v>15.2</v>
      </c>
      <c r="L90" s="78">
        <f>'jeziora 2020'!T92</f>
        <v>82.5</v>
      </c>
      <c r="M90" s="78">
        <f>'jeziora 2020'!Y92</f>
        <v>240</v>
      </c>
      <c r="N90" s="142">
        <f>'jeziora 2020'!W92</f>
        <v>3.223586096133991E-3</v>
      </c>
      <c r="O90" s="165" t="s">
        <v>156</v>
      </c>
      <c r="P90" s="165" t="s">
        <v>156</v>
      </c>
      <c r="Q90" s="75"/>
      <c r="R90" s="75"/>
      <c r="S90" s="75"/>
    </row>
    <row r="91" spans="1:19" x14ac:dyDescent="0.2">
      <c r="A91" s="4">
        <f>'jeziora 2020'!B93</f>
        <v>137</v>
      </c>
      <c r="B91" s="16" t="str">
        <f>'jeziora 2020'!C93</f>
        <v>PL02S0102_0130</v>
      </c>
      <c r="C91" s="53">
        <f>'jeziora 2020'!I93</f>
        <v>0.05</v>
      </c>
      <c r="D91" s="53">
        <f>'jeziora 2020'!J93</f>
        <v>1.5</v>
      </c>
      <c r="E91" s="129">
        <f>'jeziora 2020'!K93</f>
        <v>30.1</v>
      </c>
      <c r="F91" s="78">
        <f>'jeziora 2020'!L93</f>
        <v>9.7199999999999995E-2</v>
      </c>
      <c r="G91" s="78">
        <f>'jeziora 2020'!M93</f>
        <v>1.77</v>
      </c>
      <c r="H91" s="78">
        <f>'jeziora 2020'!N93</f>
        <v>3.21</v>
      </c>
      <c r="I91" s="78">
        <f>'jeziora 2020'!O93</f>
        <v>3.56</v>
      </c>
      <c r="J91" s="78">
        <f>'jeziora 2020'!P93</f>
        <v>5.7099999999999998E-2</v>
      </c>
      <c r="K91" s="78">
        <f>'jeziora 2020'!S93</f>
        <v>3.37</v>
      </c>
      <c r="L91" s="78">
        <f>'jeziora 2020'!T93</f>
        <v>2.44</v>
      </c>
      <c r="M91" s="78">
        <f>'jeziora 2020'!Y93</f>
        <v>22.5</v>
      </c>
      <c r="N91" s="142">
        <f>'jeziora 2020'!W93</f>
        <v>7.4844444444444446E-3</v>
      </c>
      <c r="O91" s="165" t="s">
        <v>156</v>
      </c>
      <c r="P91" s="164" t="s">
        <v>155</v>
      </c>
      <c r="Q91" s="75"/>
      <c r="R91" s="75"/>
      <c r="S91" s="75"/>
    </row>
    <row r="92" spans="1:19" x14ac:dyDescent="0.2">
      <c r="A92" s="4">
        <f>'jeziora 2020'!B94</f>
        <v>138</v>
      </c>
      <c r="B92" s="16" t="str">
        <f>'jeziora 2020'!C94</f>
        <v>PL02S0102_0154</v>
      </c>
      <c r="C92" s="53">
        <f>'jeziora 2020'!I94</f>
        <v>0.05</v>
      </c>
      <c r="D92" s="53">
        <f>'jeziora 2020'!J94</f>
        <v>7.31</v>
      </c>
      <c r="E92" s="129">
        <f>'jeziora 2020'!K94</f>
        <v>92.4</v>
      </c>
      <c r="F92" s="78">
        <f>'jeziora 2020'!L94</f>
        <v>1.41</v>
      </c>
      <c r="G92" s="78">
        <f>'jeziora 2020'!M94</f>
        <v>5.08</v>
      </c>
      <c r="H92" s="78">
        <f>'jeziora 2020'!N94</f>
        <v>8.84</v>
      </c>
      <c r="I92" s="78">
        <f>'jeziora 2020'!O94</f>
        <v>37.700000000000003</v>
      </c>
      <c r="J92" s="78">
        <f>'jeziora 2020'!P94</f>
        <v>0.151</v>
      </c>
      <c r="K92" s="78">
        <f>'jeziora 2020'!S94</f>
        <v>13.6</v>
      </c>
      <c r="L92" s="78">
        <f>'jeziora 2020'!T94</f>
        <v>63.8</v>
      </c>
      <c r="M92" s="78">
        <f>'jeziora 2020'!Y94</f>
        <v>128</v>
      </c>
      <c r="N92" s="142">
        <f>'jeziora 2020'!W94</f>
        <v>1.1230964467005076E-3</v>
      </c>
      <c r="O92" s="165" t="s">
        <v>156</v>
      </c>
      <c r="P92" s="165" t="s">
        <v>156</v>
      </c>
      <c r="Q92" s="75"/>
      <c r="R92" s="75"/>
      <c r="S92" s="75"/>
    </row>
    <row r="93" spans="1:19" x14ac:dyDescent="0.2">
      <c r="A93" s="4">
        <f>'jeziora 2020'!B95</f>
        <v>139</v>
      </c>
      <c r="B93" s="16" t="str">
        <f>'jeziora 2020'!C95</f>
        <v>PL08S0302_0005</v>
      </c>
      <c r="C93" s="53">
        <f>'jeziora 2020'!I95</f>
        <v>0.05</v>
      </c>
      <c r="D93" s="53">
        <f>'jeziora 2020'!J95</f>
        <v>10.9</v>
      </c>
      <c r="E93" s="129">
        <f>'jeziora 2020'!K95</f>
        <v>64.900000000000006</v>
      </c>
      <c r="F93" s="78">
        <f>'jeziora 2020'!L95</f>
        <v>0.23499999999999999</v>
      </c>
      <c r="G93" s="78">
        <f>'jeziora 2020'!M95</f>
        <v>7.12</v>
      </c>
      <c r="H93" s="78">
        <f>'jeziora 2020'!N95</f>
        <v>11.4</v>
      </c>
      <c r="I93" s="78">
        <f>'jeziora 2020'!O95</f>
        <v>9.75</v>
      </c>
      <c r="J93" s="78">
        <f>'jeziora 2020'!P95</f>
        <v>3.5499999999999997E-2</v>
      </c>
      <c r="K93" s="78">
        <f>'jeziora 2020'!S95</f>
        <v>8.8699999999999992</v>
      </c>
      <c r="L93" s="78">
        <f>'jeziora 2020'!T95</f>
        <v>13.8</v>
      </c>
      <c r="M93" s="78">
        <f>'jeziora 2020'!Y95</f>
        <v>45.8</v>
      </c>
      <c r="N93" s="142">
        <f>'jeziora 2020'!W95</f>
        <v>8.9671931956257587E-4</v>
      </c>
      <c r="O93" s="164" t="s">
        <v>155</v>
      </c>
      <c r="P93" s="164" t="s">
        <v>155</v>
      </c>
      <c r="Q93" s="75"/>
      <c r="R93" s="75"/>
      <c r="S93" s="75"/>
    </row>
    <row r="94" spans="1:19" x14ac:dyDescent="0.2">
      <c r="A94" s="4">
        <f>'jeziora 2020'!B96</f>
        <v>140</v>
      </c>
      <c r="B94" s="16" t="str">
        <f>'jeziora 2020'!C96</f>
        <v>PL02S0102_3551</v>
      </c>
      <c r="C94" s="53">
        <f>'jeziora 2020'!I96</f>
        <v>0.05</v>
      </c>
      <c r="D94" s="53">
        <f>'jeziora 2020'!J96</f>
        <v>7.72</v>
      </c>
      <c r="E94" s="129">
        <f>'jeziora 2020'!K96</f>
        <v>90.9</v>
      </c>
      <c r="F94" s="78">
        <f>'jeziora 2020'!L96</f>
        <v>2.21</v>
      </c>
      <c r="G94" s="78">
        <f>'jeziora 2020'!M96</f>
        <v>4.37</v>
      </c>
      <c r="H94" s="78">
        <f>'jeziora 2020'!N96</f>
        <v>11</v>
      </c>
      <c r="I94" s="78">
        <f>'jeziora 2020'!O96</f>
        <v>22.3</v>
      </c>
      <c r="J94" s="78">
        <f>'jeziora 2020'!P96</f>
        <v>0.184</v>
      </c>
      <c r="K94" s="78">
        <f>'jeziora 2020'!S96</f>
        <v>12.8</v>
      </c>
      <c r="L94" s="78">
        <f>'jeziora 2020'!T96</f>
        <v>122</v>
      </c>
      <c r="M94" s="78">
        <f>'jeziora 2020'!Y96</f>
        <v>190</v>
      </c>
      <c r="N94" s="142">
        <f>'jeziora 2020'!W96</f>
        <v>7.163258311436079E-4</v>
      </c>
      <c r="O94" s="166" t="s">
        <v>157</v>
      </c>
      <c r="P94" s="166" t="s">
        <v>157</v>
      </c>
      <c r="Q94" s="75"/>
      <c r="R94" s="75"/>
      <c r="S94" s="75"/>
    </row>
    <row r="95" spans="1:19" x14ac:dyDescent="0.2">
      <c r="A95" s="4">
        <f>'jeziora 2020'!B97</f>
        <v>141</v>
      </c>
      <c r="B95" s="16" t="str">
        <f>'jeziora 2020'!C97</f>
        <v>PL02S0102_3363</v>
      </c>
      <c r="C95" s="53">
        <f>'jeziora 2020'!I97</f>
        <v>0.05</v>
      </c>
      <c r="D95" s="53">
        <f>'jeziora 2020'!J97</f>
        <v>6.83</v>
      </c>
      <c r="E95" s="129">
        <f>'jeziora 2020'!K97</f>
        <v>128</v>
      </c>
      <c r="F95" s="78">
        <f>'jeziora 2020'!L97</f>
        <v>2.1</v>
      </c>
      <c r="G95" s="78">
        <f>'jeziora 2020'!M97</f>
        <v>10.8</v>
      </c>
      <c r="H95" s="78">
        <f>'jeziora 2020'!N97</f>
        <v>29.3</v>
      </c>
      <c r="I95" s="78">
        <f>'jeziora 2020'!O97</f>
        <v>36.799999999999997</v>
      </c>
      <c r="J95" s="78">
        <f>'jeziora 2020'!P97</f>
        <v>0.161</v>
      </c>
      <c r="K95" s="78">
        <f>'jeziora 2020'!S97</f>
        <v>25.5</v>
      </c>
      <c r="L95" s="78">
        <f>'jeziora 2020'!T97</f>
        <v>122</v>
      </c>
      <c r="M95" s="78">
        <f>'jeziora 2020'!Y97</f>
        <v>227</v>
      </c>
      <c r="N95" s="142">
        <f>'jeziora 2020'!W97</f>
        <v>2.4896800825593398E-3</v>
      </c>
      <c r="O95" s="166" t="s">
        <v>157</v>
      </c>
      <c r="P95" s="166" t="s">
        <v>157</v>
      </c>
      <c r="Q95" s="75"/>
      <c r="R95" s="75"/>
      <c r="S95" s="75"/>
    </row>
    <row r="96" spans="1:19" x14ac:dyDescent="0.2">
      <c r="A96" s="4">
        <f>'jeziora 2020'!B98</f>
        <v>142</v>
      </c>
      <c r="B96" s="16" t="str">
        <f>'jeziora 2020'!C98</f>
        <v>PL01S0302_3927</v>
      </c>
      <c r="C96" s="53">
        <f>'jeziora 2020'!I98</f>
        <v>0.05</v>
      </c>
      <c r="D96" s="53">
        <f>'jeziora 2020'!J98</f>
        <v>1.5</v>
      </c>
      <c r="E96" s="129">
        <f>'jeziora 2020'!K98</f>
        <v>22.5</v>
      </c>
      <c r="F96" s="78">
        <f>'jeziora 2020'!L98</f>
        <v>0.216</v>
      </c>
      <c r="G96" s="78">
        <f>'jeziora 2020'!M98</f>
        <v>1.57</v>
      </c>
      <c r="H96" s="78">
        <f>'jeziora 2020'!N98</f>
        <v>5.58</v>
      </c>
      <c r="I96" s="78">
        <f>'jeziora 2020'!O98</f>
        <v>6.65</v>
      </c>
      <c r="J96" s="78">
        <f>'jeziora 2020'!P98</f>
        <v>2.3E-2</v>
      </c>
      <c r="K96" s="78">
        <f>'jeziora 2020'!S98</f>
        <v>2.99</v>
      </c>
      <c r="L96" s="78">
        <f>'jeziora 2020'!T98</f>
        <v>6.83</v>
      </c>
      <c r="M96" s="78">
        <f>'jeziora 2020'!Y98</f>
        <v>58.8</v>
      </c>
      <c r="N96" s="142">
        <f>'jeziora 2020'!W98</f>
        <v>1.4444444444444446E-3</v>
      </c>
      <c r="O96" s="163" t="s">
        <v>158</v>
      </c>
      <c r="P96" s="163" t="s">
        <v>158</v>
      </c>
      <c r="Q96" s="75"/>
      <c r="R96" s="75"/>
      <c r="S96" s="75"/>
    </row>
    <row r="97" spans="1:19" x14ac:dyDescent="0.2">
      <c r="A97" s="4">
        <f>'jeziora 2020'!B99</f>
        <v>143</v>
      </c>
      <c r="B97" s="16" t="str">
        <f>'jeziora 2020'!C99</f>
        <v>PL01S0802_0583</v>
      </c>
      <c r="C97" s="53">
        <f>'jeziora 2020'!I99</f>
        <v>0.05</v>
      </c>
      <c r="D97" s="53">
        <f>'jeziora 2020'!J99</f>
        <v>9.85</v>
      </c>
      <c r="E97" s="129">
        <f>'jeziora 2020'!K99</f>
        <v>345</v>
      </c>
      <c r="F97" s="78">
        <f>'jeziora 2020'!L99</f>
        <v>0.48799999999999999</v>
      </c>
      <c r="G97" s="78">
        <f>'jeziora 2020'!M99</f>
        <v>3.26</v>
      </c>
      <c r="H97" s="78">
        <f>'jeziora 2020'!N99</f>
        <v>35.700000000000003</v>
      </c>
      <c r="I97" s="78">
        <f>'jeziora 2020'!O99</f>
        <v>12.7</v>
      </c>
      <c r="J97" s="78">
        <f>'jeziora 2020'!P99</f>
        <v>4.7100000000000003E-2</v>
      </c>
      <c r="K97" s="78">
        <f>'jeziora 2020'!S99</f>
        <v>13.8</v>
      </c>
      <c r="L97" s="78">
        <f>'jeziora 2020'!T99</f>
        <v>26.9</v>
      </c>
      <c r="M97" s="78">
        <f>'jeziora 2020'!Y99</f>
        <v>56</v>
      </c>
      <c r="N97" s="142">
        <f>'jeziora 2020'!W99</f>
        <v>6.3730569948186524E-4</v>
      </c>
      <c r="O97" s="165" t="s">
        <v>156</v>
      </c>
      <c r="P97" s="165" t="s">
        <v>156</v>
      </c>
      <c r="Q97" s="75"/>
      <c r="R97" s="75"/>
      <c r="S97" s="75"/>
    </row>
    <row r="98" spans="1:19" x14ac:dyDescent="0.2">
      <c r="A98" s="4">
        <f>'jeziora 2020'!B100</f>
        <v>144</v>
      </c>
      <c r="B98" s="16" t="str">
        <f>'jeziora 2020'!C100</f>
        <v>PL01S0302_0161</v>
      </c>
      <c r="C98" s="53">
        <f>'jeziora 2020'!I100</f>
        <v>0.05</v>
      </c>
      <c r="D98" s="53">
        <f>'jeziora 2020'!J100</f>
        <v>1.5</v>
      </c>
      <c r="E98" s="129">
        <f>'jeziora 2020'!K100</f>
        <v>56.7</v>
      </c>
      <c r="F98" s="78">
        <f>'jeziora 2020'!L100</f>
        <v>0.124</v>
      </c>
      <c r="G98" s="78">
        <f>'jeziora 2020'!M100</f>
        <v>1.6</v>
      </c>
      <c r="H98" s="78">
        <f>'jeziora 2020'!N100</f>
        <v>4.83</v>
      </c>
      <c r="I98" s="78">
        <f>'jeziora 2020'!O100</f>
        <v>7.03</v>
      </c>
      <c r="J98" s="78">
        <f>'jeziora 2020'!P100</f>
        <v>5.7700000000000001E-2</v>
      </c>
      <c r="K98" s="78">
        <f>'jeziora 2020'!S100</f>
        <v>4.05</v>
      </c>
      <c r="L98" s="78">
        <f>'jeziora 2020'!T100</f>
        <v>9.06</v>
      </c>
      <c r="M98" s="78">
        <f>'jeziora 2020'!Y100</f>
        <v>39.9</v>
      </c>
      <c r="N98" s="142">
        <f>'jeziora 2020'!W100</f>
        <v>7.7573131094257853E-4</v>
      </c>
      <c r="O98" s="164" t="s">
        <v>155</v>
      </c>
      <c r="P98" s="164" t="s">
        <v>155</v>
      </c>
      <c r="Q98" s="75"/>
      <c r="R98" s="75"/>
      <c r="S98" s="75"/>
    </row>
    <row r="99" spans="1:19" x14ac:dyDescent="0.2">
      <c r="A99" s="4">
        <f>'jeziora 2020'!B101</f>
        <v>145</v>
      </c>
      <c r="B99" s="16" t="str">
        <f>'jeziora 2020'!C101</f>
        <v>PL02S0102_3060</v>
      </c>
      <c r="C99" s="53">
        <f>'jeziora 2020'!I101</f>
        <v>0.05</v>
      </c>
      <c r="D99" s="53">
        <f>'jeziora 2020'!J101</f>
        <v>1.5</v>
      </c>
      <c r="E99" s="129">
        <f>'jeziora 2020'!K101</f>
        <v>115</v>
      </c>
      <c r="F99" s="78">
        <f>'jeziora 2020'!L101</f>
        <v>1.59</v>
      </c>
      <c r="G99" s="78">
        <f>'jeziora 2020'!M101</f>
        <v>8.75</v>
      </c>
      <c r="H99" s="78">
        <f>'jeziora 2020'!N101</f>
        <v>18.600000000000001</v>
      </c>
      <c r="I99" s="78">
        <f>'jeziora 2020'!O101</f>
        <v>23.8</v>
      </c>
      <c r="J99" s="78">
        <f>'jeziora 2020'!P101</f>
        <v>0.13900000000000001</v>
      </c>
      <c r="K99" s="78">
        <f>'jeziora 2020'!S101</f>
        <v>16.899999999999999</v>
      </c>
      <c r="L99" s="78">
        <f>'jeziora 2020'!T101</f>
        <v>56.1</v>
      </c>
      <c r="M99" s="78">
        <f>'jeziora 2020'!Y101</f>
        <v>152</v>
      </c>
      <c r="N99" s="142">
        <f>'jeziora 2020'!W101</f>
        <v>2.2702572153121604E-3</v>
      </c>
      <c r="O99" s="165" t="s">
        <v>156</v>
      </c>
      <c r="P99" s="165" t="s">
        <v>156</v>
      </c>
      <c r="Q99" s="75"/>
      <c r="R99" s="75"/>
      <c r="S99" s="75"/>
    </row>
    <row r="100" spans="1:19" x14ac:dyDescent="0.2">
      <c r="A100" s="4">
        <f>'jeziora 2020'!B102</f>
        <v>146</v>
      </c>
      <c r="B100" s="16" t="str">
        <f>'jeziora 2020'!C102</f>
        <v>PL02S0602_0353</v>
      </c>
      <c r="C100" s="53">
        <f>'jeziora 2020'!I102</f>
        <v>0.05</v>
      </c>
      <c r="D100" s="53">
        <f>'jeziora 2020'!J102</f>
        <v>6.23</v>
      </c>
      <c r="E100" s="129">
        <f>'jeziora 2020'!K102</f>
        <v>146</v>
      </c>
      <c r="F100" s="78">
        <f>'jeziora 2020'!L102</f>
        <v>0.28699999999999998</v>
      </c>
      <c r="G100" s="78">
        <f>'jeziora 2020'!M102</f>
        <v>0.92</v>
      </c>
      <c r="H100" s="78">
        <f>'jeziora 2020'!N102</f>
        <v>22</v>
      </c>
      <c r="I100" s="78">
        <f>'jeziora 2020'!O102</f>
        <v>6.04</v>
      </c>
      <c r="J100" s="78">
        <f>'jeziora 2020'!P102</f>
        <v>3.3300000000000003E-2</v>
      </c>
      <c r="K100" s="78">
        <f>'jeziora 2020'!S102</f>
        <v>9.4</v>
      </c>
      <c r="L100" s="78">
        <f>'jeziora 2020'!T102</f>
        <v>15.3</v>
      </c>
      <c r="M100" s="78">
        <f>'jeziora 2020'!Y102</f>
        <v>34.4</v>
      </c>
      <c r="N100" s="142">
        <f>'jeziora 2020'!W102</f>
        <v>1.541030534351145E-3</v>
      </c>
      <c r="O100" s="164" t="s">
        <v>155</v>
      </c>
      <c r="P100" s="164" t="s">
        <v>155</v>
      </c>
      <c r="Q100" s="75"/>
      <c r="R100" s="75"/>
      <c r="S100" s="75"/>
    </row>
    <row r="101" spans="1:19" x14ac:dyDescent="0.2">
      <c r="A101" s="4">
        <f>'jeziora 2020'!B103</f>
        <v>147</v>
      </c>
      <c r="B101" s="16" t="str">
        <f>'jeziora 2020'!C103</f>
        <v>PL02S0502_2231</v>
      </c>
      <c r="C101" s="53">
        <f>'jeziora 2020'!I103</f>
        <v>0.05</v>
      </c>
      <c r="D101" s="53">
        <f>'jeziora 2020'!J103</f>
        <v>6.75</v>
      </c>
      <c r="E101" s="129">
        <f>'jeziora 2020'!K103</f>
        <v>148</v>
      </c>
      <c r="F101" s="78">
        <f>'jeziora 2020'!L103</f>
        <v>0.65200000000000002</v>
      </c>
      <c r="G101" s="78">
        <f>'jeziora 2020'!M103</f>
        <v>4.6399999999999997</v>
      </c>
      <c r="H101" s="78">
        <f>'jeziora 2020'!N103</f>
        <v>11.7</v>
      </c>
      <c r="I101" s="78">
        <f>'jeziora 2020'!O103</f>
        <v>21.2</v>
      </c>
      <c r="J101" s="78">
        <f>'jeziora 2020'!P103</f>
        <v>7.7899999999999997E-2</v>
      </c>
      <c r="K101" s="78">
        <f>'jeziora 2020'!S103</f>
        <v>9.73</v>
      </c>
      <c r="L101" s="78">
        <f>'jeziora 2020'!T103</f>
        <v>26.2</v>
      </c>
      <c r="M101" s="78">
        <f>'jeziora 2020'!Y103</f>
        <v>104</v>
      </c>
      <c r="N101" s="142">
        <f>'jeziora 2020'!W103</f>
        <v>1.0209163346613546E-3</v>
      </c>
      <c r="O101" s="164" t="s">
        <v>155</v>
      </c>
      <c r="P101" s="164" t="s">
        <v>155</v>
      </c>
      <c r="Q101" s="75"/>
      <c r="R101" s="75"/>
      <c r="S101" s="75"/>
    </row>
    <row r="102" spans="1:19" x14ac:dyDescent="0.2">
      <c r="A102" s="4">
        <f>'jeziora 2020'!B104</f>
        <v>148</v>
      </c>
      <c r="B102" s="16" t="str">
        <f>'jeziora 2020'!C104</f>
        <v>PL01S0602_0480</v>
      </c>
      <c r="C102" s="53">
        <f>'jeziora 2020'!I104</f>
        <v>0.05</v>
      </c>
      <c r="D102" s="53">
        <f>'jeziora 2020'!J104</f>
        <v>1.5</v>
      </c>
      <c r="E102" s="129">
        <f>'jeziora 2020'!K104</f>
        <v>34.1</v>
      </c>
      <c r="F102" s="78">
        <f>'jeziora 2020'!L104</f>
        <v>9.4200000000000006E-2</v>
      </c>
      <c r="G102" s="78">
        <f>'jeziora 2020'!M104</f>
        <v>1.56</v>
      </c>
      <c r="H102" s="78">
        <f>'jeziora 2020'!N104</f>
        <v>7.32</v>
      </c>
      <c r="I102" s="78">
        <f>'jeziora 2020'!O104</f>
        <v>12.6</v>
      </c>
      <c r="J102" s="78">
        <f>'jeziora 2020'!P104</f>
        <v>1.6500000000000001E-2</v>
      </c>
      <c r="K102" s="78">
        <f>'jeziora 2020'!S104</f>
        <v>1.72</v>
      </c>
      <c r="L102" s="78">
        <f>'jeziora 2020'!T104</f>
        <v>3.72</v>
      </c>
      <c r="M102" s="78">
        <f>'jeziora 2020'!Y104</f>
        <v>48.1</v>
      </c>
      <c r="N102" s="142">
        <f>'jeziora 2020'!W104</f>
        <v>3.3686131386861315E-3</v>
      </c>
      <c r="O102" s="164" t="s">
        <v>155</v>
      </c>
      <c r="P102" s="164" t="s">
        <v>155</v>
      </c>
      <c r="Q102" s="75"/>
      <c r="R102" s="75"/>
      <c r="S102" s="75"/>
    </row>
    <row r="103" spans="1:19" x14ac:dyDescent="0.2">
      <c r="A103" s="4">
        <f>'jeziora 2020'!B105</f>
        <v>149</v>
      </c>
      <c r="B103" s="16" t="str">
        <f>'jeziora 2020'!C105</f>
        <v>PL02S0102_0119</v>
      </c>
      <c r="C103" s="53">
        <f>'jeziora 2020'!I105</f>
        <v>0.05</v>
      </c>
      <c r="D103" s="53">
        <f>'jeziora 2020'!J105</f>
        <v>1.5</v>
      </c>
      <c r="E103" s="129">
        <f>'jeziora 2020'!K105</f>
        <v>105</v>
      </c>
      <c r="F103" s="78">
        <f>'jeziora 2020'!L105</f>
        <v>0.85499999999999998</v>
      </c>
      <c r="G103" s="78">
        <f>'jeziora 2020'!M105</f>
        <v>3.52</v>
      </c>
      <c r="H103" s="78">
        <f>'jeziora 2020'!N105</f>
        <v>12.3</v>
      </c>
      <c r="I103" s="78">
        <f>'jeziora 2020'!O105</f>
        <v>18.899999999999999</v>
      </c>
      <c r="J103" s="78">
        <f>'jeziora 2020'!P105</f>
        <v>9.5000000000000001E-2</v>
      </c>
      <c r="K103" s="78">
        <f>'jeziora 2020'!S105</f>
        <v>9.73</v>
      </c>
      <c r="L103" s="78">
        <f>'jeziora 2020'!T105</f>
        <v>27.8</v>
      </c>
      <c r="M103" s="78">
        <f>'jeziora 2020'!Y105</f>
        <v>69.400000000000006</v>
      </c>
      <c r="N103" s="142">
        <f>'jeziora 2020'!W105</f>
        <v>1.1232544019429266E-3</v>
      </c>
      <c r="O103" s="164" t="s">
        <v>155</v>
      </c>
      <c r="P103" s="164" t="s">
        <v>155</v>
      </c>
      <c r="Q103" s="75"/>
      <c r="R103" s="75"/>
      <c r="S103" s="75"/>
    </row>
    <row r="104" spans="1:19" x14ac:dyDescent="0.2">
      <c r="A104" s="4">
        <f>'jeziora 2020'!B106</f>
        <v>150</v>
      </c>
      <c r="B104" s="16" t="str">
        <f>'jeziora 2020'!C106</f>
        <v>PL01S0302_3935</v>
      </c>
      <c r="C104" s="53">
        <f>'jeziora 2020'!I106</f>
        <v>0.05</v>
      </c>
      <c r="D104" s="53">
        <f>'jeziora 2020'!J106</f>
        <v>3.43</v>
      </c>
      <c r="E104" s="129">
        <f>'jeziora 2020'!K106</f>
        <v>59.2</v>
      </c>
      <c r="F104" s="78">
        <f>'jeziora 2020'!L106</f>
        <v>0.23699999999999999</v>
      </c>
      <c r="G104" s="78">
        <f>'jeziora 2020'!M106</f>
        <v>1.54</v>
      </c>
      <c r="H104" s="78">
        <f>'jeziora 2020'!N106</f>
        <v>7.06</v>
      </c>
      <c r="I104" s="78">
        <f>'jeziora 2020'!O106</f>
        <v>4.8</v>
      </c>
      <c r="J104" s="78">
        <f>'jeziora 2020'!P106</f>
        <v>0.104</v>
      </c>
      <c r="K104" s="78">
        <f>'jeziora 2020'!S106</f>
        <v>4.9000000000000004</v>
      </c>
      <c r="L104" s="78">
        <f>'jeziora 2020'!T106</f>
        <v>13.1</v>
      </c>
      <c r="M104" s="78">
        <f>'jeziora 2020'!Y106</f>
        <v>27.9</v>
      </c>
      <c r="N104" s="142">
        <f>'jeziora 2020'!W106</f>
        <v>5.6111111111111108E-4</v>
      </c>
      <c r="O104" s="164" t="s">
        <v>155</v>
      </c>
      <c r="P104" s="164" t="s">
        <v>155</v>
      </c>
      <c r="Q104" s="75"/>
      <c r="R104" s="75"/>
      <c r="S104" s="75"/>
    </row>
    <row r="105" spans="1:19" x14ac:dyDescent="0.2">
      <c r="A105" s="4">
        <f>'jeziora 2020'!B107</f>
        <v>151</v>
      </c>
      <c r="B105" s="16" t="str">
        <f>'jeziora 2020'!C107</f>
        <v>PL01S0302_3936</v>
      </c>
      <c r="C105" s="53">
        <f>'jeziora 2020'!I107</f>
        <v>0.05</v>
      </c>
      <c r="D105" s="53">
        <f>'jeziora 2020'!J107</f>
        <v>5.21</v>
      </c>
      <c r="E105" s="129">
        <f>'jeziora 2020'!K107</f>
        <v>64.5</v>
      </c>
      <c r="F105" s="78">
        <f>'jeziora 2020'!L107</f>
        <v>0.59799999999999998</v>
      </c>
      <c r="G105" s="78">
        <f>'jeziora 2020'!M107</f>
        <v>4.8099999999999996</v>
      </c>
      <c r="H105" s="78">
        <f>'jeziora 2020'!N107</f>
        <v>19.8</v>
      </c>
      <c r="I105" s="78">
        <f>'jeziora 2020'!O107</f>
        <v>16.7</v>
      </c>
      <c r="J105" s="78">
        <f>'jeziora 2020'!P107</f>
        <v>0.113</v>
      </c>
      <c r="K105" s="78">
        <f>'jeziora 2020'!S107</f>
        <v>16.3</v>
      </c>
      <c r="L105" s="78">
        <f>'jeziora 2020'!T107</f>
        <v>28.1</v>
      </c>
      <c r="M105" s="78">
        <f>'jeziora 2020'!Y107</f>
        <v>73.400000000000006</v>
      </c>
      <c r="N105" s="142">
        <f>'jeziora 2020'!W107</f>
        <v>8.5500575373993089E-3</v>
      </c>
      <c r="O105" s="165" t="s">
        <v>156</v>
      </c>
      <c r="P105" s="165" t="s">
        <v>156</v>
      </c>
      <c r="Q105" s="75"/>
      <c r="R105" s="75"/>
      <c r="S105" s="75"/>
    </row>
    <row r="106" spans="1:19" x14ac:dyDescent="0.2">
      <c r="A106" s="4">
        <f>'jeziora 2020'!B108</f>
        <v>152</v>
      </c>
      <c r="B106" s="16" t="str">
        <f>'jeziora 2020'!C108</f>
        <v>PL01S0202_3370</v>
      </c>
      <c r="C106" s="53">
        <f>'jeziora 2020'!I108</f>
        <v>0.05</v>
      </c>
      <c r="D106" s="53">
        <f>'jeziora 2020'!J108</f>
        <v>1.5</v>
      </c>
      <c r="E106" s="129">
        <f>'jeziora 2020'!K108</f>
        <v>20</v>
      </c>
      <c r="F106" s="78">
        <f>'jeziora 2020'!L108</f>
        <v>0.48599999999999999</v>
      </c>
      <c r="G106" s="78">
        <f>'jeziora 2020'!M108</f>
        <v>4.42</v>
      </c>
      <c r="H106" s="78">
        <f>'jeziora 2020'!N108</f>
        <v>4.79</v>
      </c>
      <c r="I106" s="78">
        <f>'jeziora 2020'!O108</f>
        <v>46.7</v>
      </c>
      <c r="J106" s="78">
        <f>'jeziora 2020'!P108</f>
        <v>3.5700000000000003E-2</v>
      </c>
      <c r="K106" s="78">
        <f>'jeziora 2020'!S108</f>
        <v>4.4000000000000004</v>
      </c>
      <c r="L106" s="78">
        <f>'jeziora 2020'!T108</f>
        <v>9.76</v>
      </c>
      <c r="M106" s="78">
        <f>'jeziora 2020'!Y108</f>
        <v>26.5</v>
      </c>
      <c r="N106" s="142">
        <f>'jeziora 2020'!W108</f>
        <v>1.6002019182231196E-3</v>
      </c>
      <c r="O106" s="165" t="s">
        <v>156</v>
      </c>
      <c r="P106" s="165" t="s">
        <v>156</v>
      </c>
      <c r="Q106" s="75"/>
      <c r="R106" s="75"/>
      <c r="S106" s="75"/>
    </row>
    <row r="107" spans="1:19" x14ac:dyDescent="0.2">
      <c r="A107" s="4">
        <f>'jeziora 2020'!B109</f>
        <v>153</v>
      </c>
      <c r="B107" s="16" t="str">
        <f>'jeziora 2020'!C109</f>
        <v>PL01S0302_3903</v>
      </c>
      <c r="C107" s="53">
        <f>'jeziora 2020'!I109</f>
        <v>0.13600000000000001</v>
      </c>
      <c r="D107" s="53">
        <f>'jeziora 2020'!J109</f>
        <v>1.5</v>
      </c>
      <c r="E107" s="129">
        <f>'jeziora 2020'!K109</f>
        <v>42.5</v>
      </c>
      <c r="F107" s="78">
        <f>'jeziora 2020'!L109</f>
        <v>0.34399999999999997</v>
      </c>
      <c r="G107" s="78">
        <f>'jeziora 2020'!M109</f>
        <v>2.14</v>
      </c>
      <c r="H107" s="78">
        <f>'jeziora 2020'!N109</f>
        <v>6.12</v>
      </c>
      <c r="I107" s="78">
        <f>'jeziora 2020'!O109</f>
        <v>6.95</v>
      </c>
      <c r="J107" s="78">
        <f>'jeziora 2020'!P109</f>
        <v>2.7E-2</v>
      </c>
      <c r="K107" s="78">
        <f>'jeziora 2020'!S109</f>
        <v>4.0599999999999996</v>
      </c>
      <c r="L107" s="78">
        <f>'jeziora 2020'!T109</f>
        <v>10.1</v>
      </c>
      <c r="M107" s="78">
        <f>'jeziora 2020'!Y109</f>
        <v>47.6</v>
      </c>
      <c r="N107" s="142">
        <f>'jeziora 2020'!W109</f>
        <v>6.1333333333333335E-4</v>
      </c>
      <c r="O107" s="164" t="s">
        <v>155</v>
      </c>
      <c r="P107" s="164" t="s">
        <v>155</v>
      </c>
      <c r="Q107" s="75"/>
      <c r="R107" s="75"/>
      <c r="S107" s="75"/>
    </row>
    <row r="108" spans="1:19" x14ac:dyDescent="0.2">
      <c r="A108" s="4">
        <f>'jeziora 2020'!B110</f>
        <v>154</v>
      </c>
      <c r="B108" s="16" t="str">
        <f>'jeziora 2020'!C110</f>
        <v>PL01S0302_3921</v>
      </c>
      <c r="C108" s="53">
        <f>'jeziora 2020'!I110</f>
        <v>0.10199999999999999</v>
      </c>
      <c r="D108" s="53">
        <f>'jeziora 2020'!J110</f>
        <v>12.7</v>
      </c>
      <c r="E108" s="129">
        <f>'jeziora 2020'!K110</f>
        <v>194</v>
      </c>
      <c r="F108" s="78">
        <f>'jeziora 2020'!L110</f>
        <v>0.82099999999999995</v>
      </c>
      <c r="G108" s="78">
        <f>'jeziora 2020'!M110</f>
        <v>4</v>
      </c>
      <c r="H108" s="78">
        <f>'jeziora 2020'!N110</f>
        <v>10</v>
      </c>
      <c r="I108" s="78">
        <f>'jeziora 2020'!O110</f>
        <v>11.9</v>
      </c>
      <c r="J108" s="78">
        <f>'jeziora 2020'!P110</f>
        <v>0.10100000000000001</v>
      </c>
      <c r="K108" s="78">
        <f>'jeziora 2020'!S110</f>
        <v>7.45</v>
      </c>
      <c r="L108" s="78">
        <f>'jeziora 2020'!T110</f>
        <v>40.4</v>
      </c>
      <c r="M108" s="78">
        <f>'jeziora 2020'!Y110</f>
        <v>81.099999999999994</v>
      </c>
      <c r="N108" s="142">
        <f>'jeziora 2020'!W110</f>
        <v>4.1845238095238095E-4</v>
      </c>
      <c r="O108" s="165" t="s">
        <v>156</v>
      </c>
      <c r="P108" s="165" t="s">
        <v>156</v>
      </c>
      <c r="Q108" s="75"/>
      <c r="R108" s="75"/>
      <c r="S108" s="75"/>
    </row>
    <row r="109" spans="1:19" x14ac:dyDescent="0.2">
      <c r="A109" s="4">
        <f>'jeziora 2020'!B111</f>
        <v>155</v>
      </c>
      <c r="B109" s="16" t="str">
        <f>'jeziora 2020'!C111</f>
        <v>PL07S0802_0110</v>
      </c>
      <c r="C109" s="53">
        <f>'jeziora 2020'!I111</f>
        <v>0.05</v>
      </c>
      <c r="D109" s="53">
        <f>'jeziora 2020'!J111</f>
        <v>18.899999999999999</v>
      </c>
      <c r="E109" s="129">
        <f>'jeziora 2020'!K111</f>
        <v>134</v>
      </c>
      <c r="F109" s="78">
        <f>'jeziora 2020'!L111</f>
        <v>1.1000000000000001</v>
      </c>
      <c r="G109" s="78">
        <f>'jeziora 2020'!M111</f>
        <v>2.56</v>
      </c>
      <c r="H109" s="78">
        <f>'jeziora 2020'!N111</f>
        <v>5.7</v>
      </c>
      <c r="I109" s="78">
        <f>'jeziora 2020'!O111</f>
        <v>9.4</v>
      </c>
      <c r="J109" s="78">
        <f>'jeziora 2020'!P111</f>
        <v>6.0900000000000003E-2</v>
      </c>
      <c r="K109" s="78">
        <f>'jeziora 2020'!S111</f>
        <v>3.93</v>
      </c>
      <c r="L109" s="78">
        <f>'jeziora 2020'!T111</f>
        <v>46.5</v>
      </c>
      <c r="M109" s="78">
        <f>'jeziora 2020'!Y111</f>
        <v>85.2</v>
      </c>
      <c r="N109" s="142">
        <f>'jeziora 2020'!W111</f>
        <v>4.0074074074074073E-4</v>
      </c>
      <c r="O109" s="165" t="s">
        <v>156</v>
      </c>
      <c r="P109" s="165" t="s">
        <v>156</v>
      </c>
      <c r="Q109" s="75"/>
      <c r="R109" s="75"/>
      <c r="S109" s="75"/>
    </row>
    <row r="110" spans="1:19" x14ac:dyDescent="0.2">
      <c r="A110" s="4">
        <f>'jeziora 2020'!B112</f>
        <v>156</v>
      </c>
      <c r="B110" s="16" t="str">
        <f>'jeziora 2020'!C112</f>
        <v>PL01S0202_3350</v>
      </c>
      <c r="C110" s="53">
        <f>'jeziora 2020'!I112</f>
        <v>0.05</v>
      </c>
      <c r="D110" s="53">
        <f>'jeziora 2020'!J112</f>
        <v>9.2799999999999994</v>
      </c>
      <c r="E110" s="129">
        <f>'jeziora 2020'!K112</f>
        <v>153</v>
      </c>
      <c r="F110" s="78">
        <f>'jeziora 2020'!L112</f>
        <v>0.16600000000000001</v>
      </c>
      <c r="G110" s="78">
        <f>'jeziora 2020'!M112</f>
        <v>7.75</v>
      </c>
      <c r="H110" s="78">
        <f>'jeziora 2020'!N112</f>
        <v>20.2</v>
      </c>
      <c r="I110" s="78">
        <f>'jeziora 2020'!O112</f>
        <v>19.100000000000001</v>
      </c>
      <c r="J110" s="78">
        <f>'jeziora 2020'!P112</f>
        <v>5.74E-2</v>
      </c>
      <c r="K110" s="78">
        <f>'jeziora 2020'!S112</f>
        <v>23</v>
      </c>
      <c r="L110" s="78">
        <f>'jeziora 2020'!T112</f>
        <v>21.9</v>
      </c>
      <c r="M110" s="78">
        <f>'jeziora 2020'!Y112</f>
        <v>61.5</v>
      </c>
      <c r="N110" s="142">
        <f>'jeziora 2020'!W112</f>
        <v>1.0193379219927893E-3</v>
      </c>
      <c r="O110" s="165" t="s">
        <v>156</v>
      </c>
      <c r="P110" s="165" t="s">
        <v>156</v>
      </c>
      <c r="Q110" s="75"/>
      <c r="R110" s="75"/>
      <c r="S110" s="75"/>
    </row>
    <row r="111" spans="1:19" x14ac:dyDescent="0.2">
      <c r="A111" s="4">
        <f>'jeziora 2020'!B113</f>
        <v>157</v>
      </c>
      <c r="B111" s="16" t="str">
        <f>'jeziora 2020'!C113</f>
        <v>PL02S0102_3328</v>
      </c>
      <c r="C111" s="53">
        <f>'jeziora 2020'!I113</f>
        <v>0.05</v>
      </c>
      <c r="D111" s="53">
        <f>'jeziora 2020'!J113</f>
        <v>5.16</v>
      </c>
      <c r="E111" s="129">
        <f>'jeziora 2020'!K113</f>
        <v>126</v>
      </c>
      <c r="F111" s="78">
        <f>'jeziora 2020'!L113</f>
        <v>1.69</v>
      </c>
      <c r="G111" s="78">
        <f>'jeziora 2020'!M113</f>
        <v>6.46</v>
      </c>
      <c r="H111" s="78">
        <f>'jeziora 2020'!N113</f>
        <v>10.3</v>
      </c>
      <c r="I111" s="78">
        <f>'jeziora 2020'!O113</f>
        <v>27.1</v>
      </c>
      <c r="J111" s="78">
        <f>'jeziora 2020'!P113</f>
        <v>0.14899999999999999</v>
      </c>
      <c r="K111" s="78">
        <f>'jeziora 2020'!S113</f>
        <v>14.1</v>
      </c>
      <c r="L111" s="78">
        <f>'jeziora 2020'!T113</f>
        <v>72.099999999999994</v>
      </c>
      <c r="M111" s="78">
        <f>'jeziora 2020'!Y113</f>
        <v>151</v>
      </c>
      <c r="N111" s="142">
        <f>'jeziora 2020'!W113</f>
        <v>1.0836653386454183E-3</v>
      </c>
      <c r="O111" s="165" t="s">
        <v>156</v>
      </c>
      <c r="P111" s="165" t="s">
        <v>156</v>
      </c>
      <c r="Q111" s="75"/>
      <c r="R111" s="75"/>
      <c r="S111" s="75"/>
    </row>
    <row r="112" spans="1:19" x14ac:dyDescent="0.2">
      <c r="A112" s="4">
        <f>'jeziora 2020'!B114</f>
        <v>158</v>
      </c>
      <c r="B112" s="16" t="str">
        <f>'jeziora 2020'!C114</f>
        <v>PL02S0102_0125</v>
      </c>
      <c r="C112" s="53">
        <f>'jeziora 2020'!I114</f>
        <v>0.05</v>
      </c>
      <c r="D112" s="53">
        <f>'jeziora 2020'!J114</f>
        <v>4.2</v>
      </c>
      <c r="E112" s="129">
        <f>'jeziora 2020'!K114</f>
        <v>73.400000000000006</v>
      </c>
      <c r="F112" s="78">
        <f>'jeziora 2020'!L114</f>
        <v>0.39100000000000001</v>
      </c>
      <c r="G112" s="78">
        <f>'jeziora 2020'!M114</f>
        <v>2.65</v>
      </c>
      <c r="H112" s="78">
        <f>'jeziora 2020'!N114</f>
        <v>10.4</v>
      </c>
      <c r="I112" s="78">
        <f>'jeziora 2020'!O114</f>
        <v>7.93</v>
      </c>
      <c r="J112" s="78">
        <f>'jeziora 2020'!P114</f>
        <v>6.9000000000000006E-2</v>
      </c>
      <c r="K112" s="78">
        <f>'jeziora 2020'!S114</f>
        <v>6.52</v>
      </c>
      <c r="L112" s="78">
        <f>'jeziora 2020'!T114</f>
        <v>15.7</v>
      </c>
      <c r="M112" s="78">
        <f>'jeziora 2020'!Y114</f>
        <v>44.7</v>
      </c>
      <c r="N112" s="142">
        <f>'jeziora 2020'!W114</f>
        <v>5.9725085910652918E-3</v>
      </c>
      <c r="O112" s="165" t="s">
        <v>156</v>
      </c>
      <c r="P112" s="164" t="s">
        <v>155</v>
      </c>
      <c r="Q112" s="75"/>
      <c r="R112" s="75"/>
      <c r="S112" s="75"/>
    </row>
    <row r="113" spans="1:19" x14ac:dyDescent="0.2">
      <c r="A113" s="4">
        <f>'jeziora 2020'!B115</f>
        <v>159</v>
      </c>
      <c r="B113" s="16" t="str">
        <f>'jeziora 2020'!C115</f>
        <v>PL02S0102_3343</v>
      </c>
      <c r="C113" s="53">
        <f>'jeziora 2020'!I115</f>
        <v>0.05</v>
      </c>
      <c r="D113" s="53">
        <f>'jeziora 2020'!J115</f>
        <v>1.5</v>
      </c>
      <c r="E113" s="129">
        <f>'jeziora 2020'!K115</f>
        <v>113</v>
      </c>
      <c r="F113" s="78">
        <f>'jeziora 2020'!L115</f>
        <v>1.1100000000000001</v>
      </c>
      <c r="G113" s="78">
        <f>'jeziora 2020'!M115</f>
        <v>3.67</v>
      </c>
      <c r="H113" s="78">
        <f>'jeziora 2020'!N115</f>
        <v>5.82</v>
      </c>
      <c r="I113" s="78">
        <f>'jeziora 2020'!O115</f>
        <v>136</v>
      </c>
      <c r="J113" s="78">
        <f>'jeziora 2020'!P115</f>
        <v>4.3499999999999997E-2</v>
      </c>
      <c r="K113" s="78">
        <f>'jeziora 2020'!S115</f>
        <v>8.2200000000000006</v>
      </c>
      <c r="L113" s="78">
        <f>'jeziora 2020'!T115</f>
        <v>19.3</v>
      </c>
      <c r="M113" s="78">
        <f>'jeziora 2020'!Y115</f>
        <v>52</v>
      </c>
      <c r="N113" s="142">
        <f>'jeziora 2020'!W115</f>
        <v>1.2690763052208836E-3</v>
      </c>
      <c r="O113" s="166" t="s">
        <v>157</v>
      </c>
      <c r="P113" s="166" t="s">
        <v>157</v>
      </c>
      <c r="Q113" s="75"/>
      <c r="R113" s="75"/>
      <c r="S113" s="75"/>
    </row>
    <row r="114" spans="1:19" x14ac:dyDescent="0.2">
      <c r="A114" s="4">
        <f>'jeziora 2020'!B116</f>
        <v>160</v>
      </c>
      <c r="B114" s="16" t="str">
        <f>'jeziora 2020'!C116</f>
        <v>PL08S0302_3027</v>
      </c>
      <c r="C114" s="53">
        <f>'jeziora 2020'!I116</f>
        <v>0.05</v>
      </c>
      <c r="D114" s="53">
        <f>'jeziora 2020'!J116</f>
        <v>9.4700000000000006</v>
      </c>
      <c r="E114" s="129">
        <f>'jeziora 2020'!K116</f>
        <v>85.8</v>
      </c>
      <c r="F114" s="78">
        <f>'jeziora 2020'!L116</f>
        <v>0.81499999999999995</v>
      </c>
      <c r="G114" s="78">
        <f>'jeziora 2020'!M116</f>
        <v>7.01</v>
      </c>
      <c r="H114" s="78">
        <f>'jeziora 2020'!N116</f>
        <v>31.4</v>
      </c>
      <c r="I114" s="78">
        <f>'jeziora 2020'!O116</f>
        <v>16.3</v>
      </c>
      <c r="J114" s="78">
        <f>'jeziora 2020'!P116</f>
        <v>0.104</v>
      </c>
      <c r="K114" s="78">
        <f>'jeziora 2020'!S116</f>
        <v>18.899999999999999</v>
      </c>
      <c r="L114" s="78">
        <f>'jeziora 2020'!T116</f>
        <v>47.8</v>
      </c>
      <c r="M114" s="78">
        <f>'jeziora 2020'!Y116</f>
        <v>109</v>
      </c>
      <c r="N114" s="142">
        <f>'jeziora 2020'!W116</f>
        <v>1.2218045112781954E-2</v>
      </c>
      <c r="O114" s="166" t="s">
        <v>157</v>
      </c>
      <c r="P114" s="165" t="s">
        <v>156</v>
      </c>
      <c r="Q114" s="75"/>
      <c r="R114" s="75"/>
      <c r="S114" s="75"/>
    </row>
    <row r="115" spans="1:19" x14ac:dyDescent="0.2">
      <c r="A115" s="4">
        <f>'jeziora 2020'!B117</f>
        <v>161</v>
      </c>
      <c r="B115" s="16" t="str">
        <f>'jeziora 2020'!C117</f>
        <v>PL01S0202_0069</v>
      </c>
      <c r="C115" s="53">
        <f>'jeziora 2020'!I117</f>
        <v>0.05</v>
      </c>
      <c r="D115" s="53">
        <f>'jeziora 2020'!J117</f>
        <v>9.36</v>
      </c>
      <c r="E115" s="129">
        <f>'jeziora 2020'!K117</f>
        <v>46.6</v>
      </c>
      <c r="F115" s="78">
        <f>'jeziora 2020'!L117</f>
        <v>1.74</v>
      </c>
      <c r="G115" s="78">
        <f>'jeziora 2020'!M117</f>
        <v>2.38</v>
      </c>
      <c r="H115" s="78">
        <f>'jeziora 2020'!N117</f>
        <v>9.1</v>
      </c>
      <c r="I115" s="78">
        <f>'jeziora 2020'!O117</f>
        <v>9.6300000000000008</v>
      </c>
      <c r="J115" s="78">
        <f>'jeziora 2020'!P117</f>
        <v>0.107</v>
      </c>
      <c r="K115" s="78">
        <f>'jeziora 2020'!S117</f>
        <v>5.44</v>
      </c>
      <c r="L115" s="78">
        <f>'jeziora 2020'!T117</f>
        <v>88.2</v>
      </c>
      <c r="M115" s="78">
        <f>'jeziora 2020'!Y117</f>
        <v>113</v>
      </c>
      <c r="N115" s="142">
        <f>'jeziora 2020'!W117</f>
        <v>6.8721822834165956E-4</v>
      </c>
      <c r="O115" s="165" t="s">
        <v>156</v>
      </c>
      <c r="P115" s="165" t="s">
        <v>156</v>
      </c>
      <c r="Q115" s="75"/>
      <c r="R115" s="75"/>
      <c r="S115" s="75"/>
    </row>
    <row r="116" spans="1:19" x14ac:dyDescent="0.2">
      <c r="A116" s="4">
        <f>'jeziora 2020'!B118</f>
        <v>162</v>
      </c>
      <c r="B116" s="16" t="str">
        <f>'jeziora 2020'!C118</f>
        <v>PL01S0202_0078</v>
      </c>
      <c r="C116" s="53">
        <f>'jeziora 2020'!I118</f>
        <v>0.05</v>
      </c>
      <c r="D116" s="53">
        <f>'jeziora 2020'!J118</f>
        <v>1.5</v>
      </c>
      <c r="E116" s="129">
        <f>'jeziora 2020'!K118</f>
        <v>59.4</v>
      </c>
      <c r="F116" s="78">
        <f>'jeziora 2020'!L118</f>
        <v>2.5000000000000001E-2</v>
      </c>
      <c r="G116" s="78">
        <f>'jeziora 2020'!M118</f>
        <v>1.59</v>
      </c>
      <c r="H116" s="78">
        <f>'jeziora 2020'!N118</f>
        <v>6.77</v>
      </c>
      <c r="I116" s="78">
        <f>'jeziora 2020'!O118</f>
        <v>7.15</v>
      </c>
      <c r="J116" s="78">
        <f>'jeziora 2020'!P118</f>
        <v>8.3900000000000002E-2</v>
      </c>
      <c r="K116" s="78">
        <f>'jeziora 2020'!S118</f>
        <v>5.75</v>
      </c>
      <c r="L116" s="78">
        <f>'jeziora 2020'!T118</f>
        <v>52.4</v>
      </c>
      <c r="M116" s="78">
        <f>'jeziora 2020'!Y118</f>
        <v>58.3</v>
      </c>
      <c r="N116" s="142">
        <f>'jeziora 2020'!W118</f>
        <v>1.0075329566854991E-3</v>
      </c>
      <c r="O116" s="165" t="s">
        <v>156</v>
      </c>
      <c r="P116" s="165" t="s">
        <v>156</v>
      </c>
      <c r="Q116" s="75"/>
      <c r="R116" s="75"/>
      <c r="S116" s="75"/>
    </row>
    <row r="117" spans="1:19" x14ac:dyDescent="0.2">
      <c r="A117" s="4">
        <f>'jeziora 2020'!B119</f>
        <v>163</v>
      </c>
      <c r="B117" s="16" t="str">
        <f>'jeziora 2020'!C119</f>
        <v>PL02S0502_2233</v>
      </c>
      <c r="C117" s="53">
        <f>'jeziora 2020'!I119</f>
        <v>0.05</v>
      </c>
      <c r="D117" s="53">
        <f>'jeziora 2020'!J119</f>
        <v>1.5</v>
      </c>
      <c r="E117" s="129">
        <f>'jeziora 2020'!K119</f>
        <v>13.7</v>
      </c>
      <c r="F117" s="78">
        <f>'jeziora 2020'!L119</f>
        <v>2.5000000000000001E-2</v>
      </c>
      <c r="G117" s="78">
        <f>'jeziora 2020'!M119</f>
        <v>1.92</v>
      </c>
      <c r="H117" s="78">
        <f>'jeziora 2020'!N119</f>
        <v>4.21</v>
      </c>
      <c r="I117" s="78">
        <f>'jeziora 2020'!O119</f>
        <v>10.4</v>
      </c>
      <c r="J117" s="78">
        <f>'jeziora 2020'!P119</f>
        <v>2.3900000000000001E-2</v>
      </c>
      <c r="K117" s="78">
        <f>'jeziora 2020'!S119</f>
        <v>1.33</v>
      </c>
      <c r="L117" s="78">
        <f>'jeziora 2020'!T119</f>
        <v>3.13</v>
      </c>
      <c r="M117" s="78">
        <f>'jeziora 2020'!Y119</f>
        <v>32.1</v>
      </c>
      <c r="N117" s="142">
        <f>'jeziora 2020'!W119</f>
        <v>6.0570824524312902E-4</v>
      </c>
      <c r="O117" s="164" t="s">
        <v>155</v>
      </c>
      <c r="P117" s="164" t="s">
        <v>155</v>
      </c>
      <c r="Q117" s="75"/>
      <c r="R117" s="75"/>
      <c r="S117" s="75"/>
    </row>
    <row r="118" spans="1:19" x14ac:dyDescent="0.2">
      <c r="A118" s="4">
        <f>'jeziora 2020'!B120</f>
        <v>164</v>
      </c>
      <c r="B118" s="16" t="str">
        <f>'jeziora 2020'!C120</f>
        <v>PL01S0602_0440</v>
      </c>
      <c r="C118" s="53">
        <f>'jeziora 2020'!I120</f>
        <v>0.05</v>
      </c>
      <c r="D118" s="53">
        <f>'jeziora 2020'!J120</f>
        <v>1.5</v>
      </c>
      <c r="E118" s="129">
        <f>'jeziora 2020'!K120</f>
        <v>15.7</v>
      </c>
      <c r="F118" s="78">
        <f>'jeziora 2020'!L120</f>
        <v>2.5000000000000001E-2</v>
      </c>
      <c r="G118" s="78">
        <f>'jeziora 2020'!M120</f>
        <v>2.41</v>
      </c>
      <c r="H118" s="78">
        <f>'jeziora 2020'!N120</f>
        <v>1.56</v>
      </c>
      <c r="I118" s="78">
        <f>'jeziora 2020'!O120</f>
        <v>8.67</v>
      </c>
      <c r="J118" s="78">
        <f>'jeziora 2020'!P120</f>
        <v>6.0400000000000002E-2</v>
      </c>
      <c r="K118" s="78">
        <f>'jeziora 2020'!S120</f>
        <v>3.87</v>
      </c>
      <c r="L118" s="78">
        <f>'jeziora 2020'!T120</f>
        <v>5.25</v>
      </c>
      <c r="M118" s="78">
        <f>'jeziora 2020'!Y120</f>
        <v>48.2</v>
      </c>
      <c r="N118" s="142">
        <f>'jeziora 2020'!W120</f>
        <v>2.0152091254752851E-3</v>
      </c>
      <c r="O118" s="164" t="s">
        <v>155</v>
      </c>
      <c r="P118" s="164" t="s">
        <v>155</v>
      </c>
      <c r="Q118" s="75"/>
      <c r="R118" s="75"/>
      <c r="S118" s="75"/>
    </row>
    <row r="119" spans="1:19" x14ac:dyDescent="0.2">
      <c r="A119" s="4">
        <f>'jeziora 2020'!B121</f>
        <v>165</v>
      </c>
      <c r="B119" s="16" t="str">
        <f>'jeziora 2020'!C121</f>
        <v>PL01S0602_0422</v>
      </c>
      <c r="C119" s="53">
        <f>'jeziora 2020'!I121</f>
        <v>0.05</v>
      </c>
      <c r="D119" s="53">
        <f>'jeziora 2020'!J121</f>
        <v>1.5</v>
      </c>
      <c r="E119" s="129">
        <f>'jeziora 2020'!K121</f>
        <v>9.56</v>
      </c>
      <c r="F119" s="78">
        <f>'jeziora 2020'!L121</f>
        <v>7.3300000000000004E-2</v>
      </c>
      <c r="G119" s="78">
        <f>'jeziora 2020'!M121</f>
        <v>1.95</v>
      </c>
      <c r="H119" s="78">
        <f>'jeziora 2020'!N121</f>
        <v>6.32</v>
      </c>
      <c r="I119" s="78">
        <f>'jeziora 2020'!O121</f>
        <v>7.33</v>
      </c>
      <c r="J119" s="78">
        <f>'jeziora 2020'!P121</f>
        <v>3.15E-2</v>
      </c>
      <c r="K119" s="78">
        <f>'jeziora 2020'!S121</f>
        <v>3.28</v>
      </c>
      <c r="L119" s="78">
        <f>'jeziora 2020'!T121</f>
        <v>1.33</v>
      </c>
      <c r="M119" s="78">
        <f>'jeziora 2020'!Y121</f>
        <v>22.6</v>
      </c>
      <c r="N119" s="142">
        <f>'jeziora 2020'!W121</f>
        <v>3.3023255813953486E-3</v>
      </c>
      <c r="O119" s="164" t="s">
        <v>155</v>
      </c>
      <c r="P119" s="164" t="s">
        <v>155</v>
      </c>
      <c r="Q119" s="75"/>
      <c r="R119" s="75"/>
      <c r="S119" s="75"/>
    </row>
    <row r="120" spans="1:19" x14ac:dyDescent="0.2">
      <c r="A120" s="4">
        <f>'jeziora 2020'!B122</f>
        <v>166</v>
      </c>
      <c r="B120" s="16" t="str">
        <f>'jeziora 2020'!C122</f>
        <v>PL02S0102_3359</v>
      </c>
      <c r="C120" s="53">
        <f>'jeziora 2020'!I122</f>
        <v>0.05</v>
      </c>
      <c r="D120" s="53">
        <f>'jeziora 2020'!J122</f>
        <v>10.4</v>
      </c>
      <c r="E120" s="129">
        <f>'jeziora 2020'!K122</f>
        <v>76.8</v>
      </c>
      <c r="F120" s="78">
        <f>'jeziora 2020'!L122</f>
        <v>1.57</v>
      </c>
      <c r="G120" s="78">
        <f>'jeziora 2020'!M122</f>
        <v>2.79</v>
      </c>
      <c r="H120" s="78">
        <f>'jeziora 2020'!N122</f>
        <v>8.74</v>
      </c>
      <c r="I120" s="78">
        <f>'jeziora 2020'!O122</f>
        <v>19.5</v>
      </c>
      <c r="J120" s="78">
        <f>'jeziora 2020'!P122</f>
        <v>0.106</v>
      </c>
      <c r="K120" s="78">
        <f>'jeziora 2020'!S122</f>
        <v>9.0500000000000007</v>
      </c>
      <c r="L120" s="78">
        <f>'jeziora 2020'!T122</f>
        <v>73</v>
      </c>
      <c r="M120" s="78">
        <f>'jeziora 2020'!Y122</f>
        <v>134</v>
      </c>
      <c r="N120" s="142">
        <f>'jeziora 2020'!W122</f>
        <v>7.6452599388379206E-4</v>
      </c>
      <c r="O120" s="165" t="s">
        <v>156</v>
      </c>
      <c r="P120" s="165" t="s">
        <v>156</v>
      </c>
      <c r="Q120" s="75"/>
      <c r="R120" s="75"/>
      <c r="S120" s="75"/>
    </row>
    <row r="121" spans="1:19" x14ac:dyDescent="0.2">
      <c r="A121" s="4">
        <f>'jeziora 2020'!B123</f>
        <v>167</v>
      </c>
      <c r="B121" s="16" t="str">
        <f>'jeziora 2020'!C123</f>
        <v>PL01S0602_3182</v>
      </c>
      <c r="C121" s="53">
        <f>'jeziora 2020'!I123</f>
        <v>0.05</v>
      </c>
      <c r="D121" s="53">
        <f>'jeziora 2020'!J123</f>
        <v>21.4</v>
      </c>
      <c r="E121" s="129">
        <f>'jeziora 2020'!K123</f>
        <v>310</v>
      </c>
      <c r="F121" s="78">
        <f>'jeziora 2020'!L123</f>
        <v>4.9000000000000004</v>
      </c>
      <c r="G121" s="78">
        <f>'jeziora 2020'!M123</f>
        <v>8.1300000000000008</v>
      </c>
      <c r="H121" s="78">
        <f>'jeziora 2020'!N123</f>
        <v>7.87</v>
      </c>
      <c r="I121" s="78">
        <f>'jeziora 2020'!O123</f>
        <v>265</v>
      </c>
      <c r="J121" s="78">
        <f>'jeziora 2020'!P123</f>
        <v>9.98E-2</v>
      </c>
      <c r="K121" s="78">
        <f>'jeziora 2020'!S123</f>
        <v>9.27</v>
      </c>
      <c r="L121" s="78">
        <f>'jeziora 2020'!T123</f>
        <v>75.400000000000006</v>
      </c>
      <c r="M121" s="78">
        <f>'jeziora 2020'!Y123</f>
        <v>129</v>
      </c>
      <c r="N121" s="142">
        <f>'jeziora 2020'!W123</f>
        <v>1.0594947025264873E-3</v>
      </c>
      <c r="O121" s="167" t="s">
        <v>176</v>
      </c>
      <c r="P121" s="167" t="s">
        <v>176</v>
      </c>
      <c r="Q121" s="75"/>
      <c r="R121" s="75"/>
      <c r="S121" s="75"/>
    </row>
    <row r="122" spans="1:19" x14ac:dyDescent="0.2">
      <c r="A122" s="4">
        <f>'jeziora 2020'!B124</f>
        <v>168</v>
      </c>
      <c r="B122" s="16" t="str">
        <f>'jeziora 2020'!C124</f>
        <v>PL01S0602_3011</v>
      </c>
      <c r="C122" s="53">
        <f>'jeziora 2020'!I124</f>
        <v>0.05</v>
      </c>
      <c r="D122" s="53">
        <f>'jeziora 2020'!J124</f>
        <v>1.5</v>
      </c>
      <c r="E122" s="129">
        <f>'jeziora 2020'!K124</f>
        <v>27.6</v>
      </c>
      <c r="F122" s="78">
        <f>'jeziora 2020'!L124</f>
        <v>0.11799999999999999</v>
      </c>
      <c r="G122" s="78">
        <f>'jeziora 2020'!M124</f>
        <v>3.42</v>
      </c>
      <c r="H122" s="78">
        <f>'jeziora 2020'!N124</f>
        <v>7.22</v>
      </c>
      <c r="I122" s="78">
        <f>'jeziora 2020'!O124</f>
        <v>4.2300000000000004</v>
      </c>
      <c r="J122" s="78">
        <f>'jeziora 2020'!P124</f>
        <v>8.2100000000000006E-2</v>
      </c>
      <c r="K122" s="78">
        <f>'jeziora 2020'!S124</f>
        <v>2.67</v>
      </c>
      <c r="L122" s="78">
        <f>'jeziora 2020'!T124</f>
        <v>7.21</v>
      </c>
      <c r="M122" s="78">
        <f>'jeziora 2020'!Y124</f>
        <v>36.200000000000003</v>
      </c>
      <c r="N122" s="142">
        <f>'jeziora 2020'!W124</f>
        <v>6.4022662889518412E-4</v>
      </c>
      <c r="O122" s="164" t="s">
        <v>155</v>
      </c>
      <c r="P122" s="164" t="s">
        <v>155</v>
      </c>
      <c r="Q122" s="75"/>
      <c r="R122" s="75"/>
      <c r="S122" s="75"/>
    </row>
    <row r="123" spans="1:19" x14ac:dyDescent="0.2">
      <c r="A123" s="4">
        <f>'jeziora 2020'!B125</f>
        <v>169</v>
      </c>
      <c r="B123" s="16" t="str">
        <f>'jeziora 2020'!C125</f>
        <v>PL02S0102_0104</v>
      </c>
      <c r="C123" s="53">
        <f>'jeziora 2020'!I125</f>
        <v>0.05</v>
      </c>
      <c r="D123" s="53">
        <f>'jeziora 2020'!J125</f>
        <v>5.5</v>
      </c>
      <c r="E123" s="129">
        <f>'jeziora 2020'!K125</f>
        <v>92.7</v>
      </c>
      <c r="F123" s="78">
        <f>'jeziora 2020'!L125</f>
        <v>0.86599999999999999</v>
      </c>
      <c r="G123" s="78">
        <f>'jeziora 2020'!M125</f>
        <v>1.72</v>
      </c>
      <c r="H123" s="78">
        <f>'jeziora 2020'!N125</f>
        <v>7.35</v>
      </c>
      <c r="I123" s="78">
        <f>'jeziora 2020'!O125</f>
        <v>35.9</v>
      </c>
      <c r="J123" s="78">
        <f>'jeziora 2020'!P125</f>
        <v>0.115</v>
      </c>
      <c r="K123" s="78">
        <f>'jeziora 2020'!S125</f>
        <v>6.88</v>
      </c>
      <c r="L123" s="78">
        <f>'jeziora 2020'!T125</f>
        <v>35.6</v>
      </c>
      <c r="M123" s="78">
        <f>'jeziora 2020'!Y125</f>
        <v>84.9</v>
      </c>
      <c r="N123" s="142">
        <f>'jeziora 2020'!W125</f>
        <v>1.226215644820296E-3</v>
      </c>
      <c r="O123" s="165" t="s">
        <v>156</v>
      </c>
      <c r="P123" s="165" t="s">
        <v>156</v>
      </c>
      <c r="Q123" s="75"/>
      <c r="R123" s="75"/>
      <c r="S123" s="75"/>
    </row>
    <row r="124" spans="1:19" x14ac:dyDescent="0.2">
      <c r="A124" s="4">
        <f>'jeziora 2020'!B126</f>
        <v>170</v>
      </c>
      <c r="B124" s="16" t="str">
        <f>'jeziora 2020'!C126</f>
        <v>PL01S0302_0158</v>
      </c>
      <c r="C124" s="53">
        <f>'jeziora 2020'!I126</f>
        <v>0.05</v>
      </c>
      <c r="D124" s="53">
        <f>'jeziora 2020'!J126</f>
        <v>4.42</v>
      </c>
      <c r="E124" s="129">
        <f>'jeziora 2020'!K126</f>
        <v>771</v>
      </c>
      <c r="F124" s="78">
        <f>'jeziora 2020'!L126</f>
        <v>0.55500000000000005</v>
      </c>
      <c r="G124" s="78">
        <f>'jeziora 2020'!M126</f>
        <v>6.25</v>
      </c>
      <c r="H124" s="78">
        <f>'jeziora 2020'!N126</f>
        <v>580</v>
      </c>
      <c r="I124" s="78">
        <f>'jeziora 2020'!O126</f>
        <v>114</v>
      </c>
      <c r="J124" s="78">
        <f>'jeziora 2020'!P126</f>
        <v>6.2899999999999998E-2</v>
      </c>
      <c r="K124" s="78">
        <f>'jeziora 2020'!S126</f>
        <v>28.2</v>
      </c>
      <c r="L124" s="78">
        <f>'jeziora 2020'!T126</f>
        <v>28.8</v>
      </c>
      <c r="M124" s="78">
        <f>'jeziora 2020'!Y126</f>
        <v>779</v>
      </c>
      <c r="N124" s="142">
        <f>'jeziora 2020'!W126</f>
        <v>9.3636363636363633E-4</v>
      </c>
      <c r="O124" s="167" t="s">
        <v>176</v>
      </c>
      <c r="P124" s="167" t="s">
        <v>176</v>
      </c>
      <c r="Q124" s="75"/>
      <c r="R124" s="75"/>
      <c r="S124" s="75"/>
    </row>
    <row r="125" spans="1:19" x14ac:dyDescent="0.2">
      <c r="A125" s="4">
        <f>'jeziora 2020'!B127</f>
        <v>171</v>
      </c>
      <c r="B125" s="16" t="str">
        <f>'jeziora 2020'!C127</f>
        <v>PL02S0102_0120</v>
      </c>
      <c r="C125" s="53">
        <f>'jeziora 2020'!I127</f>
        <v>0.05</v>
      </c>
      <c r="D125" s="53">
        <f>'jeziora 2020'!J127</f>
        <v>6.66</v>
      </c>
      <c r="E125" s="129">
        <f>'jeziora 2020'!K127</f>
        <v>68.7</v>
      </c>
      <c r="F125" s="78">
        <f>'jeziora 2020'!L127</f>
        <v>0.83299999999999996</v>
      </c>
      <c r="G125" s="78">
        <f>'jeziora 2020'!M127</f>
        <v>2.5499999999999998</v>
      </c>
      <c r="H125" s="78">
        <f>'jeziora 2020'!N127</f>
        <v>7.79</v>
      </c>
      <c r="I125" s="78">
        <f>'jeziora 2020'!O127</f>
        <v>16.600000000000001</v>
      </c>
      <c r="J125" s="78">
        <f>'jeziora 2020'!P127</f>
        <v>0.14299999999999999</v>
      </c>
      <c r="K125" s="78">
        <f>'jeziora 2020'!S127</f>
        <v>5.7</v>
      </c>
      <c r="L125" s="78">
        <f>'jeziora 2020'!T127</f>
        <v>90.1</v>
      </c>
      <c r="M125" s="78">
        <f>'jeziora 2020'!Y127</f>
        <v>135</v>
      </c>
      <c r="N125" s="142">
        <f>'jeziora 2020'!W127</f>
        <v>6.5094930106405168E-4</v>
      </c>
      <c r="O125" s="165" t="s">
        <v>156</v>
      </c>
      <c r="P125" s="165" t="s">
        <v>156</v>
      </c>
      <c r="Q125" s="75"/>
      <c r="R125" s="75"/>
      <c r="S125" s="75"/>
    </row>
    <row r="126" spans="1:19" x14ac:dyDescent="0.2">
      <c r="A126" s="4">
        <f>'jeziora 2020'!B128</f>
        <v>172</v>
      </c>
      <c r="B126" s="16" t="str">
        <f>'jeziora 2020'!C128</f>
        <v>PL07S0802_3041</v>
      </c>
      <c r="C126" s="53">
        <f>'jeziora 2020'!I128</f>
        <v>0.05</v>
      </c>
      <c r="D126" s="53">
        <f>'jeziora 2020'!J128</f>
        <v>4.79</v>
      </c>
      <c r="E126" s="129">
        <f>'jeziora 2020'!K128</f>
        <v>58.9</v>
      </c>
      <c r="F126" s="78">
        <f>'jeziora 2020'!L128</f>
        <v>0.14299999999999999</v>
      </c>
      <c r="G126" s="78">
        <f>'jeziora 2020'!M128</f>
        <v>3.28</v>
      </c>
      <c r="H126" s="78">
        <f>'jeziora 2020'!N128</f>
        <v>6.09</v>
      </c>
      <c r="I126" s="78">
        <f>'jeziora 2020'!O128</f>
        <v>7.36</v>
      </c>
      <c r="J126" s="78">
        <f>'jeziora 2020'!P128</f>
        <v>3.9300000000000002E-2</v>
      </c>
      <c r="K126" s="78">
        <f>'jeziora 2020'!S128</f>
        <v>4.18</v>
      </c>
      <c r="L126" s="78">
        <f>'jeziora 2020'!T128</f>
        <v>6.56</v>
      </c>
      <c r="M126" s="78">
        <f>'jeziora 2020'!Y128</f>
        <v>28.8</v>
      </c>
      <c r="N126" s="142">
        <f>'jeziora 2020'!W128</f>
        <v>7.883435582822086E-4</v>
      </c>
      <c r="O126" s="164" t="s">
        <v>155</v>
      </c>
      <c r="P126" s="164" t="s">
        <v>155</v>
      </c>
      <c r="Q126" s="75"/>
      <c r="R126" s="75"/>
      <c r="S126" s="75"/>
    </row>
    <row r="127" spans="1:19" x14ac:dyDescent="0.2">
      <c r="A127" s="4">
        <f>'jeziora 2020'!B129</f>
        <v>173</v>
      </c>
      <c r="B127" s="16" t="str">
        <f>'jeziora 2020'!C129</f>
        <v>PL02S0502_0182</v>
      </c>
      <c r="C127" s="53">
        <f>'jeziora 2020'!I129</f>
        <v>0.05</v>
      </c>
      <c r="D127" s="53">
        <f>'jeziora 2020'!J129</f>
        <v>5.81</v>
      </c>
      <c r="E127" s="129">
        <f>'jeziora 2020'!K129</f>
        <v>158</v>
      </c>
      <c r="F127" s="78">
        <f>'jeziora 2020'!L129</f>
        <v>2.5000000000000001E-2</v>
      </c>
      <c r="G127" s="78">
        <f>'jeziora 2020'!M129</f>
        <v>1.63</v>
      </c>
      <c r="H127" s="78">
        <f>'jeziora 2020'!N129</f>
        <v>5.62</v>
      </c>
      <c r="I127" s="78">
        <f>'jeziora 2020'!O129</f>
        <v>2.34</v>
      </c>
      <c r="J127" s="78">
        <f>'jeziora 2020'!P129</f>
        <v>7.0000000000000007E-2</v>
      </c>
      <c r="K127" s="78">
        <f>'jeziora 2020'!S129</f>
        <v>4.53</v>
      </c>
      <c r="L127" s="78">
        <f>'jeziora 2020'!T129</f>
        <v>42.5</v>
      </c>
      <c r="M127" s="78">
        <f>'jeziora 2020'!Y129</f>
        <v>50.7</v>
      </c>
      <c r="N127" s="142">
        <f>'jeziora 2020'!W129</f>
        <v>1.5584415584415584E-3</v>
      </c>
      <c r="O127" s="165" t="s">
        <v>156</v>
      </c>
      <c r="P127" s="165" t="s">
        <v>156</v>
      </c>
      <c r="Q127" s="75"/>
      <c r="R127" s="75"/>
      <c r="S127" s="75"/>
    </row>
    <row r="128" spans="1:19" x14ac:dyDescent="0.2">
      <c r="A128" s="4">
        <f>'jeziora 2020'!B130</f>
        <v>174</v>
      </c>
      <c r="B128" s="16" t="str">
        <f>'jeziora 2020'!C130</f>
        <v>PL02S0102_3325</v>
      </c>
      <c r="C128" s="53">
        <f>'jeziora 2020'!I130</f>
        <v>0.05</v>
      </c>
      <c r="D128" s="53">
        <f>'jeziora 2020'!J130</f>
        <v>1.5</v>
      </c>
      <c r="E128" s="129">
        <f>'jeziora 2020'!K130</f>
        <v>15.9</v>
      </c>
      <c r="F128" s="78">
        <f>'jeziora 2020'!L130</f>
        <v>0.25800000000000001</v>
      </c>
      <c r="G128" s="78">
        <f>'jeziora 2020'!M130</f>
        <v>3.06</v>
      </c>
      <c r="H128" s="78">
        <f>'jeziora 2020'!N130</f>
        <v>8.92</v>
      </c>
      <c r="I128" s="78">
        <f>'jeziora 2020'!O130</f>
        <v>5.6</v>
      </c>
      <c r="J128" s="78">
        <f>'jeziora 2020'!P130</f>
        <v>2.75E-2</v>
      </c>
      <c r="K128" s="78">
        <f>'jeziora 2020'!S130</f>
        <v>6.49</v>
      </c>
      <c r="L128" s="78">
        <f>'jeziora 2020'!T130</f>
        <v>13.5</v>
      </c>
      <c r="M128" s="78">
        <f>'jeziora 2020'!Y130</f>
        <v>34.5</v>
      </c>
      <c r="N128" s="142">
        <f>'jeziora 2020'!W130</f>
        <v>2.2167832167832167E-2</v>
      </c>
      <c r="O128" s="166" t="s">
        <v>157</v>
      </c>
      <c r="P128" s="164" t="s">
        <v>155</v>
      </c>
      <c r="Q128" s="75"/>
      <c r="R128" s="75"/>
      <c r="S128" s="75"/>
    </row>
    <row r="129" spans="1:19" x14ac:dyDescent="0.2">
      <c r="A129" s="4">
        <f>'jeziora 2020'!B131</f>
        <v>175</v>
      </c>
      <c r="B129" s="16" t="str">
        <f>'jeziora 2020'!C131</f>
        <v>PL01S0302_3905</v>
      </c>
      <c r="C129" s="53">
        <f>'jeziora 2020'!I131</f>
        <v>0.05</v>
      </c>
      <c r="D129" s="53">
        <f>'jeziora 2020'!J131</f>
        <v>3.33</v>
      </c>
      <c r="E129" s="129">
        <f>'jeziora 2020'!K131</f>
        <v>35.700000000000003</v>
      </c>
      <c r="F129" s="78">
        <f>'jeziora 2020'!L131</f>
        <v>0.245</v>
      </c>
      <c r="G129" s="78">
        <f>'jeziora 2020'!M131</f>
        <v>4.53</v>
      </c>
      <c r="H129" s="78">
        <f>'jeziora 2020'!N131</f>
        <v>6.15</v>
      </c>
      <c r="I129" s="78">
        <f>'jeziora 2020'!O131</f>
        <v>8.2799999999999994</v>
      </c>
      <c r="J129" s="78">
        <f>'jeziora 2020'!P131</f>
        <v>8.09E-2</v>
      </c>
      <c r="K129" s="78">
        <f>'jeziora 2020'!S131</f>
        <v>3.4</v>
      </c>
      <c r="L129" s="78">
        <f>'jeziora 2020'!T131</f>
        <v>71.8</v>
      </c>
      <c r="M129" s="78">
        <f>'jeziora 2020'!Y131</f>
        <v>117</v>
      </c>
      <c r="N129" s="142">
        <f>'jeziora 2020'!W131</f>
        <v>1.0829015544041452E-2</v>
      </c>
      <c r="O129" s="166" t="s">
        <v>157</v>
      </c>
      <c r="P129" s="165" t="s">
        <v>156</v>
      </c>
      <c r="Q129" s="75"/>
      <c r="R129" s="75"/>
      <c r="S129" s="75"/>
    </row>
    <row r="130" spans="1:19" x14ac:dyDescent="0.2">
      <c r="A130" s="4">
        <f>'jeziora 2020'!B132</f>
        <v>176</v>
      </c>
      <c r="B130" s="16" t="str">
        <f>'jeziora 2020'!C132</f>
        <v>PL01S0302_0153</v>
      </c>
      <c r="C130" s="53">
        <f>'jeziora 2020'!I132</f>
        <v>0.05</v>
      </c>
      <c r="D130" s="53">
        <f>'jeziora 2020'!J132</f>
        <v>5.33</v>
      </c>
      <c r="E130" s="129">
        <f>'jeziora 2020'!K132</f>
        <v>37.9</v>
      </c>
      <c r="F130" s="78">
        <f>'jeziora 2020'!L132</f>
        <v>0.33600000000000002</v>
      </c>
      <c r="G130" s="78">
        <f>'jeziora 2020'!M132</f>
        <v>2.46</v>
      </c>
      <c r="H130" s="78">
        <f>'jeziora 2020'!N132</f>
        <v>10.8</v>
      </c>
      <c r="I130" s="78">
        <f>'jeziora 2020'!O132</f>
        <v>8.25</v>
      </c>
      <c r="J130" s="78">
        <f>'jeziora 2020'!P132</f>
        <v>5.57E-2</v>
      </c>
      <c r="K130" s="78">
        <f>'jeziora 2020'!S132</f>
        <v>6.93</v>
      </c>
      <c r="L130" s="78">
        <f>'jeziora 2020'!T132</f>
        <v>20.399999999999999</v>
      </c>
      <c r="M130" s="78">
        <f>'jeziora 2020'!Y132</f>
        <v>49.8</v>
      </c>
      <c r="N130" s="142">
        <f>'jeziora 2020'!W132</f>
        <v>6.70299727520436E-4</v>
      </c>
      <c r="O130" s="164" t="s">
        <v>155</v>
      </c>
      <c r="P130" s="164" t="s">
        <v>155</v>
      </c>
      <c r="Q130" s="75"/>
      <c r="R130" s="75"/>
      <c r="S130" s="75"/>
    </row>
    <row r="131" spans="1:19" x14ac:dyDescent="0.2">
      <c r="A131" s="4">
        <f>'jeziora 2020'!B133</f>
        <v>177</v>
      </c>
      <c r="B131" s="16" t="str">
        <f>'jeziora 2020'!C133</f>
        <v>PL01S0802_2289</v>
      </c>
      <c r="C131" s="53">
        <f>'jeziora 2020'!I133</f>
        <v>0.05</v>
      </c>
      <c r="D131" s="53">
        <f>'jeziora 2020'!J133</f>
        <v>6.77</v>
      </c>
      <c r="E131" s="129">
        <f>'jeziora 2020'!K133</f>
        <v>166</v>
      </c>
      <c r="F131" s="78">
        <f>'jeziora 2020'!L133</f>
        <v>0.65</v>
      </c>
      <c r="G131" s="78">
        <f>'jeziora 2020'!M133</f>
        <v>3.13</v>
      </c>
      <c r="H131" s="78">
        <f>'jeziora 2020'!N133</f>
        <v>10.4</v>
      </c>
      <c r="I131" s="78">
        <f>'jeziora 2020'!O133</f>
        <v>11.3</v>
      </c>
      <c r="J131" s="78">
        <f>'jeziora 2020'!P133</f>
        <v>7.51E-2</v>
      </c>
      <c r="K131" s="78">
        <f>'jeziora 2020'!S133</f>
        <v>8.9700000000000006</v>
      </c>
      <c r="L131" s="78">
        <f>'jeziora 2020'!T133</f>
        <v>32.299999999999997</v>
      </c>
      <c r="M131" s="78">
        <f>'jeziora 2020'!Y133</f>
        <v>71.599999999999994</v>
      </c>
      <c r="N131" s="142">
        <f>'jeziora 2020'!W133</f>
        <v>6.4779874213836475E-4</v>
      </c>
      <c r="O131" s="165" t="s">
        <v>156</v>
      </c>
      <c r="P131" s="165" t="s">
        <v>156</v>
      </c>
      <c r="Q131" s="75"/>
      <c r="R131" s="75"/>
      <c r="S131" s="75"/>
    </row>
    <row r="132" spans="1:19" x14ac:dyDescent="0.2">
      <c r="A132" s="4">
        <f>'jeziora 2020'!B134</f>
        <v>178</v>
      </c>
      <c r="B132" s="16" t="str">
        <f>'jeziora 2020'!C134</f>
        <v>PL01S0302_3928</v>
      </c>
      <c r="C132" s="53">
        <f>'jeziora 2020'!I134</f>
        <v>0.05</v>
      </c>
      <c r="D132" s="53">
        <f>'jeziora 2020'!J134</f>
        <v>1.5</v>
      </c>
      <c r="E132" s="129">
        <f>'jeziora 2020'!K134</f>
        <v>28.3</v>
      </c>
      <c r="F132" s="78">
        <f>'jeziora 2020'!L134</f>
        <v>0.45500000000000002</v>
      </c>
      <c r="G132" s="78">
        <f>'jeziora 2020'!M134</f>
        <v>11.3</v>
      </c>
      <c r="H132" s="78">
        <f>'jeziora 2020'!N134</f>
        <v>13.3</v>
      </c>
      <c r="I132" s="78">
        <f>'jeziora 2020'!O134</f>
        <v>8.89</v>
      </c>
      <c r="J132" s="78">
        <f>'jeziora 2020'!P134</f>
        <v>2.8799999999999999E-2</v>
      </c>
      <c r="K132" s="78">
        <f>'jeziora 2020'!S134</f>
        <v>7.14</v>
      </c>
      <c r="L132" s="78">
        <f>'jeziora 2020'!T134</f>
        <v>10.3</v>
      </c>
      <c r="M132" s="78">
        <f>'jeziora 2020'!Y134</f>
        <v>55.8</v>
      </c>
      <c r="N132" s="142">
        <f>'jeziora 2020'!W134</f>
        <v>8.2577132486388383E-4</v>
      </c>
      <c r="O132" s="165" t="s">
        <v>156</v>
      </c>
      <c r="P132" s="165" t="s">
        <v>156</v>
      </c>
      <c r="Q132" s="75"/>
      <c r="R132" s="75"/>
      <c r="S132" s="75"/>
    </row>
    <row r="133" spans="1:19" x14ac:dyDescent="0.2">
      <c r="A133" s="4">
        <f>'jeziora 2020'!B135</f>
        <v>179</v>
      </c>
      <c r="B133" s="16" t="str">
        <f>'jeziora 2020'!C135</f>
        <v>PL02S0602_3036</v>
      </c>
      <c r="C133" s="53">
        <f>'jeziora 2020'!I135</f>
        <v>0.05</v>
      </c>
      <c r="D133" s="53">
        <f>'jeziora 2020'!J135</f>
        <v>1.5</v>
      </c>
      <c r="E133" s="129">
        <f>'jeziora 2020'!K135</f>
        <v>144</v>
      </c>
      <c r="F133" s="78">
        <f>'jeziora 2020'!L135</f>
        <v>0.20599999999999999</v>
      </c>
      <c r="G133" s="78">
        <f>'jeziora 2020'!M135</f>
        <v>2.08</v>
      </c>
      <c r="H133" s="78">
        <f>'jeziora 2020'!N135</f>
        <v>18.399999999999999</v>
      </c>
      <c r="I133" s="78">
        <f>'jeziora 2020'!O135</f>
        <v>14</v>
      </c>
      <c r="J133" s="78">
        <f>'jeziora 2020'!P135</f>
        <v>3.9399999999999998E-2</v>
      </c>
      <c r="K133" s="78">
        <f>'jeziora 2020'!S135</f>
        <v>14.8</v>
      </c>
      <c r="L133" s="78">
        <f>'jeziora 2020'!T135</f>
        <v>15</v>
      </c>
      <c r="M133" s="78">
        <f>'jeziora 2020'!Y135</f>
        <v>26.1</v>
      </c>
      <c r="N133" s="142">
        <f>'jeziora 2020'!W135</f>
        <v>1.407552721922511E-3</v>
      </c>
      <c r="O133" s="164" t="s">
        <v>155</v>
      </c>
      <c r="P133" s="164" t="s">
        <v>155</v>
      </c>
      <c r="Q133" s="75"/>
      <c r="R133" s="75"/>
      <c r="S133" s="75"/>
    </row>
    <row r="134" spans="1:19" x14ac:dyDescent="0.2">
      <c r="A134" s="4">
        <f>'jeziora 2020'!B136</f>
        <v>180</v>
      </c>
      <c r="B134" s="16" t="str">
        <f>'jeziora 2020'!C136</f>
        <v>PL02S0102_0112</v>
      </c>
      <c r="C134" s="53">
        <f>'jeziora 2020'!I136</f>
        <v>0.05</v>
      </c>
      <c r="D134" s="53">
        <f>'jeziora 2020'!J136</f>
        <v>6.42</v>
      </c>
      <c r="E134" s="129">
        <f>'jeziora 2020'!K136</f>
        <v>90.4</v>
      </c>
      <c r="F134" s="78">
        <f>'jeziora 2020'!L136</f>
        <v>7.63</v>
      </c>
      <c r="G134" s="78">
        <f>'jeziora 2020'!M136</f>
        <v>1.62</v>
      </c>
      <c r="H134" s="78">
        <f>'jeziora 2020'!N136</f>
        <v>4.9400000000000004</v>
      </c>
      <c r="I134" s="78">
        <f>'jeziora 2020'!O136</f>
        <v>27.6</v>
      </c>
      <c r="J134" s="78">
        <f>'jeziora 2020'!P136</f>
        <v>8.2199999999999995E-2</v>
      </c>
      <c r="K134" s="78">
        <f>'jeziora 2020'!S136</f>
        <v>4.3099999999999996</v>
      </c>
      <c r="L134" s="78">
        <f>'jeziora 2020'!T136</f>
        <v>53</v>
      </c>
      <c r="M134" s="78">
        <f>'jeziora 2020'!Y136</f>
        <v>68.8</v>
      </c>
      <c r="N134" s="142">
        <f>'jeziora 2020'!W136</f>
        <v>5.1167728237791932E-4</v>
      </c>
      <c r="O134" s="167" t="s">
        <v>176</v>
      </c>
      <c r="P134" s="167" t="s">
        <v>176</v>
      </c>
      <c r="Q134" s="75"/>
      <c r="R134" s="75"/>
      <c r="S134" s="75"/>
    </row>
    <row r="135" spans="1:19" x14ac:dyDescent="0.2">
      <c r="A135" s="4">
        <f>'jeziora 2020'!B137</f>
        <v>181</v>
      </c>
      <c r="B135" s="16" t="str">
        <f>'jeziora 2020'!C137</f>
        <v>PL02S0102_3327</v>
      </c>
      <c r="C135" s="53">
        <f>'jeziora 2020'!I137</f>
        <v>0.05</v>
      </c>
      <c r="D135" s="53">
        <f>'jeziora 2020'!J137</f>
        <v>1.5</v>
      </c>
      <c r="E135" s="129">
        <f>'jeziora 2020'!K137</f>
        <v>102</v>
      </c>
      <c r="F135" s="78">
        <f>'jeziora 2020'!L137</f>
        <v>2.5000000000000001E-2</v>
      </c>
      <c r="G135" s="78">
        <f>'jeziora 2020'!M137</f>
        <v>0.1</v>
      </c>
      <c r="H135" s="78">
        <f>'jeziora 2020'!N137</f>
        <v>6.27</v>
      </c>
      <c r="I135" s="78">
        <f>'jeziora 2020'!O137</f>
        <v>8.73</v>
      </c>
      <c r="J135" s="78">
        <f>'jeziora 2020'!P137</f>
        <v>4.87E-2</v>
      </c>
      <c r="K135" s="78">
        <f>'jeziora 2020'!S137</f>
        <v>4.32</v>
      </c>
      <c r="L135" s="78">
        <f>'jeziora 2020'!T137</f>
        <v>25.9</v>
      </c>
      <c r="M135" s="78">
        <f>'jeziora 2020'!Y137</f>
        <v>37.799999999999997</v>
      </c>
      <c r="N135" s="142">
        <f>'jeziora 2020'!W137</f>
        <v>5.8882235528942117E-4</v>
      </c>
      <c r="O135" s="164" t="s">
        <v>155</v>
      </c>
      <c r="P135" s="164" t="s">
        <v>155</v>
      </c>
      <c r="Q135" s="75"/>
      <c r="R135" s="75"/>
      <c r="S135" s="75"/>
    </row>
    <row r="136" spans="1:19" x14ac:dyDescent="0.2">
      <c r="A136" s="4">
        <f>'jeziora 2020'!B138</f>
        <v>182</v>
      </c>
      <c r="B136" s="16" t="str">
        <f>'jeziora 2020'!C138</f>
        <v>PL02S0502_3089</v>
      </c>
      <c r="C136" s="53">
        <f>'jeziora 2020'!I138</f>
        <v>0.05</v>
      </c>
      <c r="D136" s="53">
        <f>'jeziora 2020'!J138</f>
        <v>8.1</v>
      </c>
      <c r="E136" s="129">
        <f>'jeziora 2020'!K138</f>
        <v>298</v>
      </c>
      <c r="F136" s="78">
        <f>'jeziora 2020'!L138</f>
        <v>1.08</v>
      </c>
      <c r="G136" s="78">
        <f>'jeziora 2020'!M138</f>
        <v>3.14</v>
      </c>
      <c r="H136" s="78">
        <f>'jeziora 2020'!N138</f>
        <v>9.7100000000000009</v>
      </c>
      <c r="I136" s="78">
        <f>'jeziora 2020'!O138</f>
        <v>16.8</v>
      </c>
      <c r="J136" s="78">
        <f>'jeziora 2020'!P138</f>
        <v>0.128</v>
      </c>
      <c r="K136" s="78">
        <f>'jeziora 2020'!S138</f>
        <v>5.34</v>
      </c>
      <c r="L136" s="78">
        <f>'jeziora 2020'!T138</f>
        <v>69.8</v>
      </c>
      <c r="M136" s="78">
        <f>'jeziora 2020'!Y138</f>
        <v>115</v>
      </c>
      <c r="N136" s="142">
        <f>'jeziora 2020'!W138</f>
        <v>9.3770070648683363E-4</v>
      </c>
      <c r="O136" s="165" t="s">
        <v>156</v>
      </c>
      <c r="P136" s="165" t="s">
        <v>156</v>
      </c>
      <c r="Q136" s="75"/>
      <c r="R136" s="75"/>
      <c r="S136" s="75"/>
    </row>
    <row r="137" spans="1:19" x14ac:dyDescent="0.2">
      <c r="A137" s="4">
        <f>'jeziora 2020'!B139</f>
        <v>183</v>
      </c>
      <c r="B137" s="16" t="str">
        <f>'jeziora 2020'!C139</f>
        <v>PL08S0302_3062</v>
      </c>
      <c r="C137" s="53">
        <f>'jeziora 2020'!I139</f>
        <v>0.05</v>
      </c>
      <c r="D137" s="53">
        <f>'jeziora 2020'!J139</f>
        <v>7.74</v>
      </c>
      <c r="E137" s="129">
        <f>'jeziora 2020'!K139</f>
        <v>29.4</v>
      </c>
      <c r="F137" s="78">
        <f>'jeziora 2020'!L139</f>
        <v>0.79300000000000004</v>
      </c>
      <c r="G137" s="78">
        <f>'jeziora 2020'!M139</f>
        <v>1.88</v>
      </c>
      <c r="H137" s="78">
        <f>'jeziora 2020'!N139</f>
        <v>4.6900000000000004</v>
      </c>
      <c r="I137" s="78">
        <f>'jeziora 2020'!O139</f>
        <v>7.35</v>
      </c>
      <c r="J137" s="78">
        <f>'jeziora 2020'!P139</f>
        <v>6.4199999999999993E-2</v>
      </c>
      <c r="K137" s="78">
        <f>'jeziora 2020'!S139</f>
        <v>6.05</v>
      </c>
      <c r="L137" s="78">
        <f>'jeziora 2020'!T139</f>
        <v>37.200000000000003</v>
      </c>
      <c r="M137" s="78">
        <f>'jeziora 2020'!Y139</f>
        <v>66.3</v>
      </c>
      <c r="N137" s="142">
        <f>'jeziora 2020'!W139</f>
        <v>6.9177489177489181E-4</v>
      </c>
      <c r="O137" s="165" t="s">
        <v>156</v>
      </c>
      <c r="P137" s="165" t="s">
        <v>156</v>
      </c>
      <c r="Q137" s="75"/>
      <c r="R137" s="75"/>
      <c r="S137" s="75"/>
    </row>
    <row r="138" spans="1:19" x14ac:dyDescent="0.2">
      <c r="A138" s="4">
        <f>'jeziora 2020'!B140</f>
        <v>184</v>
      </c>
      <c r="B138" s="16" t="str">
        <f>'jeziora 2020'!C140</f>
        <v>PL02S0602_3176</v>
      </c>
      <c r="C138" s="53">
        <f>'jeziora 2020'!I140</f>
        <v>0.05</v>
      </c>
      <c r="D138" s="53">
        <f>'jeziora 2020'!J140</f>
        <v>1.5</v>
      </c>
      <c r="E138" s="129">
        <f>'jeziora 2020'!K140</f>
        <v>96.6</v>
      </c>
      <c r="F138" s="78">
        <f>'jeziora 2020'!L140</f>
        <v>0.503</v>
      </c>
      <c r="G138" s="78">
        <f>'jeziora 2020'!M140</f>
        <v>3.57</v>
      </c>
      <c r="H138" s="78">
        <f>'jeziora 2020'!N140</f>
        <v>11.8</v>
      </c>
      <c r="I138" s="78">
        <f>'jeziora 2020'!O140</f>
        <v>12.8</v>
      </c>
      <c r="J138" s="78">
        <f>'jeziora 2020'!P140</f>
        <v>4.9200000000000001E-2</v>
      </c>
      <c r="K138" s="78">
        <f>'jeziora 2020'!S140</f>
        <v>15</v>
      </c>
      <c r="L138" s="78">
        <f>'jeziora 2020'!T140</f>
        <v>33.200000000000003</v>
      </c>
      <c r="M138" s="78">
        <f>'jeziora 2020'!Y140</f>
        <v>48.7</v>
      </c>
      <c r="N138" s="142">
        <f>'jeziora 2020'!W140</f>
        <v>1.0228353948620362E-3</v>
      </c>
      <c r="O138" s="165" t="s">
        <v>156</v>
      </c>
      <c r="P138" s="165" t="s">
        <v>156</v>
      </c>
      <c r="Q138" s="75"/>
      <c r="R138" s="75"/>
      <c r="S138" s="75"/>
    </row>
    <row r="139" spans="1:19" x14ac:dyDescent="0.2">
      <c r="A139" s="4">
        <f>'jeziora 2020'!B141</f>
        <v>185</v>
      </c>
      <c r="B139" s="16" t="str">
        <f>'jeziora 2020'!C141</f>
        <v>PL02S0102_0116</v>
      </c>
      <c r="C139" s="53">
        <f>'jeziora 2020'!I141</f>
        <v>0.05</v>
      </c>
      <c r="D139" s="53">
        <f>'jeziora 2020'!J141</f>
        <v>6</v>
      </c>
      <c r="E139" s="129">
        <f>'jeziora 2020'!K141</f>
        <v>84.9</v>
      </c>
      <c r="F139" s="78">
        <f>'jeziora 2020'!L141</f>
        <v>2.02</v>
      </c>
      <c r="G139" s="78">
        <f>'jeziora 2020'!M141</f>
        <v>4.75</v>
      </c>
      <c r="H139" s="78">
        <f>'jeziora 2020'!N141</f>
        <v>17.5</v>
      </c>
      <c r="I139" s="78">
        <f>'jeziora 2020'!O141</f>
        <v>21.8</v>
      </c>
      <c r="J139" s="78">
        <f>'jeziora 2020'!P141</f>
        <v>0.21099999999999999</v>
      </c>
      <c r="K139" s="78">
        <f>'jeziora 2020'!S141</f>
        <v>16.100000000000001</v>
      </c>
      <c r="L139" s="78">
        <f>'jeziora 2020'!T141</f>
        <v>84.7</v>
      </c>
      <c r="M139" s="78">
        <f>'jeziora 2020'!Y141</f>
        <v>160</v>
      </c>
      <c r="N139" s="142">
        <f>'jeziora 2020'!W141</f>
        <v>2.1058038007190551E-3</v>
      </c>
      <c r="O139" s="165" t="s">
        <v>156</v>
      </c>
      <c r="P139" s="165" t="s">
        <v>156</v>
      </c>
      <c r="Q139" s="75"/>
      <c r="R139" s="75"/>
      <c r="S139" s="75"/>
    </row>
    <row r="140" spans="1:19" x14ac:dyDescent="0.2">
      <c r="A140" s="4">
        <f>'jeziora 2020'!B142</f>
        <v>186</v>
      </c>
      <c r="B140" s="16" t="str">
        <f>'jeziora 2020'!C142</f>
        <v>PL01S0202_0026</v>
      </c>
      <c r="C140" s="53">
        <f>'jeziora 2020'!I142</f>
        <v>0.05</v>
      </c>
      <c r="D140" s="53">
        <f>'jeziora 2020'!J142</f>
        <v>6.36</v>
      </c>
      <c r="E140" s="129">
        <f>'jeziora 2020'!K142</f>
        <v>141</v>
      </c>
      <c r="F140" s="78">
        <f>'jeziora 2020'!L142</f>
        <v>0.308</v>
      </c>
      <c r="G140" s="78">
        <f>'jeziora 2020'!M142</f>
        <v>4.29</v>
      </c>
      <c r="H140" s="78">
        <f>'jeziora 2020'!N142</f>
        <v>8.33</v>
      </c>
      <c r="I140" s="78">
        <f>'jeziora 2020'!O142</f>
        <v>2.76</v>
      </c>
      <c r="J140" s="78">
        <f>'jeziora 2020'!P142</f>
        <v>7.8E-2</v>
      </c>
      <c r="K140" s="78">
        <f>'jeziora 2020'!S142</f>
        <v>37.4</v>
      </c>
      <c r="L140" s="78">
        <f>'jeziora 2020'!T142</f>
        <v>16.7</v>
      </c>
      <c r="M140" s="78">
        <f>'jeziora 2020'!Y142</f>
        <v>42.5</v>
      </c>
      <c r="N140" s="142">
        <f>'jeziora 2020'!W142</f>
        <v>9.6587688470694936E-4</v>
      </c>
      <c r="O140" s="165" t="s">
        <v>156</v>
      </c>
      <c r="P140" s="165" t="s">
        <v>156</v>
      </c>
      <c r="Q140" s="75"/>
      <c r="R140" s="75"/>
      <c r="S140" s="75"/>
    </row>
    <row r="141" spans="1:19" x14ac:dyDescent="0.2">
      <c r="A141" s="4">
        <f>'jeziora 2020'!B143</f>
        <v>187</v>
      </c>
      <c r="B141" s="16" t="str">
        <f>'jeziora 2020'!C143</f>
        <v>PL02S0502_2247</v>
      </c>
      <c r="C141" s="53">
        <f>'jeziora 2020'!I143</f>
        <v>0.05</v>
      </c>
      <c r="D141" s="53">
        <f>'jeziora 2020'!J143</f>
        <v>7.88</v>
      </c>
      <c r="E141" s="129">
        <f>'jeziora 2020'!K143</f>
        <v>148</v>
      </c>
      <c r="F141" s="78">
        <f>'jeziora 2020'!L143</f>
        <v>0.1</v>
      </c>
      <c r="G141" s="78">
        <f>'jeziora 2020'!M143</f>
        <v>1.78</v>
      </c>
      <c r="H141" s="78">
        <f>'jeziora 2020'!N143</f>
        <v>7.41</v>
      </c>
      <c r="I141" s="78">
        <f>'jeziora 2020'!O143</f>
        <v>26.5</v>
      </c>
      <c r="J141" s="78">
        <f>'jeziora 2020'!P143</f>
        <v>0.11799999999999999</v>
      </c>
      <c r="K141" s="78">
        <f>'jeziora 2020'!S143</f>
        <v>5.64</v>
      </c>
      <c r="L141" s="78">
        <f>'jeziora 2020'!T143</f>
        <v>70</v>
      </c>
      <c r="M141" s="78">
        <f>'jeziora 2020'!Y143</f>
        <v>94.7</v>
      </c>
      <c r="N141" s="142">
        <f>'jeziora 2020'!W143</f>
        <v>1.0459873760144275E-3</v>
      </c>
      <c r="O141" s="165" t="s">
        <v>156</v>
      </c>
      <c r="P141" s="165" t="s">
        <v>156</v>
      </c>
      <c r="Q141" s="75"/>
      <c r="R141" s="75"/>
      <c r="S141" s="75"/>
    </row>
    <row r="142" spans="1:19" x14ac:dyDescent="0.2">
      <c r="A142" s="4">
        <f>'jeziora 2020'!B144</f>
        <v>188</v>
      </c>
      <c r="B142" s="16" t="str">
        <f>'jeziora 2020'!C144</f>
        <v>PL01S0602_0388</v>
      </c>
      <c r="C142" s="53">
        <f>'jeziora 2020'!I144</f>
        <v>0.05</v>
      </c>
      <c r="D142" s="53">
        <f>'jeziora 2020'!J144</f>
        <v>1.5</v>
      </c>
      <c r="E142" s="129">
        <f>'jeziora 2020'!K144</f>
        <v>37.200000000000003</v>
      </c>
      <c r="F142" s="78">
        <f>'jeziora 2020'!L144</f>
        <v>2.5000000000000001E-2</v>
      </c>
      <c r="G142" s="78">
        <f>'jeziora 2020'!M144</f>
        <v>2.81</v>
      </c>
      <c r="H142" s="78">
        <f>'jeziora 2020'!N144</f>
        <v>4.6100000000000003</v>
      </c>
      <c r="I142" s="78">
        <f>'jeziora 2020'!O144</f>
        <v>3.81</v>
      </c>
      <c r="J142" s="78">
        <f>'jeziora 2020'!P144</f>
        <v>0.107</v>
      </c>
      <c r="K142" s="78">
        <f>'jeziora 2020'!S144</f>
        <v>1.87</v>
      </c>
      <c r="L142" s="78">
        <f>'jeziora 2020'!T144</f>
        <v>2.64</v>
      </c>
      <c r="M142" s="78">
        <f>'jeziora 2020'!Y144</f>
        <v>41.2</v>
      </c>
      <c r="N142" s="142">
        <f>'jeziora 2020'!W144</f>
        <v>3.2699167657550536E-4</v>
      </c>
      <c r="O142" s="164" t="s">
        <v>155</v>
      </c>
      <c r="P142" s="164" t="s">
        <v>155</v>
      </c>
      <c r="Q142" s="75"/>
      <c r="R142" s="75"/>
      <c r="S142" s="75"/>
    </row>
    <row r="143" spans="1:19" x14ac:dyDescent="0.2">
      <c r="A143" s="4">
        <f>'jeziora 2020'!B145</f>
        <v>189</v>
      </c>
      <c r="B143" s="16" t="str">
        <f>'jeziora 2020'!C145</f>
        <v>PL02S0102_3330</v>
      </c>
      <c r="C143" s="53">
        <f>'jeziora 2020'!I145</f>
        <v>0.05</v>
      </c>
      <c r="D143" s="53">
        <f>'jeziora 2020'!J145</f>
        <v>7.02</v>
      </c>
      <c r="E143" s="129">
        <f>'jeziora 2020'!K145</f>
        <v>30.5</v>
      </c>
      <c r="F143" s="78">
        <f>'jeziora 2020'!L145</f>
        <v>2.5000000000000001E-2</v>
      </c>
      <c r="G143" s="78">
        <f>'jeziora 2020'!M145</f>
        <v>1.48</v>
      </c>
      <c r="H143" s="78">
        <f>'jeziora 2020'!N145</f>
        <v>4.43</v>
      </c>
      <c r="I143" s="78">
        <f>'jeziora 2020'!O145</f>
        <v>1.67</v>
      </c>
      <c r="J143" s="78">
        <f>'jeziora 2020'!P145</f>
        <v>2.81E-2</v>
      </c>
      <c r="K143" s="78">
        <f>'jeziora 2020'!S145</f>
        <v>4.46</v>
      </c>
      <c r="L143" s="78">
        <f>'jeziora 2020'!T145</f>
        <v>15.9</v>
      </c>
      <c r="M143" s="78">
        <f>'jeziora 2020'!Y145</f>
        <v>38</v>
      </c>
      <c r="N143" s="142">
        <f>'jeziora 2020'!W145</f>
        <v>6.2475946119307257E-4</v>
      </c>
      <c r="O143" s="164" t="s">
        <v>155</v>
      </c>
      <c r="P143" s="164" t="s">
        <v>155</v>
      </c>
      <c r="Q143" s="75"/>
      <c r="R143" s="75"/>
      <c r="S143" s="75"/>
    </row>
    <row r="144" spans="1:19" x14ac:dyDescent="0.2">
      <c r="A144" s="4">
        <f>'jeziora 2020'!B146</f>
        <v>190</v>
      </c>
      <c r="B144" s="16" t="str">
        <f>'jeziora 2020'!C146</f>
        <v>PL02S0502_0176</v>
      </c>
      <c r="C144" s="53">
        <f>'jeziora 2020'!I146</f>
        <v>0.05</v>
      </c>
      <c r="D144" s="53">
        <f>'jeziora 2020'!J146</f>
        <v>1.5</v>
      </c>
      <c r="E144" s="129">
        <f>'jeziora 2020'!K146</f>
        <v>173</v>
      </c>
      <c r="F144" s="78">
        <f>'jeziora 2020'!L146</f>
        <v>0.90600000000000003</v>
      </c>
      <c r="G144" s="78">
        <f>'jeziora 2020'!M146</f>
        <v>3.63</v>
      </c>
      <c r="H144" s="78">
        <f>'jeziora 2020'!N146</f>
        <v>4.67</v>
      </c>
      <c r="I144" s="78">
        <f>'jeziora 2020'!O146</f>
        <v>164</v>
      </c>
      <c r="J144" s="78">
        <f>'jeziora 2020'!P146</f>
        <v>4.3099999999999999E-2</v>
      </c>
      <c r="K144" s="78">
        <f>'jeziora 2020'!S146</f>
        <v>7.24</v>
      </c>
      <c r="L144" s="78">
        <f>'jeziora 2020'!T146</f>
        <v>23.4</v>
      </c>
      <c r="M144" s="78">
        <f>'jeziora 2020'!Y146</f>
        <v>65.099999999999994</v>
      </c>
      <c r="N144" s="142">
        <f>'jeziora 2020'!W146</f>
        <v>1.7790855590765053E-3</v>
      </c>
      <c r="O144" s="166" t="s">
        <v>157</v>
      </c>
      <c r="P144" s="166" t="s">
        <v>157</v>
      </c>
      <c r="Q144" s="75"/>
      <c r="R144" s="75"/>
      <c r="S144" s="75"/>
    </row>
    <row r="145" spans="1:19" x14ac:dyDescent="0.2">
      <c r="A145" s="4">
        <f>'jeziora 2020'!B147</f>
        <v>191</v>
      </c>
      <c r="B145" s="16" t="str">
        <f>'jeziora 2020'!C147</f>
        <v>PL02S0102_2067</v>
      </c>
      <c r="C145" s="53">
        <f>'jeziora 2020'!I147</f>
        <v>0.05</v>
      </c>
      <c r="D145" s="53">
        <f>'jeziora 2020'!J147</f>
        <v>1.5</v>
      </c>
      <c r="E145" s="129">
        <f>'jeziora 2020'!K147</f>
        <v>81.099999999999994</v>
      </c>
      <c r="F145" s="78">
        <f>'jeziora 2020'!L147</f>
        <v>1.77</v>
      </c>
      <c r="G145" s="78">
        <f>'jeziora 2020'!M147</f>
        <v>3.93</v>
      </c>
      <c r="H145" s="78">
        <f>'jeziora 2020'!N147</f>
        <v>17.899999999999999</v>
      </c>
      <c r="I145" s="78">
        <f>'jeziora 2020'!O147</f>
        <v>48.9</v>
      </c>
      <c r="J145" s="78">
        <f>'jeziora 2020'!P147</f>
        <v>0.11700000000000001</v>
      </c>
      <c r="K145" s="78">
        <f>'jeziora 2020'!S147</f>
        <v>12.3</v>
      </c>
      <c r="L145" s="78">
        <f>'jeziora 2020'!T147</f>
        <v>40</v>
      </c>
      <c r="M145" s="78">
        <f>'jeziora 2020'!Y147</f>
        <v>127</v>
      </c>
      <c r="N145" s="142">
        <f>'jeziora 2020'!W147</f>
        <v>1.1081121607437398E-3</v>
      </c>
      <c r="O145" s="165" t="s">
        <v>156</v>
      </c>
      <c r="P145" s="165" t="s">
        <v>156</v>
      </c>
      <c r="Q145" s="75"/>
      <c r="R145" s="75"/>
      <c r="S145" s="75"/>
    </row>
    <row r="146" spans="1:19" x14ac:dyDescent="0.2">
      <c r="A146" s="4">
        <f>'jeziora 2020'!B148</f>
        <v>192</v>
      </c>
      <c r="B146" s="16" t="str">
        <f>'jeziora 2020'!C148</f>
        <v>PL02S0502_2248</v>
      </c>
      <c r="C146" s="53">
        <f>'jeziora 2020'!I148</f>
        <v>0.05</v>
      </c>
      <c r="D146" s="53">
        <f>'jeziora 2020'!J148</f>
        <v>1.5</v>
      </c>
      <c r="E146" s="129">
        <f>'jeziora 2020'!K148</f>
        <v>15.4</v>
      </c>
      <c r="F146" s="78">
        <f>'jeziora 2020'!L148</f>
        <v>5.5800000000000002E-2</v>
      </c>
      <c r="G146" s="78">
        <f>'jeziora 2020'!M148</f>
        <v>2.54</v>
      </c>
      <c r="H146" s="78">
        <f>'jeziora 2020'!N148</f>
        <v>7.34</v>
      </c>
      <c r="I146" s="78">
        <f>'jeziora 2020'!O148</f>
        <v>5.84</v>
      </c>
      <c r="J146" s="78">
        <f>'jeziora 2020'!P148</f>
        <v>5.9499999999999997E-2</v>
      </c>
      <c r="K146" s="78">
        <f>'jeziora 2020'!S148</f>
        <v>2.04</v>
      </c>
      <c r="L146" s="78">
        <f>'jeziora 2020'!T148</f>
        <v>3.24</v>
      </c>
      <c r="M146" s="78">
        <f>'jeziora 2020'!Y148</f>
        <v>39.200000000000003</v>
      </c>
      <c r="N146" s="142">
        <f>'jeziora 2020'!W148</f>
        <v>1.5702479338842977E-3</v>
      </c>
      <c r="O146" s="164" t="s">
        <v>155</v>
      </c>
      <c r="P146" s="164" t="s">
        <v>155</v>
      </c>
      <c r="Q146" s="75"/>
      <c r="R146" s="75"/>
      <c r="S146" s="75"/>
    </row>
    <row r="147" spans="1:19" x14ac:dyDescent="0.2">
      <c r="A147" s="4">
        <f>'jeziora 2020'!B149</f>
        <v>193</v>
      </c>
      <c r="B147" s="16" t="str">
        <f>'jeziora 2020'!C149</f>
        <v>PL02S0602_0388</v>
      </c>
      <c r="C147" s="53">
        <f>'jeziora 2020'!I149</f>
        <v>0.05</v>
      </c>
      <c r="D147" s="53">
        <f>'jeziora 2020'!J149</f>
        <v>1.5</v>
      </c>
      <c r="E147" s="129">
        <f>'jeziora 2020'!K149</f>
        <v>14.3</v>
      </c>
      <c r="F147" s="78">
        <f>'jeziora 2020'!L149</f>
        <v>2.5000000000000001E-2</v>
      </c>
      <c r="G147" s="78">
        <f>'jeziora 2020'!M149</f>
        <v>1.56</v>
      </c>
      <c r="H147" s="78">
        <f>'jeziora 2020'!N149</f>
        <v>7.32</v>
      </c>
      <c r="I147" s="78">
        <f>'jeziora 2020'!O149</f>
        <v>4.67</v>
      </c>
      <c r="J147" s="78">
        <f>'jeziora 2020'!P149</f>
        <v>0.218</v>
      </c>
      <c r="K147" s="78">
        <f>'jeziora 2020'!S149</f>
        <v>2.2200000000000002</v>
      </c>
      <c r="L147" s="78">
        <f>'jeziora 2020'!T149</f>
        <v>3.95</v>
      </c>
      <c r="M147" s="78">
        <f>'jeziora 2020'!Y149</f>
        <v>15.3</v>
      </c>
      <c r="N147" s="142">
        <f>'jeziora 2020'!W149</f>
        <v>2.5562310030395139E-3</v>
      </c>
      <c r="O147" s="165" t="s">
        <v>156</v>
      </c>
      <c r="P147" s="165" t="s">
        <v>156</v>
      </c>
      <c r="Q147" s="75"/>
      <c r="R147" s="75"/>
      <c r="S147" s="75"/>
    </row>
    <row r="148" spans="1:19" x14ac:dyDescent="0.2">
      <c r="A148" s="4">
        <f>'jeziora 2020'!B150</f>
        <v>194</v>
      </c>
      <c r="B148" s="16" t="str">
        <f>'jeziora 2020'!C150</f>
        <v>PL01S0602_0419</v>
      </c>
      <c r="C148" s="53">
        <f>'jeziora 2020'!I150</f>
        <v>0.05</v>
      </c>
      <c r="D148" s="53">
        <f>'jeziora 2020'!J150</f>
        <v>1.5</v>
      </c>
      <c r="E148" s="129">
        <f>'jeziora 2020'!K150</f>
        <v>65.8</v>
      </c>
      <c r="F148" s="78">
        <f>'jeziora 2020'!L150</f>
        <v>0.17100000000000001</v>
      </c>
      <c r="G148" s="78">
        <f>'jeziora 2020'!M150</f>
        <v>4.32</v>
      </c>
      <c r="H148" s="78">
        <f>'jeziora 2020'!N150</f>
        <v>11.4</v>
      </c>
      <c r="I148" s="78">
        <f>'jeziora 2020'!O150</f>
        <v>14.2</v>
      </c>
      <c r="J148" s="78">
        <f>'jeziora 2020'!P150</f>
        <v>0.124</v>
      </c>
      <c r="K148" s="78">
        <f>'jeziora 2020'!S150</f>
        <v>11.2</v>
      </c>
      <c r="L148" s="78">
        <f>'jeziora 2020'!T150</f>
        <v>11.8</v>
      </c>
      <c r="M148" s="78">
        <f>'jeziora 2020'!Y150</f>
        <v>33.700000000000003</v>
      </c>
      <c r="N148" s="142">
        <f>'jeziora 2020'!W150</f>
        <v>2.6227795193312438E-3</v>
      </c>
      <c r="O148" s="164" t="s">
        <v>155</v>
      </c>
      <c r="P148" s="164" t="s">
        <v>155</v>
      </c>
      <c r="Q148" s="75"/>
      <c r="R148" s="75"/>
      <c r="S148" s="75"/>
    </row>
    <row r="149" spans="1:19" x14ac:dyDescent="0.2">
      <c r="A149" s="4">
        <f>'jeziora 2020'!B151</f>
        <v>195</v>
      </c>
      <c r="B149" s="16" t="str">
        <f>'jeziora 2020'!C151</f>
        <v>PL02S0502_2249</v>
      </c>
      <c r="C149" s="53">
        <f>'jeziora 2020'!I151</f>
        <v>0.05</v>
      </c>
      <c r="D149" s="53">
        <f>'jeziora 2020'!J151</f>
        <v>1.5</v>
      </c>
      <c r="E149" s="129">
        <f>'jeziora 2020'!K151</f>
        <v>17.399999999999999</v>
      </c>
      <c r="F149" s="78">
        <f>'jeziora 2020'!L151</f>
        <v>0.11700000000000001</v>
      </c>
      <c r="G149" s="78">
        <f>'jeziora 2020'!M151</f>
        <v>1.82</v>
      </c>
      <c r="H149" s="78">
        <f>'jeziora 2020'!N151</f>
        <v>3.28</v>
      </c>
      <c r="I149" s="78">
        <f>'jeziora 2020'!O151</f>
        <v>6.29</v>
      </c>
      <c r="J149" s="78">
        <f>'jeziora 2020'!P151</f>
        <v>0.10199999999999999</v>
      </c>
      <c r="K149" s="78">
        <f>'jeziora 2020'!S151</f>
        <v>4.3099999999999996</v>
      </c>
      <c r="L149" s="78">
        <f>'jeziora 2020'!T151</f>
        <v>5.1100000000000003</v>
      </c>
      <c r="M149" s="78">
        <f>'jeziora 2020'!Y151</f>
        <v>45.1</v>
      </c>
      <c r="N149" s="142">
        <f>'jeziora 2020'!W151</f>
        <v>4.231378763866878E-4</v>
      </c>
      <c r="O149" s="164" t="s">
        <v>155</v>
      </c>
      <c r="P149" s="164" t="s">
        <v>155</v>
      </c>
      <c r="Q149" s="75"/>
      <c r="R149" s="75"/>
      <c r="S149" s="75"/>
    </row>
    <row r="150" spans="1:19" x14ac:dyDescent="0.2">
      <c r="A150" s="4">
        <f>'jeziora 2020'!B152</f>
        <v>196</v>
      </c>
      <c r="B150" s="16" t="str">
        <f>'jeziora 2020'!C152</f>
        <v>PL02S0602_0414</v>
      </c>
      <c r="C150" s="53">
        <f>'jeziora 2020'!I152</f>
        <v>0.05</v>
      </c>
      <c r="D150" s="53">
        <f>'jeziora 2020'!J152</f>
        <v>5.28</v>
      </c>
      <c r="E150" s="129">
        <f>'jeziora 2020'!K152</f>
        <v>114</v>
      </c>
      <c r="F150" s="78">
        <f>'jeziora 2020'!L152</f>
        <v>0.60599999999999998</v>
      </c>
      <c r="G150" s="78">
        <f>'jeziora 2020'!M152</f>
        <v>1.43</v>
      </c>
      <c r="H150" s="78">
        <f>'jeziora 2020'!N152</f>
        <v>6</v>
      </c>
      <c r="I150" s="78">
        <f>'jeziora 2020'!O152</f>
        <v>15.6</v>
      </c>
      <c r="J150" s="78">
        <f>'jeziora 2020'!P152</f>
        <v>4.2999999999999997E-2</v>
      </c>
      <c r="K150" s="78">
        <f>'jeziora 2020'!S152</f>
        <v>6.38</v>
      </c>
      <c r="L150" s="78">
        <f>'jeziora 2020'!T152</f>
        <v>26.3</v>
      </c>
      <c r="M150" s="78">
        <f>'jeziora 2020'!Y152</f>
        <v>60.3</v>
      </c>
      <c r="N150" s="142">
        <f>'jeziora 2020'!W152</f>
        <v>1.3129912159038372E-3</v>
      </c>
      <c r="O150" s="164" t="s">
        <v>155</v>
      </c>
      <c r="P150" s="164" t="s">
        <v>155</v>
      </c>
      <c r="Q150" s="75"/>
      <c r="R150" s="75"/>
      <c r="S150" s="75"/>
    </row>
    <row r="151" spans="1:19" x14ac:dyDescent="0.2">
      <c r="A151" s="4">
        <f>'jeziora 2020'!B153</f>
        <v>197</v>
      </c>
      <c r="B151" s="16" t="str">
        <f>'jeziora 2020'!C153</f>
        <v>PL01S0302_0232</v>
      </c>
      <c r="C151" s="53">
        <f>'jeziora 2020'!I153</f>
        <v>0.05</v>
      </c>
      <c r="D151" s="53">
        <f>'jeziora 2020'!J153</f>
        <v>4.28</v>
      </c>
      <c r="E151" s="129">
        <f>'jeziora 2020'!K153</f>
        <v>58.5</v>
      </c>
      <c r="F151" s="78">
        <f>'jeziora 2020'!L153</f>
        <v>0.35699999999999998</v>
      </c>
      <c r="G151" s="78">
        <f>'jeziora 2020'!M153</f>
        <v>4.49</v>
      </c>
      <c r="H151" s="78">
        <f>'jeziora 2020'!N153</f>
        <v>10.9</v>
      </c>
      <c r="I151" s="78">
        <f>'jeziora 2020'!O153</f>
        <v>7.61</v>
      </c>
      <c r="J151" s="78">
        <f>'jeziora 2020'!P153</f>
        <v>2.0699999999999998E-3</v>
      </c>
      <c r="K151" s="78">
        <f>'jeziora 2020'!S153</f>
        <v>7.53</v>
      </c>
      <c r="L151" s="78">
        <f>'jeziora 2020'!T153</f>
        <v>18.8</v>
      </c>
      <c r="M151" s="78">
        <f>'jeziora 2020'!Y153</f>
        <v>53.3</v>
      </c>
      <c r="N151" s="142">
        <f>'jeziora 2020'!W153</f>
        <v>1.0677966101694915E-3</v>
      </c>
      <c r="O151" s="164" t="s">
        <v>155</v>
      </c>
      <c r="P151" s="164" t="s">
        <v>155</v>
      </c>
      <c r="Q151" s="75"/>
      <c r="R151" s="75"/>
      <c r="S151" s="75"/>
    </row>
    <row r="152" spans="1:19" x14ac:dyDescent="0.2">
      <c r="A152" s="4">
        <f>'jeziora 2020'!B154</f>
        <v>198</v>
      </c>
      <c r="B152" s="16" t="str">
        <f>'jeziora 2020'!C154</f>
        <v>PL02S0102_0135</v>
      </c>
      <c r="C152" s="53">
        <f>'jeziora 2020'!I154</f>
        <v>0.05</v>
      </c>
      <c r="D152" s="53">
        <f>'jeziora 2020'!J154</f>
        <v>1.5</v>
      </c>
      <c r="E152" s="129">
        <f>'jeziora 2020'!K154</f>
        <v>144</v>
      </c>
      <c r="F152" s="78">
        <f>'jeziora 2020'!L154</f>
        <v>0.24</v>
      </c>
      <c r="G152" s="78">
        <f>'jeziora 2020'!M154</f>
        <v>0.84799999999999998</v>
      </c>
      <c r="H152" s="78">
        <f>'jeziora 2020'!N154</f>
        <v>6.88</v>
      </c>
      <c r="I152" s="78">
        <f>'jeziora 2020'!O154</f>
        <v>5.07</v>
      </c>
      <c r="J152" s="78">
        <f>'jeziora 2020'!P154</f>
        <v>5.0599999999999999E-2</v>
      </c>
      <c r="K152" s="78">
        <f>'jeziora 2020'!S154</f>
        <v>2.44</v>
      </c>
      <c r="L152" s="78">
        <f>'jeziora 2020'!T154</f>
        <v>29.9</v>
      </c>
      <c r="M152" s="78">
        <f>'jeziora 2020'!Y154</f>
        <v>50</v>
      </c>
      <c r="N152" s="142">
        <f>'jeziora 2020'!W154</f>
        <v>7.9744816586921851E-4</v>
      </c>
      <c r="O152" s="164" t="s">
        <v>155</v>
      </c>
      <c r="P152" s="164" t="s">
        <v>155</v>
      </c>
      <c r="Q152" s="75"/>
      <c r="R152" s="75"/>
      <c r="S152" s="75"/>
    </row>
    <row r="153" spans="1:19" x14ac:dyDescent="0.2">
      <c r="A153" s="4">
        <f>'jeziora 2020'!B155</f>
        <v>199</v>
      </c>
      <c r="B153" s="16" t="str">
        <f>'jeziora 2020'!C155</f>
        <v>PL01S0602_3169</v>
      </c>
      <c r="C153" s="53">
        <f>'jeziora 2020'!I155</f>
        <v>0.05</v>
      </c>
      <c r="D153" s="53">
        <f>'jeziora 2020'!J155</f>
        <v>1.5</v>
      </c>
      <c r="E153" s="129">
        <f>'jeziora 2020'!K155</f>
        <v>90</v>
      </c>
      <c r="F153" s="78">
        <f>'jeziora 2020'!L155</f>
        <v>2.5000000000000001E-2</v>
      </c>
      <c r="G153" s="78">
        <f>'jeziora 2020'!M155</f>
        <v>1.64</v>
      </c>
      <c r="H153" s="78">
        <f>'jeziora 2020'!N155</f>
        <v>7.78</v>
      </c>
      <c r="I153" s="78">
        <f>'jeziora 2020'!O155</f>
        <v>7.04</v>
      </c>
      <c r="J153" s="78">
        <f>'jeziora 2020'!P155</f>
        <v>4.0599999999999997E-2</v>
      </c>
      <c r="K153" s="78">
        <f>'jeziora 2020'!S155</f>
        <v>5.98</v>
      </c>
      <c r="L153" s="78">
        <f>'jeziora 2020'!T155</f>
        <v>23.2</v>
      </c>
      <c r="M153" s="78">
        <f>'jeziora 2020'!Y155</f>
        <v>43.5</v>
      </c>
      <c r="N153" s="142">
        <f>'jeziora 2020'!W155</f>
        <v>1.3011777902411665E-3</v>
      </c>
      <c r="O153" s="164" t="s">
        <v>155</v>
      </c>
      <c r="P153" s="164" t="s">
        <v>155</v>
      </c>
      <c r="Q153" s="75"/>
      <c r="R153" s="75"/>
      <c r="S153" s="75"/>
    </row>
    <row r="154" spans="1:19" x14ac:dyDescent="0.2">
      <c r="A154" s="4">
        <f>'jeziora 2020'!B156</f>
        <v>200</v>
      </c>
      <c r="B154" s="16" t="str">
        <f>'jeziora 2020'!C156</f>
        <v>PL02S0102_3062</v>
      </c>
      <c r="C154" s="53">
        <f>'jeziora 2020'!I156</f>
        <v>0.05</v>
      </c>
      <c r="D154" s="53">
        <f>'jeziora 2020'!J156</f>
        <v>8.11</v>
      </c>
      <c r="E154" s="129">
        <f>'jeziora 2020'!K156</f>
        <v>292</v>
      </c>
      <c r="F154" s="78">
        <f>'jeziora 2020'!L156</f>
        <v>2.34</v>
      </c>
      <c r="G154" s="78">
        <f>'jeziora 2020'!M156</f>
        <v>10.6</v>
      </c>
      <c r="H154" s="78">
        <f>'jeziora 2020'!N156</f>
        <v>26.8</v>
      </c>
      <c r="I154" s="78">
        <f>'jeziora 2020'!O156</f>
        <v>179</v>
      </c>
      <c r="J154" s="78">
        <f>'jeziora 2020'!P156</f>
        <v>0.32200000000000001</v>
      </c>
      <c r="K154" s="78">
        <f>'jeziora 2020'!S156</f>
        <v>24.1</v>
      </c>
      <c r="L154" s="78">
        <f>'jeziora 2020'!T156</f>
        <v>133</v>
      </c>
      <c r="M154" s="78">
        <f>'jeziora 2020'!Y156</f>
        <v>458</v>
      </c>
      <c r="N154" s="142">
        <f>'jeziora 2020'!W156</f>
        <v>1.906537955243528E-3</v>
      </c>
      <c r="O154" s="166" t="s">
        <v>157</v>
      </c>
      <c r="P154" s="166" t="s">
        <v>157</v>
      </c>
      <c r="Q154" s="75"/>
      <c r="R154" s="75"/>
      <c r="S154" s="75"/>
    </row>
    <row r="155" spans="1:19" x14ac:dyDescent="0.2">
      <c r="A155" s="4">
        <f>'jeziora 2020'!B157</f>
        <v>201</v>
      </c>
      <c r="B155" s="16" t="str">
        <f>'jeziora 2020'!C157</f>
        <v>PL01S0602_0493</v>
      </c>
      <c r="C155" s="53">
        <f>'jeziora 2020'!I157</f>
        <v>0.05</v>
      </c>
      <c r="D155" s="53">
        <f>'jeziora 2020'!J157</f>
        <v>1.5</v>
      </c>
      <c r="E155" s="129">
        <f>'jeziora 2020'!K157</f>
        <v>46.1</v>
      </c>
      <c r="F155" s="78">
        <f>'jeziora 2020'!L157</f>
        <v>0.26100000000000001</v>
      </c>
      <c r="G155" s="78">
        <f>'jeziora 2020'!M157</f>
        <v>4.8099999999999996</v>
      </c>
      <c r="H155" s="78">
        <f>'jeziora 2020'!N157</f>
        <v>7.86</v>
      </c>
      <c r="I155" s="78">
        <f>'jeziora 2020'!O157</f>
        <v>11</v>
      </c>
      <c r="J155" s="78">
        <f>'jeziora 2020'!P157</f>
        <v>6.7400000000000002E-2</v>
      </c>
      <c r="K155" s="78">
        <f>'jeziora 2020'!S157</f>
        <v>7.32</v>
      </c>
      <c r="L155" s="78">
        <f>'jeziora 2020'!T157</f>
        <v>8.41</v>
      </c>
      <c r="M155" s="78">
        <f>'jeziora 2020'!Y157</f>
        <v>40.200000000000003</v>
      </c>
      <c r="N155" s="142">
        <f>'jeziora 2020'!W157</f>
        <v>4.035502958579882E-3</v>
      </c>
      <c r="O155" s="164" t="s">
        <v>155</v>
      </c>
      <c r="P155" s="164" t="s">
        <v>155</v>
      </c>
      <c r="Q155" s="75"/>
      <c r="R155" s="75"/>
      <c r="S155" s="75"/>
    </row>
    <row r="156" spans="1:19" x14ac:dyDescent="0.2">
      <c r="A156" s="4">
        <f>'jeziora 2020'!B158</f>
        <v>202</v>
      </c>
      <c r="B156" s="16" t="str">
        <f>'jeziora 2020'!C158</f>
        <v>PL01S0302_0210</v>
      </c>
      <c r="C156" s="53">
        <f>'jeziora 2020'!I158</f>
        <v>0.05</v>
      </c>
      <c r="D156" s="53">
        <f>'jeziora 2020'!J158</f>
        <v>1.5</v>
      </c>
      <c r="E156" s="129">
        <f>'jeziora 2020'!K158</f>
        <v>23.8</v>
      </c>
      <c r="F156" s="78">
        <f>'jeziora 2020'!L158</f>
        <v>0.16500000000000001</v>
      </c>
      <c r="G156" s="78">
        <f>'jeziora 2020'!M158</f>
        <v>1.84</v>
      </c>
      <c r="H156" s="78">
        <f>'jeziora 2020'!N158</f>
        <v>2.66</v>
      </c>
      <c r="I156" s="78">
        <f>'jeziora 2020'!O158</f>
        <v>4.22</v>
      </c>
      <c r="J156" s="78">
        <f>'jeziora 2020'!P158</f>
        <v>2.24E-2</v>
      </c>
      <c r="K156" s="78">
        <f>'jeziora 2020'!S158</f>
        <v>4.1100000000000003</v>
      </c>
      <c r="L156" s="78">
        <f>'jeziora 2020'!T158</f>
        <v>11.2</v>
      </c>
      <c r="M156" s="78">
        <f>'jeziora 2020'!Y158</f>
        <v>34.9</v>
      </c>
      <c r="N156" s="142">
        <f>'jeziora 2020'!W158</f>
        <v>6.7908309455587384E-3</v>
      </c>
      <c r="O156" s="165" t="s">
        <v>156</v>
      </c>
      <c r="P156" s="163" t="s">
        <v>158</v>
      </c>
      <c r="Q156" s="75"/>
      <c r="R156" s="75"/>
      <c r="S156" s="75"/>
    </row>
    <row r="157" spans="1:19" x14ac:dyDescent="0.2">
      <c r="A157" s="4">
        <f>'jeziora 2020'!B159</f>
        <v>203</v>
      </c>
      <c r="B157" s="16" t="str">
        <f>'jeziora 2020'!C159</f>
        <v>PL01S0602_0484</v>
      </c>
      <c r="C157" s="53">
        <f>'jeziora 2020'!I159</f>
        <v>0.05</v>
      </c>
      <c r="D157" s="53">
        <f>'jeziora 2020'!J159</f>
        <v>1.5</v>
      </c>
      <c r="E157" s="129">
        <f>'jeziora 2020'!K159</f>
        <v>26.7</v>
      </c>
      <c r="F157" s="78">
        <f>'jeziora 2020'!L159</f>
        <v>0.155</v>
      </c>
      <c r="G157" s="78">
        <f>'jeziora 2020'!M159</f>
        <v>4.1100000000000003</v>
      </c>
      <c r="H157" s="78">
        <f>'jeziora 2020'!N159</f>
        <v>12.3</v>
      </c>
      <c r="I157" s="78">
        <f>'jeziora 2020'!O159</f>
        <v>8.7899999999999991</v>
      </c>
      <c r="J157" s="78">
        <f>'jeziora 2020'!P159</f>
        <v>8.72E-2</v>
      </c>
      <c r="K157" s="78">
        <f>'jeziora 2020'!S159</f>
        <v>7.22</v>
      </c>
      <c r="L157" s="78">
        <f>'jeziora 2020'!T159</f>
        <v>9.32</v>
      </c>
      <c r="M157" s="78">
        <f>'jeziora 2020'!Y159</f>
        <v>22.8</v>
      </c>
      <c r="N157" s="142">
        <f>'jeziora 2020'!W159</f>
        <v>4.5706371191135738E-3</v>
      </c>
      <c r="O157" s="164" t="s">
        <v>155</v>
      </c>
      <c r="P157" s="164" t="s">
        <v>155</v>
      </c>
    </row>
    <row r="158" spans="1:19" x14ac:dyDescent="0.2">
      <c r="A158" s="4">
        <f>'jeziora 2020'!B160</f>
        <v>204</v>
      </c>
      <c r="B158" s="16" t="str">
        <f>'jeziora 2020'!C160</f>
        <v>PL01S0302_0208</v>
      </c>
      <c r="C158" s="53">
        <f>'jeziora 2020'!I160</f>
        <v>0.05</v>
      </c>
      <c r="D158" s="53">
        <f>'jeziora 2020'!J160</f>
        <v>1.5</v>
      </c>
      <c r="E158" s="129">
        <f>'jeziora 2020'!K160</f>
        <v>36.4</v>
      </c>
      <c r="F158" s="78">
        <f>'jeziora 2020'!L160</f>
        <v>0.217</v>
      </c>
      <c r="G158" s="78">
        <f>'jeziora 2020'!M160</f>
        <v>1.77</v>
      </c>
      <c r="H158" s="78">
        <f>'jeziora 2020'!N160</f>
        <v>10.5</v>
      </c>
      <c r="I158" s="78">
        <f>'jeziora 2020'!O160</f>
        <v>5.09</v>
      </c>
      <c r="J158" s="78">
        <f>'jeziora 2020'!P160</f>
        <v>2.9100000000000001E-2</v>
      </c>
      <c r="K158" s="78">
        <f>'jeziora 2020'!S160</f>
        <v>6.39</v>
      </c>
      <c r="L158" s="78">
        <f>'jeziora 2020'!T160</f>
        <v>14.2</v>
      </c>
      <c r="M158" s="78">
        <f>'jeziora 2020'!Y160</f>
        <v>30.9</v>
      </c>
      <c r="N158" s="142">
        <f>'jeziora 2020'!W160</f>
        <v>5.4979850316637878E-4</v>
      </c>
      <c r="O158" s="164" t="s">
        <v>155</v>
      </c>
      <c r="P158" s="164" t="s">
        <v>155</v>
      </c>
    </row>
    <row r="159" spans="1:19" x14ac:dyDescent="0.2">
      <c r="A159" s="4">
        <f>'jeziora 2020'!B161</f>
        <v>205</v>
      </c>
      <c r="B159" s="16" t="str">
        <f>'jeziora 2020'!C161</f>
        <v>PL01S0602_3005</v>
      </c>
      <c r="C159" s="53">
        <f>'jeziora 2020'!I161</f>
        <v>0.05</v>
      </c>
      <c r="D159" s="53">
        <f>'jeziora 2020'!J161</f>
        <v>1.5</v>
      </c>
      <c r="E159" s="129">
        <f>'jeziora 2020'!K161</f>
        <v>43.1</v>
      </c>
      <c r="F159" s="78">
        <f>'jeziora 2020'!L161</f>
        <v>8.6599999999999996E-2</v>
      </c>
      <c r="G159" s="78">
        <f>'jeziora 2020'!M161</f>
        <v>2.41</v>
      </c>
      <c r="H159" s="78">
        <f>'jeziora 2020'!N161</f>
        <v>8.34</v>
      </c>
      <c r="I159" s="78">
        <f>'jeziora 2020'!O161</f>
        <v>7.34</v>
      </c>
      <c r="J159" s="78">
        <f>'jeziora 2020'!P161</f>
        <v>4.19E-2</v>
      </c>
      <c r="K159" s="78">
        <f>'jeziora 2020'!S161</f>
        <v>9.56</v>
      </c>
      <c r="L159" s="78">
        <f>'jeziora 2020'!T161</f>
        <v>12.8</v>
      </c>
      <c r="M159" s="78">
        <f>'jeziora 2020'!Y161</f>
        <v>25.7</v>
      </c>
      <c r="N159" s="142">
        <f>'jeziora 2020'!W161</f>
        <v>3.9728682170542635E-3</v>
      </c>
      <c r="O159" s="164" t="s">
        <v>155</v>
      </c>
      <c r="P159" s="164" t="s">
        <v>155</v>
      </c>
    </row>
    <row r="160" spans="1:19" x14ac:dyDescent="0.2">
      <c r="A160" s="4">
        <f>'jeziora 2020'!B162</f>
        <v>206</v>
      </c>
      <c r="B160" s="16" t="str">
        <f>'jeziora 2020'!C162</f>
        <v>PL02S0102_2024</v>
      </c>
      <c r="C160" s="53">
        <f>'jeziora 2020'!I162</f>
        <v>0.05</v>
      </c>
      <c r="D160" s="53">
        <f>'jeziora 2020'!J162</f>
        <v>17.899999999999999</v>
      </c>
      <c r="E160" s="129">
        <f>'jeziora 2020'!K162</f>
        <v>462</v>
      </c>
      <c r="F160" s="78">
        <f>'jeziora 2020'!L162</f>
        <v>1.31</v>
      </c>
      <c r="G160" s="78">
        <f>'jeziora 2020'!M162</f>
        <v>6.7</v>
      </c>
      <c r="H160" s="78">
        <f>'jeziora 2020'!N162</f>
        <v>19.3</v>
      </c>
      <c r="I160" s="78">
        <f>'jeziora 2020'!O162</f>
        <v>19.899999999999999</v>
      </c>
      <c r="J160" s="78">
        <f>'jeziora 2020'!P162</f>
        <v>0.11799999999999999</v>
      </c>
      <c r="K160" s="78">
        <f>'jeziora 2020'!S162</f>
        <v>11.9</v>
      </c>
      <c r="L160" s="78">
        <f>'jeziora 2020'!T162</f>
        <v>57.9</v>
      </c>
      <c r="M160" s="78">
        <f>'jeziora 2020'!Y162</f>
        <v>126</v>
      </c>
      <c r="N160" s="142">
        <f>'jeziora 2020'!W162</f>
        <v>1.1020673937815399E-3</v>
      </c>
      <c r="O160" s="165" t="s">
        <v>156</v>
      </c>
      <c r="P160" s="165" t="s">
        <v>156</v>
      </c>
    </row>
    <row r="161" spans="1:16" x14ac:dyDescent="0.2">
      <c r="A161" s="4">
        <f>'jeziora 2020'!B163</f>
        <v>207</v>
      </c>
      <c r="B161" s="16" t="str">
        <f>'jeziora 2020'!C163</f>
        <v>PL02S0602_3178</v>
      </c>
      <c r="C161" s="53">
        <f>'jeziora 2020'!I163</f>
        <v>0.05</v>
      </c>
      <c r="D161" s="53">
        <f>'jeziora 2020'!J163</f>
        <v>1.5</v>
      </c>
      <c r="E161" s="129">
        <f>'jeziora 2020'!K163</f>
        <v>116</v>
      </c>
      <c r="F161" s="78">
        <f>'jeziora 2020'!L163</f>
        <v>0.61799999999999999</v>
      </c>
      <c r="G161" s="78">
        <f>'jeziora 2020'!M163</f>
        <v>3.05</v>
      </c>
      <c r="H161" s="78">
        <f>'jeziora 2020'!N163</f>
        <v>9.89</v>
      </c>
      <c r="I161" s="78">
        <f>'jeziora 2020'!O163</f>
        <v>11.3</v>
      </c>
      <c r="J161" s="78">
        <f>'jeziora 2020'!P163</f>
        <v>5.9799999999999999E-2</v>
      </c>
      <c r="K161" s="78">
        <f>'jeziora 2020'!S163</f>
        <v>8.98</v>
      </c>
      <c r="L161" s="78">
        <f>'jeziora 2020'!T163</f>
        <v>39</v>
      </c>
      <c r="M161" s="78">
        <f>'jeziora 2020'!Y163</f>
        <v>74.2</v>
      </c>
      <c r="N161" s="142">
        <f>'jeziora 2020'!W163</f>
        <v>1.5850815850815851E-3</v>
      </c>
      <c r="O161" s="165" t="s">
        <v>156</v>
      </c>
      <c r="P161" s="165" t="s">
        <v>156</v>
      </c>
    </row>
    <row r="162" spans="1:16" x14ac:dyDescent="0.2">
      <c r="A162" s="4">
        <f>'jeziora 2020'!B164</f>
        <v>277</v>
      </c>
      <c r="B162" s="16" t="str">
        <f>'jeziora 2020'!C164</f>
        <v>PL01S1102_0659</v>
      </c>
      <c r="C162" s="53">
        <f>'jeziora 2020'!I164</f>
        <v>0.61699999999999999</v>
      </c>
      <c r="D162" s="53">
        <f>'jeziora 2020'!J164</f>
        <v>22.7</v>
      </c>
      <c r="E162" s="129">
        <f>'jeziora 2020'!K164</f>
        <v>118</v>
      </c>
      <c r="F162" s="78">
        <f>'jeziora 2020'!L164</f>
        <v>25.2</v>
      </c>
      <c r="G162" s="78">
        <f>'jeziora 2020'!M164</f>
        <v>5.4</v>
      </c>
      <c r="H162" s="78">
        <f>'jeziora 2020'!N164</f>
        <v>28.9</v>
      </c>
      <c r="I162" s="78">
        <f>'jeziora 2020'!O164</f>
        <v>36.200000000000003</v>
      </c>
      <c r="J162" s="78">
        <f>'jeziora 2020'!P164</f>
        <v>9.3700000000000006E-2</v>
      </c>
      <c r="K162" s="78">
        <f>'jeziora 2020'!S164</f>
        <v>14.9</v>
      </c>
      <c r="L162" s="78">
        <f>'jeziora 2020'!T164</f>
        <v>1290</v>
      </c>
      <c r="M162" s="78">
        <f>'jeziora 2020'!Y164</f>
        <v>1221</v>
      </c>
      <c r="N162" s="142">
        <f>'jeziora 2020'!W164</f>
        <v>1.1394927536231884E-3</v>
      </c>
      <c r="O162" s="167" t="s">
        <v>176</v>
      </c>
      <c r="P162" s="167" t="s">
        <v>176</v>
      </c>
    </row>
    <row r="163" spans="1:16" x14ac:dyDescent="0.2">
      <c r="A163" s="4">
        <f>'jeziora 2020'!B165</f>
        <v>297</v>
      </c>
      <c r="B163" s="16" t="str">
        <f>'jeziora 2020'!C165</f>
        <v>PL01S1102_0663</v>
      </c>
      <c r="C163" s="53">
        <f>'jeziora 2020'!I165</f>
        <v>0.05</v>
      </c>
      <c r="D163" s="53">
        <f>'jeziora 2020'!J165</f>
        <v>4.5</v>
      </c>
      <c r="E163" s="129">
        <f>'jeziora 2020'!K165</f>
        <v>45</v>
      </c>
      <c r="F163" s="78">
        <f>'jeziora 2020'!L165</f>
        <v>0.377</v>
      </c>
      <c r="G163" s="78">
        <f>'jeziora 2020'!M165</f>
        <v>1.58</v>
      </c>
      <c r="H163" s="78">
        <f>'jeziora 2020'!N165</f>
        <v>3.32</v>
      </c>
      <c r="I163" s="78">
        <f>'jeziora 2020'!O165</f>
        <v>4.08</v>
      </c>
      <c r="J163" s="78">
        <f>'jeziora 2020'!P165</f>
        <v>0.13600000000000001</v>
      </c>
      <c r="K163" s="78">
        <f>'jeziora 2020'!S165</f>
        <v>2.64</v>
      </c>
      <c r="L163" s="78">
        <f>'jeziora 2020'!T165</f>
        <v>16.100000000000001</v>
      </c>
      <c r="M163" s="78">
        <f>'jeziora 2020'!Y165</f>
        <v>47.2</v>
      </c>
      <c r="N163" s="142">
        <f>'jeziora 2020'!W165</f>
        <v>1.0575539568345323E-3</v>
      </c>
      <c r="O163" s="164" t="s">
        <v>155</v>
      </c>
      <c r="P163" s="164" t="s">
        <v>155</v>
      </c>
    </row>
    <row r="164" spans="1:16" x14ac:dyDescent="0.2">
      <c r="A164" s="4">
        <f>'jeziora 2020'!B166</f>
        <v>331</v>
      </c>
      <c r="B164" s="16" t="str">
        <f>'jeziora 2020'!C166</f>
        <v>PL01S1102_0661</v>
      </c>
      <c r="C164" s="53">
        <f>'jeziora 2020'!I166</f>
        <v>0.05</v>
      </c>
      <c r="D164" s="53">
        <f>'jeziora 2020'!J166</f>
        <v>1.5</v>
      </c>
      <c r="E164" s="129">
        <f>'jeziora 2020'!K166</f>
        <v>29.7</v>
      </c>
      <c r="F164" s="78">
        <f>'jeziora 2020'!L166</f>
        <v>2.5000000000000001E-2</v>
      </c>
      <c r="G164" s="78">
        <f>'jeziora 2020'!M166</f>
        <v>3.76</v>
      </c>
      <c r="H164" s="78">
        <f>'jeziora 2020'!N166</f>
        <v>3.56</v>
      </c>
      <c r="I164" s="78">
        <f>'jeziora 2020'!O166</f>
        <v>42.9</v>
      </c>
      <c r="J164" s="78">
        <f>'jeziora 2020'!P166</f>
        <v>0.104</v>
      </c>
      <c r="K164" s="78">
        <f>'jeziora 2020'!S166</f>
        <v>6.33</v>
      </c>
      <c r="L164" s="78">
        <f>'jeziora 2020'!T166</f>
        <v>17.100000000000001</v>
      </c>
      <c r="M164" s="78">
        <f>'jeziora 2020'!Y166</f>
        <v>69.900000000000006</v>
      </c>
      <c r="N164" s="142">
        <f>'jeziora 2020'!W166</f>
        <v>2.4958840961475139E-3</v>
      </c>
      <c r="O164" s="165" t="s">
        <v>156</v>
      </c>
      <c r="P164" s="165" t="s">
        <v>156</v>
      </c>
    </row>
    <row r="165" spans="1:16" customFormat="1" x14ac:dyDescent="0.2">
      <c r="O165" s="88"/>
    </row>
    <row r="166" spans="1:16" customFormat="1" x14ac:dyDescent="0.2">
      <c r="O166" s="88"/>
    </row>
    <row r="167" spans="1:16" customFormat="1" x14ac:dyDescent="0.2">
      <c r="O167" s="88"/>
    </row>
    <row r="168" spans="1:16" customFormat="1" x14ac:dyDescent="0.2">
      <c r="O168" s="88"/>
    </row>
    <row r="169" spans="1:16" customFormat="1" x14ac:dyDescent="0.2">
      <c r="O169" s="88"/>
    </row>
    <row r="170" spans="1:16" customFormat="1" x14ac:dyDescent="0.2">
      <c r="O170" s="88"/>
    </row>
    <row r="171" spans="1:16" customFormat="1" x14ac:dyDescent="0.2">
      <c r="O171" s="88"/>
    </row>
    <row r="172" spans="1:16" customFormat="1" x14ac:dyDescent="0.2">
      <c r="O172" s="88"/>
    </row>
    <row r="173" spans="1:16" customFormat="1" x14ac:dyDescent="0.2">
      <c r="O173" s="88"/>
    </row>
    <row r="174" spans="1:16" customFormat="1" x14ac:dyDescent="0.2">
      <c r="O174" s="88"/>
    </row>
    <row r="175" spans="1:16" customFormat="1" x14ac:dyDescent="0.2">
      <c r="O175" s="88"/>
    </row>
    <row r="176" spans="1:16" customFormat="1" x14ac:dyDescent="0.2">
      <c r="O176" s="88"/>
    </row>
    <row r="177" spans="15:15" customFormat="1" x14ac:dyDescent="0.2">
      <c r="O177" s="88"/>
    </row>
    <row r="178" spans="15:15" customFormat="1" x14ac:dyDescent="0.2">
      <c r="O178" s="88"/>
    </row>
    <row r="179" spans="15:15" customFormat="1" x14ac:dyDescent="0.2">
      <c r="O179" s="88"/>
    </row>
    <row r="180" spans="15:15" customFormat="1" x14ac:dyDescent="0.2">
      <c r="O180" s="88"/>
    </row>
  </sheetData>
  <sheetProtection formatColumns="0" formatRows="0" sort="0" autoFilter="0" pivotTables="0"/>
  <customSheetViews>
    <customSheetView guid="{FB1470F3-388A-4235-BFB8-43234B719E27}">
      <pane xSplit="2" ySplit="4" topLeftCell="C5" activePane="bottomRight" state="frozen"/>
      <selection pane="bottomRight" activeCell="C5" sqref="C5"/>
      <pageMargins left="0.78749999999999998" right="0.78749999999999998" top="1.05277777777778" bottom="1.05277777777778" header="0.78749999999999998" footer="0.78749999999999998"/>
      <pageSetup paperSize="9" orientation="portrait" useFirstPageNumber="1" r:id="rId1"/>
      <headerFooter>
        <oddHeader>&amp;C&amp;"Times New Roman,Normalny"&amp;12&amp;A</oddHeader>
        <oddFooter>&amp;C&amp;"Times New Roman,Normalny"&amp;12Strona &amp;P</oddFooter>
      </headerFooter>
    </customSheetView>
  </customSheetViews>
  <conditionalFormatting sqref="N5:N164">
    <cfRule type="cellIs" dxfId="513" priority="76" operator="lessThan">
      <formula>0.002</formula>
    </cfRule>
    <cfRule type="cellIs" dxfId="512" priority="77" operator="between">
      <formula>0.002</formula>
      <formula>0.005</formula>
    </cfRule>
    <cfRule type="cellIs" dxfId="511" priority="78" operator="between">
      <formula>0.005</formula>
      <formula>0.01</formula>
    </cfRule>
    <cfRule type="cellIs" dxfId="510" priority="79" operator="between">
      <formula>0.01</formula>
      <formula>0.1</formula>
    </cfRule>
    <cfRule type="cellIs" dxfId="509" priority="80" operator="greaterThan">
      <formula>0.1</formula>
    </cfRule>
  </conditionalFormatting>
  <conditionalFormatting sqref="C5:C164">
    <cfRule type="cellIs" dxfId="508" priority="71" operator="lessThan">
      <formula>0.5</formula>
    </cfRule>
    <cfRule type="cellIs" dxfId="507" priority="72" operator="between">
      <formula>0.5</formula>
      <formula>1</formula>
    </cfRule>
    <cfRule type="cellIs" dxfId="506" priority="73" operator="between">
      <formula>1</formula>
      <formula>2</formula>
    </cfRule>
    <cfRule type="cellIs" dxfId="505" priority="74" operator="between">
      <formula>2</formula>
      <formula>5</formula>
    </cfRule>
    <cfRule type="cellIs" dxfId="504" priority="75" operator="greaterThan">
      <formula>5</formula>
    </cfRule>
  </conditionalFormatting>
  <conditionalFormatting sqref="D6:D164">
    <cfRule type="cellIs" dxfId="503" priority="66" operator="lessThan">
      <formula>5</formula>
    </cfRule>
    <cfRule type="cellIs" dxfId="502" priority="67" operator="between">
      <formula>5</formula>
      <formula>15</formula>
    </cfRule>
    <cfRule type="cellIs" dxfId="501" priority="68" operator="between">
      <formula>15</formula>
      <formula>30</formula>
    </cfRule>
    <cfRule type="cellIs" dxfId="500" priority="69" operator="between">
      <formula>30</formula>
      <formula>50</formula>
    </cfRule>
    <cfRule type="cellIs" dxfId="499" priority="70" operator="greaterThan">
      <formula>50</formula>
    </cfRule>
  </conditionalFormatting>
  <conditionalFormatting sqref="E6:E164">
    <cfRule type="cellIs" dxfId="498" priority="61" operator="lessThan">
      <formula>52</formula>
    </cfRule>
    <cfRule type="cellIs" dxfId="497" priority="62" operator="between">
      <formula>52</formula>
      <formula>150</formula>
    </cfRule>
    <cfRule type="cellIs" dxfId="496" priority="63" operator="between">
      <formula>150</formula>
      <formula>500</formula>
    </cfRule>
    <cfRule type="cellIs" dxfId="495" priority="64" operator="between">
      <formula>500</formula>
      <formula>1000</formula>
    </cfRule>
    <cfRule type="cellIs" dxfId="494" priority="65" operator="greaterThan">
      <formula>1000</formula>
    </cfRule>
  </conditionalFormatting>
  <conditionalFormatting sqref="F5:F164">
    <cfRule type="cellIs" dxfId="493" priority="56" operator="lessThan">
      <formula>0.5</formula>
    </cfRule>
    <cfRule type="cellIs" dxfId="492" priority="57" operator="between">
      <formula>0.5</formula>
      <formula>1</formula>
    </cfRule>
    <cfRule type="cellIs" dxfId="491" priority="58" operator="between">
      <formula>1</formula>
      <formula>3.5</formula>
    </cfRule>
    <cfRule type="cellIs" dxfId="490" priority="59" operator="between">
      <formula>3.5</formula>
      <formula>6</formula>
    </cfRule>
    <cfRule type="cellIs" dxfId="489" priority="60" operator="greaterThan">
      <formula>6</formula>
    </cfRule>
  </conditionalFormatting>
  <conditionalFormatting sqref="G6:G164">
    <cfRule type="cellIs" dxfId="488" priority="51" operator="lessThan">
      <formula>3</formula>
    </cfRule>
    <cfRule type="cellIs" dxfId="487" priority="52" operator="between">
      <formula>3</formula>
      <formula>10</formula>
    </cfRule>
    <cfRule type="cellIs" dxfId="486" priority="53" operator="between">
      <formula>10</formula>
      <formula>20</formula>
    </cfRule>
    <cfRule type="cellIs" dxfId="485" priority="54" operator="between">
      <formula>20</formula>
      <formula>50</formula>
    </cfRule>
    <cfRule type="cellIs" dxfId="484" priority="55" operator="greaterThan">
      <formula>50</formula>
    </cfRule>
  </conditionalFormatting>
  <conditionalFormatting sqref="H6:H164">
    <cfRule type="cellIs" dxfId="483" priority="46" operator="lessThan">
      <formula>6</formula>
    </cfRule>
    <cfRule type="cellIs" dxfId="482" priority="47" operator="between">
      <formula>6</formula>
      <formula>50</formula>
    </cfRule>
    <cfRule type="cellIs" dxfId="481" priority="48" operator="between">
      <formula>50</formula>
      <formula>100</formula>
    </cfRule>
    <cfRule type="cellIs" dxfId="480" priority="49" operator="between">
      <formula>100</formula>
      <formula>400</formula>
    </cfRule>
    <cfRule type="cellIs" dxfId="479" priority="50" operator="greaterThan">
      <formula>400</formula>
    </cfRule>
  </conditionalFormatting>
  <conditionalFormatting sqref="I5:I164">
    <cfRule type="cellIs" dxfId="478" priority="41" operator="lessThan">
      <formula>7</formula>
    </cfRule>
    <cfRule type="cellIs" dxfId="477" priority="42" operator="between">
      <formula>7</formula>
      <formula>40</formula>
    </cfRule>
    <cfRule type="cellIs" dxfId="476" priority="43" operator="between">
      <formula>40</formula>
      <formula>100</formula>
    </cfRule>
    <cfRule type="cellIs" dxfId="475" priority="44" operator="between">
      <formula>100</formula>
      <formula>200</formula>
    </cfRule>
    <cfRule type="cellIs" dxfId="474" priority="45" operator="greaterThan">
      <formula>200</formula>
    </cfRule>
  </conditionalFormatting>
  <conditionalFormatting sqref="J5:J164">
    <cfRule type="cellIs" dxfId="473" priority="36" operator="lessThan">
      <formula>0.05</formula>
    </cfRule>
    <cfRule type="cellIs" dxfId="472" priority="37" operator="between">
      <formula>0.05</formula>
      <formula>0.2</formula>
    </cfRule>
    <cfRule type="cellIs" dxfId="471" priority="38" operator="between">
      <formula>0.2</formula>
      <formula>0.5</formula>
    </cfRule>
    <cfRule type="cellIs" dxfId="470" priority="39" operator="between">
      <formula>0.5</formula>
      <formula>1</formula>
    </cfRule>
    <cfRule type="cellIs" dxfId="469" priority="40" operator="greaterThan">
      <formula>1</formula>
    </cfRule>
  </conditionalFormatting>
  <conditionalFormatting sqref="K5:K164">
    <cfRule type="cellIs" dxfId="468" priority="31" operator="lessThan">
      <formula>6</formula>
    </cfRule>
    <cfRule type="cellIs" dxfId="467" priority="32" operator="between">
      <formula>6</formula>
      <formula>16</formula>
    </cfRule>
    <cfRule type="cellIs" dxfId="466" priority="33" operator="between">
      <formula>16</formula>
      <formula>40</formula>
    </cfRule>
    <cfRule type="cellIs" dxfId="465" priority="34" operator="between">
      <formula>40</formula>
      <formula>50</formula>
    </cfRule>
    <cfRule type="cellIs" dxfId="464" priority="35" operator="greaterThan">
      <formula>50</formula>
    </cfRule>
  </conditionalFormatting>
  <conditionalFormatting sqref="L5:L164">
    <cfRule type="cellIs" dxfId="463" priority="26" operator="lessThan">
      <formula>15</formula>
    </cfRule>
    <cfRule type="cellIs" dxfId="462" priority="27" operator="between">
      <formula>15</formula>
      <formula>30</formula>
    </cfRule>
    <cfRule type="cellIs" dxfId="461" priority="28" operator="between">
      <formula>30</formula>
      <formula>100</formula>
    </cfRule>
    <cfRule type="cellIs" dxfId="460" priority="29" operator="between">
      <formula>100</formula>
      <formula>200</formula>
    </cfRule>
    <cfRule type="cellIs" dxfId="459" priority="30" operator="greaterThan">
      <formula>200</formula>
    </cfRule>
  </conditionalFormatting>
  <conditionalFormatting sqref="M5:M164">
    <cfRule type="cellIs" dxfId="458" priority="21" operator="lessThan">
      <formula>73</formula>
    </cfRule>
    <cfRule type="cellIs" dxfId="457" priority="22" operator="between">
      <formula>73</formula>
      <formula>200</formula>
    </cfRule>
    <cfRule type="cellIs" dxfId="456" priority="23" operator="between">
      <formula>200</formula>
      <formula>500</formula>
    </cfRule>
    <cfRule type="cellIs" dxfId="455" priority="24" operator="between">
      <formula>500</formula>
      <formula>1000</formula>
    </cfRule>
    <cfRule type="cellIs" dxfId="454" priority="25" operator="greaterThan">
      <formula>1000</formula>
    </cfRule>
  </conditionalFormatting>
  <conditionalFormatting sqref="H5">
    <cfRule type="cellIs" dxfId="453" priority="16" operator="lessThan">
      <formula>6</formula>
    </cfRule>
    <cfRule type="cellIs" dxfId="452" priority="17" operator="between">
      <formula>6</formula>
      <formula>50</formula>
    </cfRule>
    <cfRule type="cellIs" dxfId="451" priority="18" operator="between">
      <formula>50</formula>
      <formula>100</formula>
    </cfRule>
    <cfRule type="cellIs" dxfId="450" priority="19" operator="between">
      <formula>100</formula>
      <formula>400</formula>
    </cfRule>
    <cfRule type="cellIs" dxfId="449" priority="20" operator="greaterThan">
      <formula>400</formula>
    </cfRule>
  </conditionalFormatting>
  <conditionalFormatting sqref="G5">
    <cfRule type="cellIs" dxfId="448" priority="11" operator="lessThan">
      <formula>3</formula>
    </cfRule>
    <cfRule type="cellIs" dxfId="447" priority="12" operator="between">
      <formula>3</formula>
      <formula>10</formula>
    </cfRule>
    <cfRule type="cellIs" dxfId="446" priority="13" operator="between">
      <formula>10</formula>
      <formula>20</formula>
    </cfRule>
    <cfRule type="cellIs" dxfId="445" priority="14" operator="between">
      <formula>20</formula>
      <formula>50</formula>
    </cfRule>
    <cfRule type="cellIs" dxfId="444" priority="15" operator="greaterThan">
      <formula>50</formula>
    </cfRule>
  </conditionalFormatting>
  <conditionalFormatting sqref="E5">
    <cfRule type="cellIs" dxfId="443" priority="6" operator="lessThan">
      <formula>52</formula>
    </cfRule>
    <cfRule type="cellIs" dxfId="442" priority="7" operator="between">
      <formula>52</formula>
      <formula>150</formula>
    </cfRule>
    <cfRule type="cellIs" dxfId="441" priority="8" operator="between">
      <formula>150</formula>
      <formula>500</formula>
    </cfRule>
    <cfRule type="cellIs" dxfId="440" priority="9" operator="between">
      <formula>500</formula>
      <formula>1000</formula>
    </cfRule>
    <cfRule type="cellIs" dxfId="439" priority="10" operator="greaterThan">
      <formula>1000</formula>
    </cfRule>
  </conditionalFormatting>
  <conditionalFormatting sqref="D5">
    <cfRule type="cellIs" dxfId="438" priority="1" operator="lessThan">
      <formula>5</formula>
    </cfRule>
    <cfRule type="cellIs" dxfId="437" priority="2" operator="between">
      <formula>5</formula>
      <formula>15</formula>
    </cfRule>
    <cfRule type="cellIs" dxfId="436" priority="3" operator="between">
      <formula>15</formula>
      <formula>30</formula>
    </cfRule>
    <cfRule type="cellIs" dxfId="435" priority="4" operator="between">
      <formula>30</formula>
      <formula>50</formula>
    </cfRule>
    <cfRule type="cellIs" dxfId="434" priority="5" operator="greaterThan">
      <formula>50</formula>
    </cfRule>
  </conditionalFormatting>
  <pageMargins left="0.78749999999999998" right="0.78749999999999998" top="1.05277777777778" bottom="1.05277777777778" header="0.78749999999999998" footer="0.78749999999999998"/>
  <pageSetup paperSize="8" scale="82" fitToHeight="0" orientation="landscape" useFirstPageNumber="1" r:id="rId2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7" tint="0.79998168889431442"/>
    <pageSetUpPr fitToPage="1"/>
  </sheetPr>
  <dimension ref="A1:BC274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W7" sqref="AW7"/>
    </sheetView>
  </sheetViews>
  <sheetFormatPr defaultRowHeight="12.75" x14ac:dyDescent="0.2"/>
  <cols>
    <col min="1" max="1" width="5.85546875" style="11" customWidth="1"/>
    <col min="2" max="2" width="37.7109375" style="10" bestFit="1" customWidth="1"/>
    <col min="3" max="3" width="10.5703125" style="10" customWidth="1"/>
    <col min="4" max="4" width="11" style="10" customWidth="1"/>
    <col min="5" max="5" width="8.85546875" style="10" customWidth="1"/>
    <col min="6" max="6" width="11.42578125" style="10" customWidth="1"/>
    <col min="7" max="7" width="10.140625" style="10" customWidth="1"/>
    <col min="8" max="8" width="12.28515625" style="10" customWidth="1"/>
    <col min="9" max="9" width="9.28515625" style="10" customWidth="1"/>
    <col min="10" max="10" width="10.140625" style="10" customWidth="1"/>
    <col min="11" max="11" width="11.85546875" style="10" customWidth="1"/>
    <col min="12" max="12" width="17.140625" style="10" customWidth="1"/>
    <col min="13" max="13" width="12.7109375" style="10" customWidth="1"/>
    <col min="14" max="14" width="11.85546875" style="10" customWidth="1"/>
    <col min="15" max="15" width="12.7109375" style="10" customWidth="1"/>
    <col min="16" max="16" width="12.28515625" style="10" customWidth="1"/>
    <col min="17" max="17" width="13.7109375" style="10" customWidth="1"/>
    <col min="18" max="18" width="12.7109375" style="10" customWidth="1"/>
    <col min="19" max="19" width="14.42578125" style="10" customWidth="1"/>
    <col min="20" max="20" width="12.7109375" style="10" customWidth="1"/>
    <col min="21" max="21" width="15.85546875" style="10" customWidth="1"/>
    <col min="22" max="22" width="10.5703125" style="10" customWidth="1"/>
    <col min="23" max="23" width="9.7109375" style="10" customWidth="1"/>
    <col min="24" max="24" width="12.28515625" style="10" customWidth="1"/>
    <col min="25" max="25" width="12.7109375" style="10" customWidth="1"/>
    <col min="26" max="26" width="15.85546875" style="10" customWidth="1"/>
    <col min="27" max="27" width="15.7109375" style="10" customWidth="1"/>
    <col min="28" max="28" width="12.7109375" style="10" customWidth="1"/>
    <col min="29" max="29" width="13.7109375" style="10" customWidth="1"/>
    <col min="30" max="30" width="15.42578125" style="10" customWidth="1"/>
    <col min="31" max="31" width="16.28515625" style="10" customWidth="1"/>
    <col min="32" max="32" width="14.85546875" style="10" customWidth="1"/>
    <col min="33" max="33" width="14.140625" style="10" customWidth="1"/>
    <col min="34" max="34" width="9.28515625" style="10" customWidth="1"/>
    <col min="35" max="35" width="10.140625" style="10" customWidth="1"/>
    <col min="36" max="36" width="7" style="10" customWidth="1"/>
    <col min="37" max="37" width="10.140625" style="10" customWidth="1"/>
    <col min="38" max="38" width="9.7109375" style="10" customWidth="1"/>
    <col min="39" max="39" width="15.5703125" style="10" customWidth="1"/>
    <col min="40" max="40" width="9.7109375" style="10" customWidth="1"/>
    <col min="41" max="41" width="11" style="10" customWidth="1"/>
    <col min="42" max="42" width="12.5703125" style="10" customWidth="1"/>
    <col min="43" max="43" width="15.42578125" style="10" customWidth="1"/>
    <col min="44" max="44" width="13.140625" style="10" customWidth="1"/>
    <col min="45" max="45" width="12.85546875" style="10" customWidth="1"/>
    <col min="46" max="46" width="14.140625" style="10" customWidth="1"/>
    <col min="47" max="47" width="15" style="10" customWidth="1"/>
    <col min="48" max="48" width="8" style="10" customWidth="1"/>
    <col min="49" max="49" width="12.7109375" style="10" customWidth="1"/>
    <col min="50" max="50" width="8.42578125" style="10" customWidth="1"/>
    <col min="51" max="51" width="11.28515625" style="152" bestFit="1" customWidth="1"/>
    <col min="52" max="52" width="15" style="10" customWidth="1"/>
    <col min="53" max="53" width="8.42578125" style="10" customWidth="1"/>
    <col min="54" max="16384" width="9.140625" style="10"/>
  </cols>
  <sheetData>
    <row r="1" spans="1:53" s="7" customFormat="1" x14ac:dyDescent="0.2">
      <c r="A1" s="6"/>
      <c r="B1" s="24" t="s">
        <v>153</v>
      </c>
      <c r="C1" s="6">
        <v>3</v>
      </c>
      <c r="D1" s="6">
        <v>4</v>
      </c>
      <c r="E1" s="6">
        <v>6</v>
      </c>
      <c r="F1" s="6">
        <v>8</v>
      </c>
      <c r="G1" s="6">
        <v>9</v>
      </c>
      <c r="H1" s="6">
        <v>10</v>
      </c>
      <c r="I1" s="6">
        <v>13</v>
      </c>
      <c r="J1" s="6">
        <v>14</v>
      </c>
      <c r="K1" s="6">
        <v>18</v>
      </c>
      <c r="L1" s="6">
        <v>21</v>
      </c>
      <c r="M1" s="6">
        <v>22</v>
      </c>
      <c r="N1" s="43">
        <v>28</v>
      </c>
      <c r="O1" s="44">
        <v>29</v>
      </c>
      <c r="P1" s="44">
        <v>30</v>
      </c>
      <c r="Q1" s="44">
        <v>31</v>
      </c>
      <c r="R1" s="44">
        <v>32</v>
      </c>
      <c r="S1" s="44">
        <v>33</v>
      </c>
      <c r="T1" s="44">
        <v>34</v>
      </c>
      <c r="U1" s="44">
        <v>36</v>
      </c>
      <c r="V1" s="44">
        <v>37</v>
      </c>
      <c r="W1" s="44">
        <v>38</v>
      </c>
      <c r="X1" s="44">
        <v>39</v>
      </c>
      <c r="Y1" s="44">
        <v>40</v>
      </c>
      <c r="Z1" s="44">
        <v>41</v>
      </c>
      <c r="AA1" s="44">
        <v>42</v>
      </c>
      <c r="AB1" s="44">
        <v>43</v>
      </c>
      <c r="AC1" s="44">
        <v>44</v>
      </c>
      <c r="AD1" s="44">
        <v>45</v>
      </c>
      <c r="AE1" s="45"/>
      <c r="AF1" s="46">
        <v>47</v>
      </c>
      <c r="AG1" s="6">
        <v>49</v>
      </c>
      <c r="AH1" s="6">
        <v>50</v>
      </c>
      <c r="AI1" s="6">
        <v>51</v>
      </c>
      <c r="AJ1" s="6">
        <v>52</v>
      </c>
      <c r="AK1" s="6">
        <v>54</v>
      </c>
      <c r="AL1" s="6">
        <v>55</v>
      </c>
      <c r="AM1" s="43">
        <v>57</v>
      </c>
      <c r="AN1" s="44">
        <v>58</v>
      </c>
      <c r="AO1" s="44">
        <v>59</v>
      </c>
      <c r="AP1" s="45"/>
      <c r="AQ1" s="6">
        <v>61</v>
      </c>
      <c r="AR1" s="6">
        <v>66</v>
      </c>
      <c r="AS1" s="6">
        <v>69</v>
      </c>
      <c r="AT1" s="6">
        <v>73</v>
      </c>
      <c r="AU1" s="6">
        <v>78</v>
      </c>
      <c r="AV1" s="6">
        <v>83</v>
      </c>
      <c r="AW1" s="6">
        <v>84</v>
      </c>
      <c r="AX1" s="102">
        <v>85</v>
      </c>
      <c r="AY1" s="144"/>
      <c r="BA1" s="61" t="s">
        <v>171</v>
      </c>
    </row>
    <row r="2" spans="1:53" s="7" customFormat="1" ht="51" x14ac:dyDescent="0.2">
      <c r="A2" s="21" t="s">
        <v>202</v>
      </c>
      <c r="B2" s="22" t="s">
        <v>1014</v>
      </c>
      <c r="C2" s="21" t="s">
        <v>4</v>
      </c>
      <c r="D2" s="21" t="s">
        <v>5</v>
      </c>
      <c r="E2" s="21" t="s">
        <v>7</v>
      </c>
      <c r="F2" s="21" t="s">
        <v>9</v>
      </c>
      <c r="G2" s="21" t="s">
        <v>10</v>
      </c>
      <c r="H2" s="21" t="s">
        <v>11</v>
      </c>
      <c r="I2" s="21" t="s">
        <v>14</v>
      </c>
      <c r="J2" s="21" t="s">
        <v>15</v>
      </c>
      <c r="K2" s="21" t="s">
        <v>19</v>
      </c>
      <c r="L2" s="21" t="s">
        <v>22</v>
      </c>
      <c r="M2" s="21" t="s">
        <v>23</v>
      </c>
      <c r="N2" s="21" t="s">
        <v>29</v>
      </c>
      <c r="O2" s="21" t="s">
        <v>30</v>
      </c>
      <c r="P2" s="21" t="s">
        <v>31</v>
      </c>
      <c r="Q2" s="21" t="s">
        <v>32</v>
      </c>
      <c r="R2" s="21" t="s">
        <v>33</v>
      </c>
      <c r="S2" s="21" t="s">
        <v>34</v>
      </c>
      <c r="T2" s="21" t="s">
        <v>35</v>
      </c>
      <c r="U2" s="21" t="s">
        <v>37</v>
      </c>
      <c r="V2" s="21" t="s">
        <v>38</v>
      </c>
      <c r="W2" s="21" t="s">
        <v>39</v>
      </c>
      <c r="X2" s="21" t="s">
        <v>40</v>
      </c>
      <c r="Y2" s="21" t="s">
        <v>41</v>
      </c>
      <c r="Z2" s="21" t="s">
        <v>42</v>
      </c>
      <c r="AA2" s="21" t="s">
        <v>43</v>
      </c>
      <c r="AB2" s="21" t="s">
        <v>44</v>
      </c>
      <c r="AC2" s="21" t="s">
        <v>45</v>
      </c>
      <c r="AD2" s="21" t="s">
        <v>46</v>
      </c>
      <c r="AE2" s="21" t="s">
        <v>165</v>
      </c>
      <c r="AF2" s="21" t="s">
        <v>105</v>
      </c>
      <c r="AG2" s="21" t="s">
        <v>49</v>
      </c>
      <c r="AH2" s="21" t="s">
        <v>50</v>
      </c>
      <c r="AI2" s="21" t="s">
        <v>51</v>
      </c>
      <c r="AJ2" s="21" t="s">
        <v>52</v>
      </c>
      <c r="AK2" s="21" t="s">
        <v>54</v>
      </c>
      <c r="AL2" s="21" t="s">
        <v>55</v>
      </c>
      <c r="AM2" s="21" t="s">
        <v>57</v>
      </c>
      <c r="AN2" s="21" t="s">
        <v>58</v>
      </c>
      <c r="AO2" s="21" t="s">
        <v>59</v>
      </c>
      <c r="AP2" s="21" t="s">
        <v>169</v>
      </c>
      <c r="AQ2" s="21" t="s">
        <v>61</v>
      </c>
      <c r="AR2" s="21" t="s">
        <v>66</v>
      </c>
      <c r="AS2" s="21" t="s">
        <v>69</v>
      </c>
      <c r="AT2" s="21" t="s">
        <v>73</v>
      </c>
      <c r="AU2" s="21" t="s">
        <v>78</v>
      </c>
      <c r="AV2" s="21" t="s">
        <v>83</v>
      </c>
      <c r="AW2" s="21" t="s">
        <v>84</v>
      </c>
      <c r="AX2" s="38" t="s">
        <v>85</v>
      </c>
      <c r="AY2" s="153" t="s">
        <v>161</v>
      </c>
      <c r="BA2" s="62" t="s">
        <v>172</v>
      </c>
    </row>
    <row r="3" spans="1:53" s="7" customFormat="1" x14ac:dyDescent="0.2">
      <c r="A3" s="21"/>
      <c r="B3" s="22"/>
      <c r="C3" s="41" t="s">
        <v>120</v>
      </c>
      <c r="D3" s="23" t="s">
        <v>120</v>
      </c>
      <c r="E3" s="23" t="s">
        <v>120</v>
      </c>
      <c r="F3" s="23" t="s">
        <v>120</v>
      </c>
      <c r="G3" s="23" t="s">
        <v>120</v>
      </c>
      <c r="H3" s="23" t="s">
        <v>120</v>
      </c>
      <c r="I3" s="23" t="s">
        <v>120</v>
      </c>
      <c r="J3" s="23" t="s">
        <v>120</v>
      </c>
      <c r="K3" s="23" t="s">
        <v>120</v>
      </c>
      <c r="L3" s="23" t="s">
        <v>120</v>
      </c>
      <c r="M3" s="23" t="s">
        <v>120</v>
      </c>
      <c r="N3" s="23" t="s">
        <v>1894</v>
      </c>
      <c r="O3" s="23" t="s">
        <v>1894</v>
      </c>
      <c r="P3" s="23" t="s">
        <v>1894</v>
      </c>
      <c r="Q3" s="23" t="s">
        <v>1894</v>
      </c>
      <c r="R3" s="23" t="s">
        <v>1894</v>
      </c>
      <c r="S3" s="23" t="s">
        <v>1894</v>
      </c>
      <c r="T3" s="23" t="s">
        <v>1894</v>
      </c>
      <c r="U3" s="23" t="s">
        <v>1894</v>
      </c>
      <c r="V3" s="23" t="s">
        <v>1894</v>
      </c>
      <c r="W3" s="23" t="s">
        <v>1894</v>
      </c>
      <c r="X3" s="23" t="s">
        <v>1894</v>
      </c>
      <c r="Y3" s="23" t="s">
        <v>1894</v>
      </c>
      <c r="Z3" s="23" t="s">
        <v>1894</v>
      </c>
      <c r="AA3" s="23" t="s">
        <v>1894</v>
      </c>
      <c r="AB3" s="23" t="s">
        <v>1894</v>
      </c>
      <c r="AC3" s="23" t="s">
        <v>1894</v>
      </c>
      <c r="AD3" s="23" t="s">
        <v>1894</v>
      </c>
      <c r="AE3" s="23" t="s">
        <v>1894</v>
      </c>
      <c r="AF3" s="23" t="s">
        <v>1894</v>
      </c>
      <c r="AG3" s="23" t="s">
        <v>1894</v>
      </c>
      <c r="AH3" s="23" t="s">
        <v>1894</v>
      </c>
      <c r="AI3" s="23" t="s">
        <v>1894</v>
      </c>
      <c r="AJ3" s="23" t="s">
        <v>1894</v>
      </c>
      <c r="AK3" s="23" t="s">
        <v>1894</v>
      </c>
      <c r="AL3" s="23" t="s">
        <v>1894</v>
      </c>
      <c r="AM3" s="23" t="s">
        <v>1894</v>
      </c>
      <c r="AN3" s="23" t="s">
        <v>1894</v>
      </c>
      <c r="AO3" s="23" t="s">
        <v>1894</v>
      </c>
      <c r="AP3" s="23" t="s">
        <v>1894</v>
      </c>
      <c r="AQ3" s="23" t="s">
        <v>1894</v>
      </c>
      <c r="AR3" s="23" t="s">
        <v>1894</v>
      </c>
      <c r="AS3" s="23" t="s">
        <v>1894</v>
      </c>
      <c r="AT3" s="23" t="s">
        <v>1894</v>
      </c>
      <c r="AU3" s="23" t="s">
        <v>1894</v>
      </c>
      <c r="AV3" s="23" t="s">
        <v>1894</v>
      </c>
      <c r="AW3" s="23" t="s">
        <v>1894</v>
      </c>
      <c r="AX3" s="23" t="s">
        <v>1894</v>
      </c>
      <c r="AY3" s="153"/>
      <c r="BA3" s="63" t="s">
        <v>173</v>
      </c>
    </row>
    <row r="4" spans="1:53" s="48" customFormat="1" x14ac:dyDescent="0.2">
      <c r="A4" s="47"/>
      <c r="B4" s="49" t="s">
        <v>175</v>
      </c>
      <c r="C4" s="50" t="s">
        <v>118</v>
      </c>
      <c r="D4" s="51" t="s">
        <v>109</v>
      </c>
      <c r="E4" s="51" t="s">
        <v>111</v>
      </c>
      <c r="F4" s="51" t="s">
        <v>112</v>
      </c>
      <c r="G4" s="51" t="s">
        <v>113</v>
      </c>
      <c r="H4" s="51" t="s">
        <v>117</v>
      </c>
      <c r="I4" s="51" t="s">
        <v>110</v>
      </c>
      <c r="J4" s="51" t="s">
        <v>115</v>
      </c>
      <c r="K4" s="51" t="s">
        <v>119</v>
      </c>
      <c r="L4" s="51" t="s">
        <v>114</v>
      </c>
      <c r="M4" s="51" t="s">
        <v>116</v>
      </c>
      <c r="N4" s="51" t="s">
        <v>125</v>
      </c>
      <c r="O4" s="51" t="s">
        <v>126</v>
      </c>
      <c r="P4" s="51" t="s">
        <v>123</v>
      </c>
      <c r="Q4" s="51" t="s">
        <v>133</v>
      </c>
      <c r="R4" s="51" t="s">
        <v>131</v>
      </c>
      <c r="S4" s="51" t="s">
        <v>127</v>
      </c>
      <c r="T4" s="51" t="s">
        <v>128</v>
      </c>
      <c r="U4" s="51" t="s">
        <v>130</v>
      </c>
      <c r="V4" s="51" t="s">
        <v>122</v>
      </c>
      <c r="W4" s="51" t="s">
        <v>121</v>
      </c>
      <c r="X4" s="51" t="s">
        <v>124</v>
      </c>
      <c r="Y4" s="51" t="s">
        <v>135</v>
      </c>
      <c r="Z4" s="51" t="s">
        <v>129</v>
      </c>
      <c r="AA4" s="51" t="s">
        <v>129</v>
      </c>
      <c r="AB4" s="51" t="s">
        <v>128</v>
      </c>
      <c r="AC4" s="51" t="s">
        <v>134</v>
      </c>
      <c r="AD4" s="51" t="s">
        <v>132</v>
      </c>
      <c r="AE4" s="51" t="s">
        <v>166</v>
      </c>
      <c r="AF4" s="51" t="s">
        <v>136</v>
      </c>
      <c r="AG4" s="51" t="s">
        <v>167</v>
      </c>
      <c r="AH4" s="51" t="s">
        <v>143</v>
      </c>
      <c r="AI4" s="51" t="s">
        <v>144</v>
      </c>
      <c r="AJ4" s="51" t="s">
        <v>145</v>
      </c>
      <c r="AK4" s="51" t="s">
        <v>149</v>
      </c>
      <c r="AL4" s="51" t="s">
        <v>138</v>
      </c>
      <c r="AM4" s="51" t="s">
        <v>148</v>
      </c>
      <c r="AN4" s="51" t="s">
        <v>147</v>
      </c>
      <c r="AO4" s="51" t="s">
        <v>146</v>
      </c>
      <c r="AP4" s="51" t="s">
        <v>168</v>
      </c>
      <c r="AQ4" s="51" t="s">
        <v>152</v>
      </c>
      <c r="AR4" s="51" t="s">
        <v>151</v>
      </c>
      <c r="AS4" s="51" t="s">
        <v>142</v>
      </c>
      <c r="AT4" s="51" t="s">
        <v>141</v>
      </c>
      <c r="AU4" s="51" t="s">
        <v>150</v>
      </c>
      <c r="AV4" s="51" t="s">
        <v>140</v>
      </c>
      <c r="AW4" s="51" t="s">
        <v>139</v>
      </c>
      <c r="AX4" s="149" t="s">
        <v>137</v>
      </c>
      <c r="AY4" s="154"/>
      <c r="BA4" s="64" t="s">
        <v>174</v>
      </c>
    </row>
    <row r="5" spans="1:53" x14ac:dyDescent="0.2">
      <c r="A5" s="9">
        <f>'cieki 2020'!B7</f>
        <v>1</v>
      </c>
      <c r="B5" s="15" t="str">
        <f>'cieki 2020'!C7</f>
        <v>PL02S0501_0694</v>
      </c>
      <c r="C5" s="53">
        <f>'cieki 2020'!I7</f>
        <v>0.05</v>
      </c>
      <c r="D5" s="53">
        <f>'cieki 2020'!J7</f>
        <v>8.33</v>
      </c>
      <c r="E5" s="53">
        <f>'cieki 2020'!L7</f>
        <v>0.109</v>
      </c>
      <c r="F5" s="53">
        <f>'cieki 2020'!N7</f>
        <v>3.15</v>
      </c>
      <c r="G5" s="53">
        <f>'cieki 2020'!O7</f>
        <v>3.66</v>
      </c>
      <c r="H5" s="53">
        <f>'cieki 2020'!P7</f>
        <v>1.9099999999999999E-2</v>
      </c>
      <c r="I5" s="53">
        <f>'cieki 2020'!S7</f>
        <v>2.2799999999999998</v>
      </c>
      <c r="J5" s="53">
        <f>'cieki 2020'!T7</f>
        <v>5.99</v>
      </c>
      <c r="K5" s="73">
        <f>'cieki 2020'!Y7</f>
        <v>21.8</v>
      </c>
      <c r="L5" s="73">
        <f>'cieki 2020'!AB7</f>
        <v>36750</v>
      </c>
      <c r="M5" s="73">
        <f>'cieki 2020'!AC7</f>
        <v>273</v>
      </c>
      <c r="N5" s="73">
        <f>'cieki 2020'!AI7</f>
        <v>2.5</v>
      </c>
      <c r="O5" s="73">
        <f>'cieki 2020'!AJ7</f>
        <v>22</v>
      </c>
      <c r="P5" s="73">
        <f>'cieki 2020'!AK7</f>
        <v>2.5</v>
      </c>
      <c r="Q5" s="73">
        <f>'cieki 2020'!AL7</f>
        <v>75</v>
      </c>
      <c r="R5" s="73">
        <f>'cieki 2020'!AM7</f>
        <v>48</v>
      </c>
      <c r="S5" s="73">
        <f>'cieki 2020'!AN7</f>
        <v>47</v>
      </c>
      <c r="T5" s="73">
        <f>'cieki 2020'!AO7</f>
        <v>37</v>
      </c>
      <c r="U5" s="73">
        <f>'cieki 2020'!AQ7</f>
        <v>30</v>
      </c>
      <c r="V5" s="73">
        <f>'cieki 2020'!AR7</f>
        <v>1.5</v>
      </c>
      <c r="W5" s="73">
        <f>'cieki 2020'!AS7</f>
        <v>2.5</v>
      </c>
      <c r="X5" s="73">
        <f>'cieki 2020'!AT7</f>
        <v>6</v>
      </c>
      <c r="Y5" s="73">
        <f>'cieki 2020'!AU7</f>
        <v>54</v>
      </c>
      <c r="Z5" s="73">
        <f>'cieki 2020'!AV7</f>
        <v>55</v>
      </c>
      <c r="AA5" s="73">
        <f>'cieki 2020'!AW7</f>
        <v>23</v>
      </c>
      <c r="AB5" s="73">
        <f>'cieki 2020'!AX7</f>
        <v>24</v>
      </c>
      <c r="AC5" s="73">
        <f>'cieki 2020'!AY7</f>
        <v>34</v>
      </c>
      <c r="AD5" s="73">
        <f>'cieki 2020'!AZ7</f>
        <v>10</v>
      </c>
      <c r="AE5" s="73">
        <f>'cieki 2020'!BB7</f>
        <v>376</v>
      </c>
      <c r="AF5" s="73">
        <f>'cieki 2020'!BJ7</f>
        <v>0.5</v>
      </c>
      <c r="AG5" s="73">
        <f>'cieki 2020'!BL7</f>
        <v>0.5</v>
      </c>
      <c r="AH5" s="73">
        <f>'cieki 2020'!BM7</f>
        <v>0.05</v>
      </c>
      <c r="AI5" s="73">
        <f>'cieki 2020'!BN7</f>
        <v>0.05</v>
      </c>
      <c r="AJ5" s="73">
        <f>'cieki 2020'!BO7</f>
        <v>0.05</v>
      </c>
      <c r="AK5" s="73">
        <f>'cieki 2020'!BR7</f>
        <v>0.4</v>
      </c>
      <c r="AL5" s="73">
        <f>'cieki 2020'!BS7</f>
        <v>0.05</v>
      </c>
      <c r="AM5" s="73">
        <f>'cieki 2020'!BU7</f>
        <v>0.05</v>
      </c>
      <c r="AN5" s="73">
        <f>'cieki 2020'!BV7</f>
        <v>0.05</v>
      </c>
      <c r="AO5" s="73">
        <f>'cieki 2020'!BW7</f>
        <v>0.05</v>
      </c>
      <c r="AP5" s="73">
        <f>'cieki 2020'!BX7</f>
        <v>0.1</v>
      </c>
      <c r="AQ5" s="73">
        <f>'cieki 2020'!BZ7</f>
        <v>0</v>
      </c>
      <c r="AR5" s="53">
        <f>'cieki 2020'!CK7</f>
        <v>0</v>
      </c>
      <c r="AS5" s="73">
        <f>'cieki 2020'!CN7</f>
        <v>0</v>
      </c>
      <c r="AT5" s="73">
        <f>'cieki 2020'!CS7</f>
        <v>0</v>
      </c>
      <c r="AU5" s="91">
        <f>'cieki 2020'!CY7</f>
        <v>0</v>
      </c>
      <c r="AV5" s="73">
        <f>'cieki 2020'!DD7</f>
        <v>0</v>
      </c>
      <c r="AW5" s="73">
        <f>'cieki 2020'!DE7</f>
        <v>0.05</v>
      </c>
      <c r="AX5" s="148">
        <f>'cieki 2020'!DF7</f>
        <v>0.05</v>
      </c>
      <c r="AY5" s="158" t="s">
        <v>173</v>
      </c>
    </row>
    <row r="6" spans="1:53" x14ac:dyDescent="0.2">
      <c r="A6" s="9">
        <f>'cieki 2020'!B8</f>
        <v>2</v>
      </c>
      <c r="B6" s="15" t="str">
        <f>'cieki 2020'!C8</f>
        <v>PL02S1401_1323</v>
      </c>
      <c r="C6" s="53">
        <f>'cieki 2020'!I8</f>
        <v>0.05</v>
      </c>
      <c r="D6" s="53">
        <f>'cieki 2020'!J8</f>
        <v>13.8</v>
      </c>
      <c r="E6" s="53">
        <f>'cieki 2020'!L8</f>
        <v>2.5000000000000001E-2</v>
      </c>
      <c r="F6" s="53">
        <f>'cieki 2020'!N8</f>
        <v>14.7</v>
      </c>
      <c r="G6" s="53">
        <f>'cieki 2020'!O8</f>
        <v>13.1</v>
      </c>
      <c r="H6" s="53">
        <f>'cieki 2020'!P8</f>
        <v>5.8299999999999998E-2</v>
      </c>
      <c r="I6" s="53">
        <f>'cieki 2020'!S8</f>
        <v>18.100000000000001</v>
      </c>
      <c r="J6" s="53">
        <f>'cieki 2020'!T8</f>
        <v>29</v>
      </c>
      <c r="K6" s="73">
        <f>'cieki 2020'!Y8</f>
        <v>275</v>
      </c>
      <c r="L6" s="73">
        <f>'cieki 2020'!AB8</f>
        <v>30750</v>
      </c>
      <c r="M6" s="73">
        <f>'cieki 2020'!AC8</f>
        <v>2760</v>
      </c>
      <c r="N6" s="73">
        <f>'cieki 2020'!AI8</f>
        <v>2.5</v>
      </c>
      <c r="O6" s="73">
        <f>'cieki 2020'!AJ8</f>
        <v>59</v>
      </c>
      <c r="P6" s="73">
        <f>'cieki 2020'!AK8</f>
        <v>21</v>
      </c>
      <c r="Q6" s="73">
        <f>'cieki 2020'!AL8</f>
        <v>232</v>
      </c>
      <c r="R6" s="73">
        <f>'cieki 2020'!AM8</f>
        <v>177</v>
      </c>
      <c r="S6" s="73">
        <f>'cieki 2020'!AN8</f>
        <v>120</v>
      </c>
      <c r="T6" s="73">
        <f>'cieki 2020'!AO8</f>
        <v>165</v>
      </c>
      <c r="U6" s="73">
        <f>'cieki 2020'!AQ8</f>
        <v>230</v>
      </c>
      <c r="V6" s="73">
        <f>'cieki 2020'!AR8</f>
        <v>1.5</v>
      </c>
      <c r="W6" s="73">
        <f>'cieki 2020'!AS8</f>
        <v>2.5</v>
      </c>
      <c r="X6" s="73">
        <f>'cieki 2020'!AT8</f>
        <v>2.5</v>
      </c>
      <c r="Y6" s="73">
        <f>'cieki 2020'!AU8</f>
        <v>172</v>
      </c>
      <c r="Z6" s="73">
        <f>'cieki 2020'!AV8</f>
        <v>251</v>
      </c>
      <c r="AA6" s="73">
        <f>'cieki 2020'!AW8</f>
        <v>107</v>
      </c>
      <c r="AB6" s="73">
        <f>'cieki 2020'!AX8</f>
        <v>145</v>
      </c>
      <c r="AC6" s="73">
        <f>'cieki 2020'!AY8</f>
        <v>265</v>
      </c>
      <c r="AD6" s="73">
        <f>'cieki 2020'!AZ8</f>
        <v>59</v>
      </c>
      <c r="AE6" s="73">
        <f>'cieki 2020'!BB8</f>
        <v>1313</v>
      </c>
      <c r="AF6" s="73">
        <f>'cieki 2020'!BJ8</f>
        <v>0.5</v>
      </c>
      <c r="AG6" s="73">
        <f>'cieki 2020'!BL8</f>
        <v>0.5</v>
      </c>
      <c r="AH6" s="73">
        <f>'cieki 2020'!BM8</f>
        <v>0.05</v>
      </c>
      <c r="AI6" s="73">
        <f>'cieki 2020'!BN8</f>
        <v>0.05</v>
      </c>
      <c r="AJ6" s="73">
        <f>'cieki 2020'!BO8</f>
        <v>0.05</v>
      </c>
      <c r="AK6" s="73">
        <f>'cieki 2020'!BR8</f>
        <v>0.4</v>
      </c>
      <c r="AL6" s="73">
        <f>'cieki 2020'!BS8</f>
        <v>0.05</v>
      </c>
      <c r="AM6" s="73">
        <f>'cieki 2020'!BU8</f>
        <v>0.05</v>
      </c>
      <c r="AN6" s="73">
        <f>'cieki 2020'!BV8</f>
        <v>0.05</v>
      </c>
      <c r="AO6" s="73">
        <f>'cieki 2020'!BW8</f>
        <v>0.05</v>
      </c>
      <c r="AP6" s="73">
        <f>'cieki 2020'!BX8</f>
        <v>0.1</v>
      </c>
      <c r="AQ6" s="73">
        <f>'cieki 2020'!BZ8</f>
        <v>0</v>
      </c>
      <c r="AR6" s="53">
        <f>'cieki 2020'!CK8</f>
        <v>0</v>
      </c>
      <c r="AS6" s="73">
        <f>'cieki 2020'!CN8</f>
        <v>0</v>
      </c>
      <c r="AT6" s="73">
        <f>'cieki 2020'!CS8</f>
        <v>0</v>
      </c>
      <c r="AU6" s="91">
        <f>'cieki 2020'!CY8</f>
        <v>0</v>
      </c>
      <c r="AV6" s="73">
        <f>'cieki 2020'!DD8</f>
        <v>0</v>
      </c>
      <c r="AW6" s="73">
        <f>'cieki 2020'!DE8</f>
        <v>0.05</v>
      </c>
      <c r="AX6" s="148">
        <f>'cieki 2020'!DF8</f>
        <v>0.05</v>
      </c>
      <c r="AY6" s="136" t="s">
        <v>174</v>
      </c>
    </row>
    <row r="7" spans="1:53" x14ac:dyDescent="0.2">
      <c r="A7" s="9">
        <f>'cieki 2020'!B9</f>
        <v>3</v>
      </c>
      <c r="B7" s="15" t="str">
        <f>'cieki 2020'!C9</f>
        <v>PL02S1401_1322</v>
      </c>
      <c r="C7" s="53">
        <f>'cieki 2020'!I9</f>
        <v>0.05</v>
      </c>
      <c r="D7" s="53">
        <f>'cieki 2020'!J9</f>
        <v>1.5</v>
      </c>
      <c r="E7" s="53">
        <f>'cieki 2020'!L9</f>
        <v>2.5000000000000001E-2</v>
      </c>
      <c r="F7" s="53">
        <f>'cieki 2020'!N9</f>
        <v>0.80100000000000005</v>
      </c>
      <c r="G7" s="53">
        <f>'cieki 2020'!O9</f>
        <v>0.2</v>
      </c>
      <c r="H7" s="53">
        <f>'cieki 2020'!P9</f>
        <v>7.4000000000000003E-3</v>
      </c>
      <c r="I7" s="53">
        <f>'cieki 2020'!S9</f>
        <v>2.77</v>
      </c>
      <c r="J7" s="53">
        <f>'cieki 2020'!T9</f>
        <v>5.41</v>
      </c>
      <c r="K7" s="73">
        <f>'cieki 2020'!Y9</f>
        <v>11.6</v>
      </c>
      <c r="L7" s="73">
        <f>'cieki 2020'!AB9</f>
        <v>3490</v>
      </c>
      <c r="M7" s="73">
        <f>'cieki 2020'!AC9</f>
        <v>175</v>
      </c>
      <c r="N7" s="73">
        <f>'cieki 2020'!AI9</f>
        <v>2.5</v>
      </c>
      <c r="O7" s="73">
        <f>'cieki 2020'!AJ9</f>
        <v>28</v>
      </c>
      <c r="P7" s="73">
        <f>'cieki 2020'!AK9</f>
        <v>7</v>
      </c>
      <c r="Q7" s="73">
        <f>'cieki 2020'!AL9</f>
        <v>67</v>
      </c>
      <c r="R7" s="73">
        <f>'cieki 2020'!AM9</f>
        <v>25</v>
      </c>
      <c r="S7" s="73">
        <f>'cieki 2020'!AN9</f>
        <v>19</v>
      </c>
      <c r="T7" s="73">
        <f>'cieki 2020'!AO9</f>
        <v>19</v>
      </c>
      <c r="U7" s="73">
        <f>'cieki 2020'!AQ9</f>
        <v>56</v>
      </c>
      <c r="V7" s="73">
        <f>'cieki 2020'!AR9</f>
        <v>1.5</v>
      </c>
      <c r="W7" s="73">
        <f>'cieki 2020'!AS9</f>
        <v>2.5</v>
      </c>
      <c r="X7" s="73">
        <f>'cieki 2020'!AT9</f>
        <v>2.5</v>
      </c>
      <c r="Y7" s="73">
        <f>'cieki 2020'!AU9</f>
        <v>34</v>
      </c>
      <c r="Z7" s="73">
        <f>'cieki 2020'!AV9</f>
        <v>29</v>
      </c>
      <c r="AA7" s="73">
        <f>'cieki 2020'!AW9</f>
        <v>10</v>
      </c>
      <c r="AB7" s="73">
        <f>'cieki 2020'!AX9</f>
        <v>8</v>
      </c>
      <c r="AC7" s="73">
        <f>'cieki 2020'!AY9</f>
        <v>21</v>
      </c>
      <c r="AD7" s="73">
        <f>'cieki 2020'!AZ9</f>
        <v>16</v>
      </c>
      <c r="AE7" s="73">
        <f>'cieki 2020'!BB9</f>
        <v>247</v>
      </c>
      <c r="AF7" s="73">
        <f>'cieki 2020'!BJ9</f>
        <v>0.5</v>
      </c>
      <c r="AG7" s="73">
        <f>'cieki 2020'!BL9</f>
        <v>0.5</v>
      </c>
      <c r="AH7" s="73">
        <f>'cieki 2020'!BM9</f>
        <v>0.05</v>
      </c>
      <c r="AI7" s="73">
        <f>'cieki 2020'!BN9</f>
        <v>0.05</v>
      </c>
      <c r="AJ7" s="73">
        <f>'cieki 2020'!BO9</f>
        <v>0.05</v>
      </c>
      <c r="AK7" s="73">
        <f>'cieki 2020'!BR9</f>
        <v>0.4</v>
      </c>
      <c r="AL7" s="73">
        <f>'cieki 2020'!BS9</f>
        <v>0.05</v>
      </c>
      <c r="AM7" s="73">
        <f>'cieki 2020'!BU9</f>
        <v>0.05</v>
      </c>
      <c r="AN7" s="73">
        <f>'cieki 2020'!BV9</f>
        <v>0.05</v>
      </c>
      <c r="AO7" s="73">
        <f>'cieki 2020'!BW9</f>
        <v>0.05</v>
      </c>
      <c r="AP7" s="73">
        <f>'cieki 2020'!BX9</f>
        <v>0.1</v>
      </c>
      <c r="AQ7" s="73">
        <f>'cieki 2020'!BZ9</f>
        <v>0</v>
      </c>
      <c r="AR7" s="53">
        <f>'cieki 2020'!CK9</f>
        <v>0</v>
      </c>
      <c r="AS7" s="73">
        <f>'cieki 2020'!CN9</f>
        <v>0</v>
      </c>
      <c r="AT7" s="73">
        <f>'cieki 2020'!CS9</f>
        <v>0</v>
      </c>
      <c r="AU7" s="91">
        <f>'cieki 2020'!CY9</f>
        <v>0</v>
      </c>
      <c r="AV7" s="73">
        <f>'cieki 2020'!DD9</f>
        <v>0</v>
      </c>
      <c r="AW7" s="73">
        <f>'cieki 2020'!DE9</f>
        <v>0.05</v>
      </c>
      <c r="AX7" s="148">
        <f>'cieki 2020'!DF9</f>
        <v>0.05</v>
      </c>
      <c r="AY7" s="137" t="s">
        <v>171</v>
      </c>
    </row>
    <row r="8" spans="1:53" x14ac:dyDescent="0.2">
      <c r="A8" s="9">
        <f>'cieki 2020'!B10</f>
        <v>4</v>
      </c>
      <c r="B8" s="15" t="str">
        <f>'cieki 2020'!C10</f>
        <v>PL02S1401_1324</v>
      </c>
      <c r="C8" s="53">
        <f>'cieki 2020'!I10</f>
        <v>0.05</v>
      </c>
      <c r="D8" s="53">
        <f>'cieki 2020'!J10</f>
        <v>11.7</v>
      </c>
      <c r="E8" s="53">
        <f>'cieki 2020'!L10</f>
        <v>2.0699999999999998</v>
      </c>
      <c r="F8" s="53">
        <f>'cieki 2020'!N10</f>
        <v>88.8</v>
      </c>
      <c r="G8" s="53">
        <f>'cieki 2020'!O10</f>
        <v>108</v>
      </c>
      <c r="H8" s="53">
        <f>'cieki 2020'!P10</f>
        <v>0.24099999999999999</v>
      </c>
      <c r="I8" s="53">
        <f>'cieki 2020'!S10</f>
        <v>52.8</v>
      </c>
      <c r="J8" s="53">
        <f>'cieki 2020'!T10</f>
        <v>70.599999999999994</v>
      </c>
      <c r="K8" s="73">
        <f>'cieki 2020'!Y10</f>
        <v>298</v>
      </c>
      <c r="L8" s="73">
        <f>'cieki 2020'!AB10</f>
        <v>45150</v>
      </c>
      <c r="M8" s="73">
        <f>'cieki 2020'!AC10</f>
        <v>1565</v>
      </c>
      <c r="N8" s="73">
        <f>'cieki 2020'!AI10</f>
        <v>2.5</v>
      </c>
      <c r="O8" s="73">
        <f>'cieki 2020'!AJ10</f>
        <v>110</v>
      </c>
      <c r="P8" s="73">
        <f>'cieki 2020'!AK10</f>
        <v>14</v>
      </c>
      <c r="Q8" s="73">
        <f>'cieki 2020'!AL10</f>
        <v>293</v>
      </c>
      <c r="R8" s="73">
        <f>'cieki 2020'!AM10</f>
        <v>255</v>
      </c>
      <c r="S8" s="73">
        <f>'cieki 2020'!AN10</f>
        <v>113</v>
      </c>
      <c r="T8" s="73">
        <f>'cieki 2020'!AO10</f>
        <v>123</v>
      </c>
      <c r="U8" s="73">
        <f>'cieki 2020'!AQ10</f>
        <v>224</v>
      </c>
      <c r="V8" s="73">
        <f>'cieki 2020'!AR10</f>
        <v>1.5</v>
      </c>
      <c r="W8" s="73">
        <f>'cieki 2020'!AS10</f>
        <v>2.5</v>
      </c>
      <c r="X8" s="73">
        <f>'cieki 2020'!AT10</f>
        <v>11</v>
      </c>
      <c r="Y8" s="73">
        <f>'cieki 2020'!AU10</f>
        <v>224</v>
      </c>
      <c r="Z8" s="73">
        <f>'cieki 2020'!AV10</f>
        <v>283</v>
      </c>
      <c r="AA8" s="73">
        <f>'cieki 2020'!AW10</f>
        <v>87</v>
      </c>
      <c r="AB8" s="73">
        <f>'cieki 2020'!AX10</f>
        <v>147</v>
      </c>
      <c r="AC8" s="73">
        <f>'cieki 2020'!AY10</f>
        <v>164</v>
      </c>
      <c r="AD8" s="73">
        <f>'cieki 2020'!AZ10</f>
        <v>37</v>
      </c>
      <c r="AE8" s="73">
        <f>'cieki 2020'!BB10</f>
        <v>1519.5</v>
      </c>
      <c r="AF8" s="73">
        <f>'cieki 2020'!BJ10</f>
        <v>0.5</v>
      </c>
      <c r="AG8" s="73">
        <f>'cieki 2020'!BL10</f>
        <v>0.5</v>
      </c>
      <c r="AH8" s="73">
        <f>'cieki 2020'!BM10</f>
        <v>0.05</v>
      </c>
      <c r="AI8" s="73">
        <f>'cieki 2020'!BN10</f>
        <v>0.05</v>
      </c>
      <c r="AJ8" s="73">
        <f>'cieki 2020'!BO10</f>
        <v>0.05</v>
      </c>
      <c r="AK8" s="73">
        <f>'cieki 2020'!BR10</f>
        <v>0.4</v>
      </c>
      <c r="AL8" s="73">
        <f>'cieki 2020'!BS10</f>
        <v>0.05</v>
      </c>
      <c r="AM8" s="73">
        <f>'cieki 2020'!BU10</f>
        <v>0.05</v>
      </c>
      <c r="AN8" s="73">
        <f>'cieki 2020'!BV10</f>
        <v>0.05</v>
      </c>
      <c r="AO8" s="73">
        <f>'cieki 2020'!BW10</f>
        <v>0.05</v>
      </c>
      <c r="AP8" s="73">
        <f>'cieki 2020'!BX10</f>
        <v>0.1</v>
      </c>
      <c r="AQ8" s="73">
        <f>'cieki 2020'!BZ10</f>
        <v>0</v>
      </c>
      <c r="AR8" s="53">
        <f>'cieki 2020'!CK10</f>
        <v>0</v>
      </c>
      <c r="AS8" s="73">
        <f>'cieki 2020'!CN10</f>
        <v>0</v>
      </c>
      <c r="AT8" s="73">
        <f>'cieki 2020'!CS10</f>
        <v>0</v>
      </c>
      <c r="AU8" s="91">
        <f>'cieki 2020'!CY10</f>
        <v>0</v>
      </c>
      <c r="AV8" s="73">
        <f>'cieki 2020'!DD10</f>
        <v>0</v>
      </c>
      <c r="AW8" s="73">
        <f>'cieki 2020'!DE10</f>
        <v>0.05</v>
      </c>
      <c r="AX8" s="148">
        <f>'cieki 2020'!DF10</f>
        <v>0.05</v>
      </c>
      <c r="AY8" s="136" t="s">
        <v>174</v>
      </c>
    </row>
    <row r="9" spans="1:53" x14ac:dyDescent="0.2">
      <c r="A9" s="9">
        <f>'cieki 2020'!B11</f>
        <v>5</v>
      </c>
      <c r="B9" s="15" t="str">
        <f>'cieki 2020'!C11</f>
        <v>PL01S0301_0868</v>
      </c>
      <c r="C9" s="53">
        <f>'cieki 2020'!I11</f>
        <v>0.05</v>
      </c>
      <c r="D9" s="53">
        <f>'cieki 2020'!J11</f>
        <v>1.5</v>
      </c>
      <c r="E9" s="53">
        <f>'cieki 2020'!L11</f>
        <v>2.5000000000000001E-2</v>
      </c>
      <c r="F9" s="53">
        <f>'cieki 2020'!N11</f>
        <v>2.9</v>
      </c>
      <c r="G9" s="53">
        <f>'cieki 2020'!O11</f>
        <v>2.42</v>
      </c>
      <c r="H9" s="53">
        <f>'cieki 2020'!P11</f>
        <v>1.8699999999999999E-3</v>
      </c>
      <c r="I9" s="53">
        <f>'cieki 2020'!S11</f>
        <v>4.5199999999999996</v>
      </c>
      <c r="J9" s="53">
        <f>'cieki 2020'!T11</f>
        <v>1.88</v>
      </c>
      <c r="K9" s="73">
        <f>'cieki 2020'!Y11</f>
        <v>14.7</v>
      </c>
      <c r="L9" s="73">
        <f>'cieki 2020'!AB11</f>
        <v>2830</v>
      </c>
      <c r="M9" s="73">
        <f>'cieki 2020'!AC11</f>
        <v>30.5</v>
      </c>
      <c r="N9" s="73">
        <f>'cieki 2020'!AI11</f>
        <v>2.5</v>
      </c>
      <c r="O9" s="73">
        <f>'cieki 2020'!AJ11</f>
        <v>2.5</v>
      </c>
      <c r="P9" s="73">
        <f>'cieki 2020'!AK11</f>
        <v>2.5</v>
      </c>
      <c r="Q9" s="73">
        <f>'cieki 2020'!AL11</f>
        <v>2.5</v>
      </c>
      <c r="R9" s="73">
        <f>'cieki 2020'!AM11</f>
        <v>2.5</v>
      </c>
      <c r="S9" s="73">
        <f>'cieki 2020'!AN11</f>
        <v>2.5</v>
      </c>
      <c r="T9" s="73">
        <f>'cieki 2020'!AO11</f>
        <v>2.5</v>
      </c>
      <c r="U9" s="73">
        <f>'cieki 2020'!AQ11</f>
        <v>2.5</v>
      </c>
      <c r="V9" s="73">
        <f>'cieki 2020'!AR11</f>
        <v>1.5</v>
      </c>
      <c r="W9" s="73">
        <f>'cieki 2020'!AS11</f>
        <v>2.5</v>
      </c>
      <c r="X9" s="73">
        <f>'cieki 2020'!AT11</f>
        <v>2.5</v>
      </c>
      <c r="Y9" s="73">
        <f>'cieki 2020'!AU11</f>
        <v>2.5</v>
      </c>
      <c r="Z9" s="73">
        <f>'cieki 2020'!AV11</f>
        <v>2.5</v>
      </c>
      <c r="AA9" s="73">
        <f>'cieki 2020'!AW11</f>
        <v>2.5</v>
      </c>
      <c r="AB9" s="73">
        <f>'cieki 2020'!AX11</f>
        <v>2.5</v>
      </c>
      <c r="AC9" s="73">
        <f>'cieki 2020'!AY11</f>
        <v>2.5</v>
      </c>
      <c r="AD9" s="73">
        <f>'cieki 2020'!AZ11</f>
        <v>2.5</v>
      </c>
      <c r="AE9" s="73">
        <f>'cieki 2020'!BB11</f>
        <v>31.5</v>
      </c>
      <c r="AF9" s="73">
        <f>'cieki 2020'!BJ11</f>
        <v>0.5</v>
      </c>
      <c r="AG9" s="73">
        <f>'cieki 2020'!BL11</f>
        <v>0.5</v>
      </c>
      <c r="AH9" s="73">
        <f>'cieki 2020'!BM11</f>
        <v>0.05</v>
      </c>
      <c r="AI9" s="73">
        <f>'cieki 2020'!BN11</f>
        <v>0.05</v>
      </c>
      <c r="AJ9" s="73">
        <f>'cieki 2020'!BO11</f>
        <v>0.05</v>
      </c>
      <c r="AK9" s="73">
        <f>'cieki 2020'!BR11</f>
        <v>0.4</v>
      </c>
      <c r="AL9" s="73">
        <f>'cieki 2020'!BS11</f>
        <v>0.05</v>
      </c>
      <c r="AM9" s="73">
        <f>'cieki 2020'!BU11</f>
        <v>0.05</v>
      </c>
      <c r="AN9" s="73">
        <f>'cieki 2020'!BV11</f>
        <v>0.05</v>
      </c>
      <c r="AO9" s="73">
        <f>'cieki 2020'!BW11</f>
        <v>0.05</v>
      </c>
      <c r="AP9" s="73">
        <f>'cieki 2020'!BX11</f>
        <v>0.1</v>
      </c>
      <c r="AQ9" s="73">
        <f>'cieki 2020'!BZ11</f>
        <v>0</v>
      </c>
      <c r="AR9" s="53">
        <f>'cieki 2020'!CK11</f>
        <v>0</v>
      </c>
      <c r="AS9" s="73">
        <f>'cieki 2020'!CN11</f>
        <v>0</v>
      </c>
      <c r="AT9" s="73">
        <f>'cieki 2020'!CS11</f>
        <v>0</v>
      </c>
      <c r="AU9" s="91">
        <f>'cieki 2020'!CY11</f>
        <v>0</v>
      </c>
      <c r="AV9" s="73">
        <f>'cieki 2020'!DD11</f>
        <v>0</v>
      </c>
      <c r="AW9" s="73">
        <f>'cieki 2020'!DE11</f>
        <v>0.05</v>
      </c>
      <c r="AX9" s="148">
        <f>'cieki 2020'!DF11</f>
        <v>0.05</v>
      </c>
      <c r="AY9" s="137" t="s">
        <v>171</v>
      </c>
    </row>
    <row r="10" spans="1:53" x14ac:dyDescent="0.2">
      <c r="A10" s="9">
        <f>'cieki 2020'!B12</f>
        <v>6</v>
      </c>
      <c r="B10" s="15" t="str">
        <f>'cieki 2020'!C12</f>
        <v>PL09S0301_0001</v>
      </c>
      <c r="C10" s="53">
        <f>'cieki 2020'!I12</f>
        <v>0.05</v>
      </c>
      <c r="D10" s="53">
        <f>'cieki 2020'!J12</f>
        <v>4.2300000000000004</v>
      </c>
      <c r="E10" s="53">
        <f>'cieki 2020'!L12</f>
        <v>2.41</v>
      </c>
      <c r="F10" s="53">
        <f>'cieki 2020'!N12</f>
        <v>28.6</v>
      </c>
      <c r="G10" s="53">
        <f>'cieki 2020'!O12</f>
        <v>45</v>
      </c>
      <c r="H10" s="53">
        <f>'cieki 2020'!P12</f>
        <v>4.81E-3</v>
      </c>
      <c r="I10" s="53">
        <f>'cieki 2020'!S12</f>
        <v>18.399999999999999</v>
      </c>
      <c r="J10" s="53">
        <f>'cieki 2020'!T12</f>
        <v>24.4</v>
      </c>
      <c r="K10" s="73">
        <f>'cieki 2020'!Y12</f>
        <v>163</v>
      </c>
      <c r="L10" s="73">
        <f>'cieki 2020'!AB12</f>
        <v>27280</v>
      </c>
      <c r="M10" s="73">
        <f>'cieki 2020'!AC12</f>
        <v>1048</v>
      </c>
      <c r="N10" s="73">
        <f>'cieki 2020'!AI12</f>
        <v>2.5</v>
      </c>
      <c r="O10" s="73">
        <f>'cieki 2020'!AJ12</f>
        <v>13</v>
      </c>
      <c r="P10" s="73">
        <f>'cieki 2020'!AK12</f>
        <v>2.5</v>
      </c>
      <c r="Q10" s="73">
        <f>'cieki 2020'!AL12</f>
        <v>78</v>
      </c>
      <c r="R10" s="73">
        <f>'cieki 2020'!AM12</f>
        <v>165</v>
      </c>
      <c r="S10" s="73">
        <f>'cieki 2020'!AN12</f>
        <v>52</v>
      </c>
      <c r="T10" s="73">
        <f>'cieki 2020'!AO12</f>
        <v>63</v>
      </c>
      <c r="U10" s="73">
        <f>'cieki 2020'!AQ12</f>
        <v>58</v>
      </c>
      <c r="V10" s="73">
        <f>'cieki 2020'!AR12</f>
        <v>1.5</v>
      </c>
      <c r="W10" s="73">
        <f>'cieki 2020'!AS12</f>
        <v>2.5</v>
      </c>
      <c r="X10" s="73">
        <f>'cieki 2020'!AT12</f>
        <v>7</v>
      </c>
      <c r="Y10" s="73">
        <f>'cieki 2020'!AU12</f>
        <v>63</v>
      </c>
      <c r="Z10" s="73">
        <f>'cieki 2020'!AV12</f>
        <v>102</v>
      </c>
      <c r="AA10" s="73">
        <f>'cieki 2020'!AW12</f>
        <v>36</v>
      </c>
      <c r="AB10" s="73">
        <f>'cieki 2020'!AX12</f>
        <v>60</v>
      </c>
      <c r="AC10" s="73">
        <f>'cieki 2020'!AY12</f>
        <v>70</v>
      </c>
      <c r="AD10" s="73">
        <f>'cieki 2020'!AZ12</f>
        <v>22</v>
      </c>
      <c r="AE10" s="73">
        <f>'cieki 2020'!BB12</f>
        <v>588</v>
      </c>
      <c r="AF10" s="73">
        <f>'cieki 2020'!BJ12</f>
        <v>0.5</v>
      </c>
      <c r="AG10" s="73">
        <f>'cieki 2020'!BL12</f>
        <v>0.5</v>
      </c>
      <c r="AH10" s="73">
        <f>'cieki 2020'!BM12</f>
        <v>0.05</v>
      </c>
      <c r="AI10" s="73">
        <f>'cieki 2020'!BN12</f>
        <v>0.05</v>
      </c>
      <c r="AJ10" s="73">
        <f>'cieki 2020'!BO12</f>
        <v>0.05</v>
      </c>
      <c r="AK10" s="73">
        <f>'cieki 2020'!BR12</f>
        <v>0.4</v>
      </c>
      <c r="AL10" s="73">
        <f>'cieki 2020'!BS12</f>
        <v>0.05</v>
      </c>
      <c r="AM10" s="73">
        <f>'cieki 2020'!BU12</f>
        <v>0.05</v>
      </c>
      <c r="AN10" s="73">
        <f>'cieki 2020'!BV12</f>
        <v>0.05</v>
      </c>
      <c r="AO10" s="73">
        <f>'cieki 2020'!BW12</f>
        <v>0.05</v>
      </c>
      <c r="AP10" s="73">
        <f>'cieki 2020'!BX12</f>
        <v>0.1</v>
      </c>
      <c r="AQ10" s="73">
        <f>'cieki 2020'!BZ12</f>
        <v>0</v>
      </c>
      <c r="AR10" s="53">
        <f>'cieki 2020'!CK12</f>
        <v>0</v>
      </c>
      <c r="AS10" s="73">
        <f>'cieki 2020'!CN12</f>
        <v>0</v>
      </c>
      <c r="AT10" s="73">
        <f>'cieki 2020'!CS12</f>
        <v>0</v>
      </c>
      <c r="AU10" s="91">
        <f>'cieki 2020'!CY12</f>
        <v>0</v>
      </c>
      <c r="AV10" s="73">
        <f>'cieki 2020'!DD12</f>
        <v>0</v>
      </c>
      <c r="AW10" s="73">
        <f>'cieki 2020'!DE12</f>
        <v>0.05</v>
      </c>
      <c r="AX10" s="148">
        <f>'cieki 2020'!DF12</f>
        <v>0.05</v>
      </c>
      <c r="AY10" s="158" t="s">
        <v>173</v>
      </c>
    </row>
    <row r="11" spans="1:53" x14ac:dyDescent="0.2">
      <c r="A11" s="9">
        <f>'cieki 2020'!B13</f>
        <v>8</v>
      </c>
      <c r="B11" s="15" t="str">
        <f>'cieki 2020'!C13</f>
        <v>PL01S1501_1838</v>
      </c>
      <c r="C11" s="53">
        <f>'cieki 2020'!I13</f>
        <v>0.05</v>
      </c>
      <c r="D11" s="53">
        <f>'cieki 2020'!J13</f>
        <v>3.87</v>
      </c>
      <c r="E11" s="53">
        <f>'cieki 2020'!L13</f>
        <v>2.5000000000000001E-2</v>
      </c>
      <c r="F11" s="53">
        <f>'cieki 2020'!N13</f>
        <v>21.1</v>
      </c>
      <c r="G11" s="53">
        <f>'cieki 2020'!O13</f>
        <v>4.72</v>
      </c>
      <c r="H11" s="53">
        <f>'cieki 2020'!P13</f>
        <v>3.8399999999999997E-2</v>
      </c>
      <c r="I11" s="53">
        <f>'cieki 2020'!S13</f>
        <v>30.8</v>
      </c>
      <c r="J11" s="53">
        <f>'cieki 2020'!T13</f>
        <v>22.3</v>
      </c>
      <c r="K11" s="73">
        <f>'cieki 2020'!Y13</f>
        <v>86.8</v>
      </c>
      <c r="L11" s="73">
        <f>'cieki 2020'!AB13</f>
        <v>17780</v>
      </c>
      <c r="M11" s="73">
        <f>'cieki 2020'!AC13</f>
        <v>533</v>
      </c>
      <c r="N11" s="73">
        <f>'cieki 2020'!AI13</f>
        <v>67</v>
      </c>
      <c r="O11" s="73">
        <f>'cieki 2020'!AJ13</f>
        <v>141</v>
      </c>
      <c r="P11" s="73">
        <f>'cieki 2020'!AK13</f>
        <v>24</v>
      </c>
      <c r="Q11" s="73">
        <f>'cieki 2020'!AL13</f>
        <v>124</v>
      </c>
      <c r="R11" s="73">
        <f>'cieki 2020'!AM13</f>
        <v>66</v>
      </c>
      <c r="S11" s="73">
        <f>'cieki 2020'!AN13</f>
        <v>24</v>
      </c>
      <c r="T11" s="73">
        <f>'cieki 2020'!AO13</f>
        <v>18</v>
      </c>
      <c r="U11" s="73">
        <f>'cieki 2020'!AQ13</f>
        <v>16</v>
      </c>
      <c r="V11" s="73">
        <f>'cieki 2020'!AR13</f>
        <v>1.5</v>
      </c>
      <c r="W11" s="73">
        <f>'cieki 2020'!AS13</f>
        <v>2.5</v>
      </c>
      <c r="X11" s="73">
        <f>'cieki 2020'!AT13</f>
        <v>79</v>
      </c>
      <c r="Y11" s="73">
        <f>'cieki 2020'!AU13</f>
        <v>37</v>
      </c>
      <c r="Z11" s="73">
        <f>'cieki 2020'!AV13</f>
        <v>30</v>
      </c>
      <c r="AA11" s="73">
        <f>'cieki 2020'!AW13</f>
        <v>11</v>
      </c>
      <c r="AB11" s="73">
        <f>'cieki 2020'!AX13</f>
        <v>24</v>
      </c>
      <c r="AC11" s="73">
        <f>'cieki 2020'!AY13</f>
        <v>14</v>
      </c>
      <c r="AD11" s="73">
        <f>'cieki 2020'!AZ13</f>
        <v>10</v>
      </c>
      <c r="AE11" s="73">
        <f>'cieki 2020'!BB13</f>
        <v>625</v>
      </c>
      <c r="AF11" s="73">
        <f>'cieki 2020'!BJ13</f>
        <v>0.5</v>
      </c>
      <c r="AG11" s="73">
        <f>'cieki 2020'!BL13</f>
        <v>0.5</v>
      </c>
      <c r="AH11" s="73">
        <f>'cieki 2020'!BM13</f>
        <v>0.05</v>
      </c>
      <c r="AI11" s="73">
        <f>'cieki 2020'!BN13</f>
        <v>0.05</v>
      </c>
      <c r="AJ11" s="73">
        <f>'cieki 2020'!BO13</f>
        <v>0.05</v>
      </c>
      <c r="AK11" s="73">
        <f>'cieki 2020'!BR13</f>
        <v>0.4</v>
      </c>
      <c r="AL11" s="73">
        <f>'cieki 2020'!BS13</f>
        <v>0.05</v>
      </c>
      <c r="AM11" s="73">
        <f>'cieki 2020'!BU13</f>
        <v>0.05</v>
      </c>
      <c r="AN11" s="73">
        <f>'cieki 2020'!BV13</f>
        <v>0.05</v>
      </c>
      <c r="AO11" s="73">
        <f>'cieki 2020'!BW13</f>
        <v>0.05</v>
      </c>
      <c r="AP11" s="73">
        <f>'cieki 2020'!BX13</f>
        <v>0.1</v>
      </c>
      <c r="AQ11" s="73">
        <f>'cieki 2020'!BZ13</f>
        <v>0</v>
      </c>
      <c r="AR11" s="53">
        <f>'cieki 2020'!CK13</f>
        <v>0</v>
      </c>
      <c r="AS11" s="73">
        <f>'cieki 2020'!CN13</f>
        <v>0</v>
      </c>
      <c r="AT11" s="73">
        <f>'cieki 2020'!CS13</f>
        <v>0</v>
      </c>
      <c r="AU11" s="91">
        <f>'cieki 2020'!CY13</f>
        <v>0</v>
      </c>
      <c r="AV11" s="73">
        <f>'cieki 2020'!DD13</f>
        <v>0</v>
      </c>
      <c r="AW11" s="73">
        <f>'cieki 2020'!DE13</f>
        <v>0.05</v>
      </c>
      <c r="AX11" s="148">
        <f>'cieki 2020'!DF13</f>
        <v>0.05</v>
      </c>
      <c r="AY11" s="157" t="s">
        <v>172</v>
      </c>
    </row>
    <row r="12" spans="1:53" x14ac:dyDescent="0.2">
      <c r="A12" s="9">
        <f>'cieki 2020'!B14</f>
        <v>9</v>
      </c>
      <c r="B12" s="15" t="str">
        <f>'cieki 2020'!C14</f>
        <v>PL01S0801_3434</v>
      </c>
      <c r="C12" s="53">
        <f>'cieki 2020'!I14</f>
        <v>0.05</v>
      </c>
      <c r="D12" s="53">
        <f>'cieki 2020'!J14</f>
        <v>1.5</v>
      </c>
      <c r="E12" s="53">
        <f>'cieki 2020'!L14</f>
        <v>2.5000000000000001E-2</v>
      </c>
      <c r="F12" s="53">
        <f>'cieki 2020'!N14</f>
        <v>5.03</v>
      </c>
      <c r="G12" s="53">
        <f>'cieki 2020'!O14</f>
        <v>248</v>
      </c>
      <c r="H12" s="53">
        <f>'cieki 2020'!P14</f>
        <v>2.82E-3</v>
      </c>
      <c r="I12" s="53">
        <f>'cieki 2020'!S14</f>
        <v>6.54</v>
      </c>
      <c r="J12" s="53">
        <f>'cieki 2020'!T14</f>
        <v>15.7</v>
      </c>
      <c r="K12" s="73">
        <f>'cieki 2020'!Y14</f>
        <v>186</v>
      </c>
      <c r="L12" s="73">
        <f>'cieki 2020'!AB14</f>
        <v>16890</v>
      </c>
      <c r="M12" s="73">
        <f>'cieki 2020'!AC14</f>
        <v>266</v>
      </c>
      <c r="N12" s="73">
        <f>'cieki 2020'!AI14</f>
        <v>2.5</v>
      </c>
      <c r="O12" s="73">
        <f>'cieki 2020'!AJ14</f>
        <v>21</v>
      </c>
      <c r="P12" s="73">
        <f>'cieki 2020'!AK14</f>
        <v>2.5</v>
      </c>
      <c r="Q12" s="73">
        <f>'cieki 2020'!AL14</f>
        <v>2.5</v>
      </c>
      <c r="R12" s="73">
        <f>'cieki 2020'!AM14</f>
        <v>2.5</v>
      </c>
      <c r="S12" s="73">
        <f>'cieki 2020'!AN14</f>
        <v>2.5</v>
      </c>
      <c r="T12" s="73">
        <f>'cieki 2020'!AO14</f>
        <v>2.5</v>
      </c>
      <c r="U12" s="73">
        <f>'cieki 2020'!AQ14</f>
        <v>2.5</v>
      </c>
      <c r="V12" s="73">
        <f>'cieki 2020'!AR14</f>
        <v>1.5</v>
      </c>
      <c r="W12" s="73">
        <f>'cieki 2020'!AS14</f>
        <v>2.5</v>
      </c>
      <c r="X12" s="73">
        <f>'cieki 2020'!AT14</f>
        <v>2.5</v>
      </c>
      <c r="Y12" s="73">
        <f>'cieki 2020'!AU14</f>
        <v>2.5</v>
      </c>
      <c r="Z12" s="73">
        <f>'cieki 2020'!AV14</f>
        <v>2.5</v>
      </c>
      <c r="AA12" s="73">
        <f>'cieki 2020'!AW14</f>
        <v>2.5</v>
      </c>
      <c r="AB12" s="73">
        <f>'cieki 2020'!AX14</f>
        <v>2.5</v>
      </c>
      <c r="AC12" s="73">
        <f>'cieki 2020'!AY14</f>
        <v>2.5</v>
      </c>
      <c r="AD12" s="73">
        <f>'cieki 2020'!AZ14</f>
        <v>2.5</v>
      </c>
      <c r="AE12" s="73">
        <f>'cieki 2020'!BB14</f>
        <v>50</v>
      </c>
      <c r="AF12" s="73">
        <f>'cieki 2020'!BJ14</f>
        <v>0.5</v>
      </c>
      <c r="AG12" s="73">
        <f>'cieki 2020'!BL14</f>
        <v>0.5</v>
      </c>
      <c r="AH12" s="73">
        <f>'cieki 2020'!BM14</f>
        <v>0.05</v>
      </c>
      <c r="AI12" s="73">
        <f>'cieki 2020'!BN14</f>
        <v>0.05</v>
      </c>
      <c r="AJ12" s="73">
        <f>'cieki 2020'!BO14</f>
        <v>0.05</v>
      </c>
      <c r="AK12" s="73">
        <f>'cieki 2020'!BR14</f>
        <v>0.4</v>
      </c>
      <c r="AL12" s="73">
        <f>'cieki 2020'!BS14</f>
        <v>0.05</v>
      </c>
      <c r="AM12" s="73">
        <f>'cieki 2020'!BU14</f>
        <v>0.05</v>
      </c>
      <c r="AN12" s="73">
        <f>'cieki 2020'!BV14</f>
        <v>0.05</v>
      </c>
      <c r="AO12" s="73">
        <f>'cieki 2020'!BW14</f>
        <v>0.05</v>
      </c>
      <c r="AP12" s="73">
        <f>'cieki 2020'!BX14</f>
        <v>0.1</v>
      </c>
      <c r="AQ12" s="73">
        <f>'cieki 2020'!BZ14</f>
        <v>0</v>
      </c>
      <c r="AR12" s="53">
        <f>'cieki 2020'!CK14</f>
        <v>0</v>
      </c>
      <c r="AS12" s="73">
        <f>'cieki 2020'!CN14</f>
        <v>0</v>
      </c>
      <c r="AT12" s="73">
        <f>'cieki 2020'!CS14</f>
        <v>0</v>
      </c>
      <c r="AU12" s="91">
        <f>'cieki 2020'!CY14</f>
        <v>0</v>
      </c>
      <c r="AV12" s="73">
        <f>'cieki 2020'!DD14</f>
        <v>0</v>
      </c>
      <c r="AW12" s="73">
        <f>'cieki 2020'!DE14</f>
        <v>0.05</v>
      </c>
      <c r="AX12" s="148">
        <f>'cieki 2020'!DF14</f>
        <v>0.05</v>
      </c>
      <c r="AY12" s="136" t="s">
        <v>174</v>
      </c>
    </row>
    <row r="13" spans="1:53" s="70" customFormat="1" x14ac:dyDescent="0.2">
      <c r="A13" s="9">
        <f>'cieki 2020'!B15</f>
        <v>10</v>
      </c>
      <c r="B13" s="15" t="str">
        <f>'cieki 2020'!C15</f>
        <v>PL01S0801_3433</v>
      </c>
      <c r="C13" s="53">
        <f>'cieki 2020'!I15</f>
        <v>0.05</v>
      </c>
      <c r="D13" s="53">
        <f>'cieki 2020'!J15</f>
        <v>13</v>
      </c>
      <c r="E13" s="53">
        <f>'cieki 2020'!L15</f>
        <v>0.59599999999999997</v>
      </c>
      <c r="F13" s="53">
        <f>'cieki 2020'!N15</f>
        <v>7.93</v>
      </c>
      <c r="G13" s="53">
        <f>'cieki 2020'!O15</f>
        <v>17.8</v>
      </c>
      <c r="H13" s="53">
        <f>'cieki 2020'!P15</f>
        <v>6.0900000000000003E-2</v>
      </c>
      <c r="I13" s="53">
        <f>'cieki 2020'!S15</f>
        <v>8.4499999999999993</v>
      </c>
      <c r="J13" s="53">
        <f>'cieki 2020'!T15</f>
        <v>4.22</v>
      </c>
      <c r="K13" s="73">
        <f>'cieki 2020'!Y15</f>
        <v>25.9</v>
      </c>
      <c r="L13" s="73">
        <f>'cieki 2020'!AB15</f>
        <v>102500</v>
      </c>
      <c r="M13" s="73">
        <f>'cieki 2020'!AC15</f>
        <v>1422</v>
      </c>
      <c r="N13" s="73">
        <f>'cieki 2020'!AI15</f>
        <v>2.5</v>
      </c>
      <c r="O13" s="73">
        <f>'cieki 2020'!AJ15</f>
        <v>2.5</v>
      </c>
      <c r="P13" s="73">
        <f>'cieki 2020'!AK15</f>
        <v>2.5</v>
      </c>
      <c r="Q13" s="73">
        <f>'cieki 2020'!AL15</f>
        <v>2.5</v>
      </c>
      <c r="R13" s="73">
        <f>'cieki 2020'!AM15</f>
        <v>2.5</v>
      </c>
      <c r="S13" s="73">
        <f>'cieki 2020'!AN15</f>
        <v>2.5</v>
      </c>
      <c r="T13" s="73">
        <f>'cieki 2020'!AO15</f>
        <v>2.5</v>
      </c>
      <c r="U13" s="73">
        <f>'cieki 2020'!AQ15</f>
        <v>2.5</v>
      </c>
      <c r="V13" s="73">
        <f>'cieki 2020'!AR15</f>
        <v>1.5</v>
      </c>
      <c r="W13" s="73">
        <f>'cieki 2020'!AS15</f>
        <v>2.5</v>
      </c>
      <c r="X13" s="73">
        <f>'cieki 2020'!AT15</f>
        <v>2.5</v>
      </c>
      <c r="Y13" s="73">
        <f>'cieki 2020'!AU15</f>
        <v>2.5</v>
      </c>
      <c r="Z13" s="73">
        <f>'cieki 2020'!AV15</f>
        <v>2.5</v>
      </c>
      <c r="AA13" s="73">
        <f>'cieki 2020'!AW15</f>
        <v>2.5</v>
      </c>
      <c r="AB13" s="73">
        <f>'cieki 2020'!AX15</f>
        <v>2.5</v>
      </c>
      <c r="AC13" s="73">
        <f>'cieki 2020'!AY15</f>
        <v>2.5</v>
      </c>
      <c r="AD13" s="73">
        <f>'cieki 2020'!AZ15</f>
        <v>2.5</v>
      </c>
      <c r="AE13" s="73">
        <f>'cieki 2020'!BB15</f>
        <v>31.5</v>
      </c>
      <c r="AF13" s="73">
        <f>'cieki 2020'!BJ15</f>
        <v>0.5</v>
      </c>
      <c r="AG13" s="73">
        <f>'cieki 2020'!BL15</f>
        <v>0.5</v>
      </c>
      <c r="AH13" s="73">
        <f>'cieki 2020'!BM15</f>
        <v>0.05</v>
      </c>
      <c r="AI13" s="73">
        <f>'cieki 2020'!BN15</f>
        <v>0.05</v>
      </c>
      <c r="AJ13" s="73">
        <f>'cieki 2020'!BO15</f>
        <v>0.05</v>
      </c>
      <c r="AK13" s="73">
        <f>'cieki 2020'!BR15</f>
        <v>0.4</v>
      </c>
      <c r="AL13" s="73">
        <f>'cieki 2020'!BS15</f>
        <v>0.05</v>
      </c>
      <c r="AM13" s="73">
        <f>'cieki 2020'!BU15</f>
        <v>0.05</v>
      </c>
      <c r="AN13" s="73">
        <f>'cieki 2020'!BV15</f>
        <v>0.05</v>
      </c>
      <c r="AO13" s="73">
        <f>'cieki 2020'!BW15</f>
        <v>0.05</v>
      </c>
      <c r="AP13" s="73">
        <f>'cieki 2020'!BX15</f>
        <v>0.1</v>
      </c>
      <c r="AQ13" s="73">
        <f>'cieki 2020'!BZ15</f>
        <v>0</v>
      </c>
      <c r="AR13" s="53">
        <f>'cieki 2020'!CK15</f>
        <v>0</v>
      </c>
      <c r="AS13" s="73">
        <f>'cieki 2020'!CN15</f>
        <v>0</v>
      </c>
      <c r="AT13" s="73">
        <f>'cieki 2020'!CS15</f>
        <v>0</v>
      </c>
      <c r="AU13" s="91">
        <f>'cieki 2020'!CY15</f>
        <v>0</v>
      </c>
      <c r="AV13" s="73">
        <f>'cieki 2020'!DD15</f>
        <v>0</v>
      </c>
      <c r="AW13" s="73">
        <f>'cieki 2020'!DE15</f>
        <v>0.05</v>
      </c>
      <c r="AX13" s="148">
        <f>'cieki 2020'!DF15</f>
        <v>0.05</v>
      </c>
      <c r="AY13" s="136" t="s">
        <v>174</v>
      </c>
    </row>
    <row r="14" spans="1:53" s="70" customFormat="1" x14ac:dyDescent="0.2">
      <c r="A14" s="9">
        <f>'cieki 2020'!B16</f>
        <v>11</v>
      </c>
      <c r="B14" s="15" t="str">
        <f>'cieki 2020'!C16</f>
        <v>PL01S0201_0802</v>
      </c>
      <c r="C14" s="53">
        <f>'cieki 2020'!I16</f>
        <v>0.05</v>
      </c>
      <c r="D14" s="53">
        <f>'cieki 2020'!J16</f>
        <v>1.5</v>
      </c>
      <c r="E14" s="53">
        <f>'cieki 2020'!L16</f>
        <v>0.17699999999999999</v>
      </c>
      <c r="F14" s="53">
        <f>'cieki 2020'!N16</f>
        <v>20</v>
      </c>
      <c r="G14" s="53">
        <f>'cieki 2020'!O16</f>
        <v>5.03</v>
      </c>
      <c r="H14" s="53">
        <f>'cieki 2020'!P16</f>
        <v>3.5099999999999999E-2</v>
      </c>
      <c r="I14" s="53">
        <f>'cieki 2020'!S16</f>
        <v>9.56</v>
      </c>
      <c r="J14" s="53">
        <f>'cieki 2020'!T16</f>
        <v>13.4</v>
      </c>
      <c r="K14" s="73">
        <f>'cieki 2020'!Y16</f>
        <v>38.200000000000003</v>
      </c>
      <c r="L14" s="73">
        <f>'cieki 2020'!AB16</f>
        <v>6910</v>
      </c>
      <c r="M14" s="73">
        <f>'cieki 2020'!AC16</f>
        <v>139</v>
      </c>
      <c r="N14" s="73">
        <f>'cieki 2020'!AI16</f>
        <v>2.5</v>
      </c>
      <c r="O14" s="73">
        <f>'cieki 2020'!AJ16</f>
        <v>39</v>
      </c>
      <c r="P14" s="73">
        <f>'cieki 2020'!AK16</f>
        <v>2.5</v>
      </c>
      <c r="Q14" s="73">
        <f>'cieki 2020'!AL16</f>
        <v>128</v>
      </c>
      <c r="R14" s="73">
        <f>'cieki 2020'!AM16</f>
        <v>61</v>
      </c>
      <c r="S14" s="73">
        <f>'cieki 2020'!AN16</f>
        <v>50</v>
      </c>
      <c r="T14" s="73">
        <f>'cieki 2020'!AO16</f>
        <v>42</v>
      </c>
      <c r="U14" s="73">
        <f>'cieki 2020'!AQ16</f>
        <v>35</v>
      </c>
      <c r="V14" s="73">
        <f>'cieki 2020'!AR16</f>
        <v>1.5</v>
      </c>
      <c r="W14" s="73">
        <f>'cieki 2020'!AS16</f>
        <v>2.5</v>
      </c>
      <c r="X14" s="73">
        <f>'cieki 2020'!AT16</f>
        <v>12</v>
      </c>
      <c r="Y14" s="73">
        <f>'cieki 2020'!AU16</f>
        <v>86</v>
      </c>
      <c r="Z14" s="73">
        <f>'cieki 2020'!AV16</f>
        <v>72</v>
      </c>
      <c r="AA14" s="73">
        <f>'cieki 2020'!AW16</f>
        <v>25</v>
      </c>
      <c r="AB14" s="73">
        <f>'cieki 2020'!AX16</f>
        <v>31</v>
      </c>
      <c r="AC14" s="73">
        <f>'cieki 2020'!AY16</f>
        <v>40</v>
      </c>
      <c r="AD14" s="73">
        <f>'cieki 2020'!AZ16</f>
        <v>2.5</v>
      </c>
      <c r="AE14" s="73">
        <f>'cieki 2020'!BB16</f>
        <v>524</v>
      </c>
      <c r="AF14" s="73">
        <f>'cieki 2020'!BJ16</f>
        <v>0.5</v>
      </c>
      <c r="AG14" s="73">
        <f>'cieki 2020'!BL16</f>
        <v>0.5</v>
      </c>
      <c r="AH14" s="73">
        <f>'cieki 2020'!BM16</f>
        <v>0.05</v>
      </c>
      <c r="AI14" s="73">
        <f>'cieki 2020'!BN16</f>
        <v>0.05</v>
      </c>
      <c r="AJ14" s="73">
        <f>'cieki 2020'!BO16</f>
        <v>0.05</v>
      </c>
      <c r="AK14" s="73">
        <f>'cieki 2020'!BR16</f>
        <v>0.4</v>
      </c>
      <c r="AL14" s="73">
        <f>'cieki 2020'!BS16</f>
        <v>0.05</v>
      </c>
      <c r="AM14" s="73">
        <f>'cieki 2020'!BU16</f>
        <v>0.05</v>
      </c>
      <c r="AN14" s="73">
        <f>'cieki 2020'!BV16</f>
        <v>0.05</v>
      </c>
      <c r="AO14" s="73">
        <f>'cieki 2020'!BW16</f>
        <v>0.05</v>
      </c>
      <c r="AP14" s="73">
        <f>'cieki 2020'!BX16</f>
        <v>0.1</v>
      </c>
      <c r="AQ14" s="73">
        <f>'cieki 2020'!BZ16</f>
        <v>0</v>
      </c>
      <c r="AR14" s="53">
        <f>'cieki 2020'!CK16</f>
        <v>0</v>
      </c>
      <c r="AS14" s="73">
        <f>'cieki 2020'!CN16</f>
        <v>0</v>
      </c>
      <c r="AT14" s="73">
        <f>'cieki 2020'!CS16</f>
        <v>0</v>
      </c>
      <c r="AU14" s="91">
        <f>'cieki 2020'!CY16</f>
        <v>0</v>
      </c>
      <c r="AV14" s="73">
        <f>'cieki 2020'!DD16</f>
        <v>0</v>
      </c>
      <c r="AW14" s="73">
        <f>'cieki 2020'!DE16</f>
        <v>0.05</v>
      </c>
      <c r="AX14" s="148">
        <f>'cieki 2020'!DF16</f>
        <v>0.05</v>
      </c>
      <c r="AY14" s="137" t="s">
        <v>171</v>
      </c>
    </row>
    <row r="15" spans="1:53" s="70" customFormat="1" x14ac:dyDescent="0.2">
      <c r="A15" s="9">
        <f>'cieki 2020'!B17</f>
        <v>12</v>
      </c>
      <c r="B15" s="15" t="str">
        <f>'cieki 2020'!C17</f>
        <v>PL01S1501_1831</v>
      </c>
      <c r="C15" s="53">
        <f>'cieki 2020'!I17</f>
        <v>0.05</v>
      </c>
      <c r="D15" s="53">
        <f>'cieki 2020'!J17</f>
        <v>1.5</v>
      </c>
      <c r="E15" s="53">
        <f>'cieki 2020'!L17</f>
        <v>2.5000000000000001E-2</v>
      </c>
      <c r="F15" s="53">
        <f>'cieki 2020'!N17</f>
        <v>2.52</v>
      </c>
      <c r="G15" s="53">
        <f>'cieki 2020'!O17</f>
        <v>1.82</v>
      </c>
      <c r="H15" s="53">
        <f>'cieki 2020'!P17</f>
        <v>7.2500000000000004E-3</v>
      </c>
      <c r="I15" s="53">
        <f>'cieki 2020'!S17</f>
        <v>3.44</v>
      </c>
      <c r="J15" s="53">
        <f>'cieki 2020'!T17</f>
        <v>2.98</v>
      </c>
      <c r="K15" s="73">
        <f>'cieki 2020'!Y17</f>
        <v>14.2</v>
      </c>
      <c r="L15" s="73">
        <f>'cieki 2020'!AB17</f>
        <v>2000</v>
      </c>
      <c r="M15" s="73">
        <f>'cieki 2020'!AC17</f>
        <v>44.7</v>
      </c>
      <c r="N15" s="73">
        <f>'cieki 2020'!AI17</f>
        <v>2.5</v>
      </c>
      <c r="O15" s="73">
        <f>'cieki 2020'!AJ17</f>
        <v>2.5</v>
      </c>
      <c r="P15" s="73">
        <f>'cieki 2020'!AK17</f>
        <v>2.5</v>
      </c>
      <c r="Q15" s="73">
        <f>'cieki 2020'!AL17</f>
        <v>2.5</v>
      </c>
      <c r="R15" s="73">
        <f>'cieki 2020'!AM17</f>
        <v>2.5</v>
      </c>
      <c r="S15" s="73">
        <f>'cieki 2020'!AN17</f>
        <v>2.5</v>
      </c>
      <c r="T15" s="73">
        <f>'cieki 2020'!AO17</f>
        <v>2.5</v>
      </c>
      <c r="U15" s="73">
        <f>'cieki 2020'!AQ17</f>
        <v>2.5</v>
      </c>
      <c r="V15" s="73">
        <f>'cieki 2020'!AR17</f>
        <v>1.5</v>
      </c>
      <c r="W15" s="73">
        <f>'cieki 2020'!AS17</f>
        <v>2.5</v>
      </c>
      <c r="X15" s="73">
        <f>'cieki 2020'!AT17</f>
        <v>2.5</v>
      </c>
      <c r="Y15" s="73">
        <f>'cieki 2020'!AU17</f>
        <v>2.5</v>
      </c>
      <c r="Z15" s="73">
        <f>'cieki 2020'!AV17</f>
        <v>2.5</v>
      </c>
      <c r="AA15" s="73">
        <f>'cieki 2020'!AW17</f>
        <v>2.5</v>
      </c>
      <c r="AB15" s="73">
        <f>'cieki 2020'!AX17</f>
        <v>2.5</v>
      </c>
      <c r="AC15" s="73">
        <f>'cieki 2020'!AY17</f>
        <v>2.5</v>
      </c>
      <c r="AD15" s="73">
        <f>'cieki 2020'!AZ17</f>
        <v>2.5</v>
      </c>
      <c r="AE15" s="73">
        <f>'cieki 2020'!BB17</f>
        <v>31.5</v>
      </c>
      <c r="AF15" s="73">
        <f>'cieki 2020'!BJ17</f>
        <v>0.5</v>
      </c>
      <c r="AG15" s="73">
        <f>'cieki 2020'!BL17</f>
        <v>0.5</v>
      </c>
      <c r="AH15" s="73">
        <f>'cieki 2020'!BM17</f>
        <v>0.05</v>
      </c>
      <c r="AI15" s="73">
        <f>'cieki 2020'!BN17</f>
        <v>0.05</v>
      </c>
      <c r="AJ15" s="73">
        <f>'cieki 2020'!BO17</f>
        <v>0.05</v>
      </c>
      <c r="AK15" s="73">
        <f>'cieki 2020'!BR17</f>
        <v>0.4</v>
      </c>
      <c r="AL15" s="73">
        <f>'cieki 2020'!BS17</f>
        <v>0.05</v>
      </c>
      <c r="AM15" s="73">
        <f>'cieki 2020'!BU17</f>
        <v>0.05</v>
      </c>
      <c r="AN15" s="73">
        <f>'cieki 2020'!BV17</f>
        <v>0.05</v>
      </c>
      <c r="AO15" s="73">
        <f>'cieki 2020'!BW17</f>
        <v>0.05</v>
      </c>
      <c r="AP15" s="73">
        <f>'cieki 2020'!BX17</f>
        <v>0.1</v>
      </c>
      <c r="AQ15" s="73">
        <f>'cieki 2020'!BZ17</f>
        <v>0</v>
      </c>
      <c r="AR15" s="53">
        <f>'cieki 2020'!CK17</f>
        <v>0</v>
      </c>
      <c r="AS15" s="73">
        <f>'cieki 2020'!CN17</f>
        <v>0</v>
      </c>
      <c r="AT15" s="73">
        <f>'cieki 2020'!CS17</f>
        <v>0</v>
      </c>
      <c r="AU15" s="91">
        <f>'cieki 2020'!CY17</f>
        <v>0</v>
      </c>
      <c r="AV15" s="73">
        <f>'cieki 2020'!DD17</f>
        <v>0</v>
      </c>
      <c r="AW15" s="73">
        <f>'cieki 2020'!DE17</f>
        <v>0.05</v>
      </c>
      <c r="AX15" s="148">
        <f>'cieki 2020'!DF17</f>
        <v>0.05</v>
      </c>
      <c r="AY15" s="137" t="s">
        <v>171</v>
      </c>
    </row>
    <row r="16" spans="1:53" s="70" customFormat="1" x14ac:dyDescent="0.2">
      <c r="A16" s="9">
        <f>'cieki 2020'!B18</f>
        <v>13</v>
      </c>
      <c r="B16" s="15" t="str">
        <f>'cieki 2020'!C18</f>
        <v>PL01S1101_1525</v>
      </c>
      <c r="C16" s="53">
        <f>'cieki 2020'!I18</f>
        <v>0.05</v>
      </c>
      <c r="D16" s="53">
        <f>'cieki 2020'!J18</f>
        <v>1.5</v>
      </c>
      <c r="E16" s="53">
        <f>'cieki 2020'!L18</f>
        <v>0.67800000000000005</v>
      </c>
      <c r="F16" s="53">
        <f>'cieki 2020'!N18</f>
        <v>5.22</v>
      </c>
      <c r="G16" s="53">
        <f>'cieki 2020'!O18</f>
        <v>16</v>
      </c>
      <c r="H16" s="53">
        <f>'cieki 2020'!P18</f>
        <v>8.3800000000000003E-3</v>
      </c>
      <c r="I16" s="53">
        <f>'cieki 2020'!S18</f>
        <v>5.32</v>
      </c>
      <c r="J16" s="53">
        <f>'cieki 2020'!T18</f>
        <v>6.69</v>
      </c>
      <c r="K16" s="73">
        <f>'cieki 2020'!Y18</f>
        <v>36.700000000000003</v>
      </c>
      <c r="L16" s="73">
        <f>'cieki 2020'!AB18</f>
        <v>5307</v>
      </c>
      <c r="M16" s="73">
        <f>'cieki 2020'!AC18</f>
        <v>278</v>
      </c>
      <c r="N16" s="73">
        <f>'cieki 2020'!AI18</f>
        <v>2.5</v>
      </c>
      <c r="O16" s="73">
        <f>'cieki 2020'!AJ18</f>
        <v>2.5</v>
      </c>
      <c r="P16" s="73">
        <f>'cieki 2020'!AK18</f>
        <v>2.5</v>
      </c>
      <c r="Q16" s="73">
        <f>'cieki 2020'!AL18</f>
        <v>5</v>
      </c>
      <c r="R16" s="73">
        <f>'cieki 2020'!AM18</f>
        <v>18</v>
      </c>
      <c r="S16" s="73">
        <f>'cieki 2020'!AN18</f>
        <v>2.5</v>
      </c>
      <c r="T16" s="73">
        <f>'cieki 2020'!AO18</f>
        <v>2.5</v>
      </c>
      <c r="U16" s="73">
        <f>'cieki 2020'!AQ18</f>
        <v>2.5</v>
      </c>
      <c r="V16" s="73">
        <f>'cieki 2020'!AR18</f>
        <v>1.5</v>
      </c>
      <c r="W16" s="73">
        <f>'cieki 2020'!AS18</f>
        <v>2.5</v>
      </c>
      <c r="X16" s="73">
        <f>'cieki 2020'!AT18</f>
        <v>2.5</v>
      </c>
      <c r="Y16" s="73">
        <f>'cieki 2020'!AU18</f>
        <v>2.5</v>
      </c>
      <c r="Z16" s="73">
        <f>'cieki 2020'!AV18</f>
        <v>2.5</v>
      </c>
      <c r="AA16" s="73">
        <f>'cieki 2020'!AW18</f>
        <v>2.5</v>
      </c>
      <c r="AB16" s="73">
        <f>'cieki 2020'!AX18</f>
        <v>2.5</v>
      </c>
      <c r="AC16" s="73">
        <f>'cieki 2020'!AY18</f>
        <v>2.5</v>
      </c>
      <c r="AD16" s="73">
        <f>'cieki 2020'!AZ18</f>
        <v>2.5</v>
      </c>
      <c r="AE16" s="73">
        <f>'cieki 2020'!BB18</f>
        <v>49.5</v>
      </c>
      <c r="AF16" s="73">
        <f>'cieki 2020'!BJ18</f>
        <v>0.5</v>
      </c>
      <c r="AG16" s="73">
        <f>'cieki 2020'!BL18</f>
        <v>0.5</v>
      </c>
      <c r="AH16" s="73">
        <f>'cieki 2020'!BM18</f>
        <v>0.05</v>
      </c>
      <c r="AI16" s="73">
        <f>'cieki 2020'!BN18</f>
        <v>0.05</v>
      </c>
      <c r="AJ16" s="73">
        <f>'cieki 2020'!BO18</f>
        <v>0.05</v>
      </c>
      <c r="AK16" s="73">
        <f>'cieki 2020'!BR18</f>
        <v>0.4</v>
      </c>
      <c r="AL16" s="73">
        <f>'cieki 2020'!BS18</f>
        <v>0.05</v>
      </c>
      <c r="AM16" s="73">
        <f>'cieki 2020'!BU18</f>
        <v>0.05</v>
      </c>
      <c r="AN16" s="73">
        <f>'cieki 2020'!BV18</f>
        <v>0.05</v>
      </c>
      <c r="AO16" s="73">
        <f>'cieki 2020'!BW18</f>
        <v>0.05</v>
      </c>
      <c r="AP16" s="73">
        <f>'cieki 2020'!BX18</f>
        <v>0.1</v>
      </c>
      <c r="AQ16" s="73">
        <f>'cieki 2020'!BZ18</f>
        <v>0</v>
      </c>
      <c r="AR16" s="53">
        <f>'cieki 2020'!CK18</f>
        <v>0</v>
      </c>
      <c r="AS16" s="73">
        <f>'cieki 2020'!CN18</f>
        <v>0</v>
      </c>
      <c r="AT16" s="73">
        <f>'cieki 2020'!CS18</f>
        <v>0</v>
      </c>
      <c r="AU16" s="91">
        <f>'cieki 2020'!CY18</f>
        <v>0</v>
      </c>
      <c r="AV16" s="73">
        <f>'cieki 2020'!DD18</f>
        <v>0</v>
      </c>
      <c r="AW16" s="73">
        <f>'cieki 2020'!DE18</f>
        <v>0.05</v>
      </c>
      <c r="AX16" s="148">
        <f>'cieki 2020'!DF18</f>
        <v>0.05</v>
      </c>
      <c r="AY16" s="137" t="s">
        <v>171</v>
      </c>
    </row>
    <row r="17" spans="1:55" s="70" customFormat="1" x14ac:dyDescent="0.2">
      <c r="A17" s="9">
        <f>'cieki 2020'!B19</f>
        <v>14</v>
      </c>
      <c r="B17" s="15" t="str">
        <f>'cieki 2020'!C19</f>
        <v>PL01S0701_1219</v>
      </c>
      <c r="C17" s="53">
        <f>'cieki 2020'!I19</f>
        <v>0.05</v>
      </c>
      <c r="D17" s="53">
        <f>'cieki 2020'!J19</f>
        <v>1.5</v>
      </c>
      <c r="E17" s="53">
        <f>'cieki 2020'!L19</f>
        <v>2.5000000000000001E-2</v>
      </c>
      <c r="F17" s="53">
        <f>'cieki 2020'!N19</f>
        <v>5.8</v>
      </c>
      <c r="G17" s="53">
        <f>'cieki 2020'!O19</f>
        <v>16</v>
      </c>
      <c r="H17" s="53">
        <f>'cieki 2020'!P19</f>
        <v>3.9199999999999999E-3</v>
      </c>
      <c r="I17" s="53">
        <f>'cieki 2020'!S19</f>
        <v>3.75</v>
      </c>
      <c r="J17" s="53">
        <f>'cieki 2020'!T19</f>
        <v>5.24</v>
      </c>
      <c r="K17" s="73">
        <f>'cieki 2020'!Y19</f>
        <v>26.4</v>
      </c>
      <c r="L17" s="73">
        <f>'cieki 2020'!AB19</f>
        <v>3960</v>
      </c>
      <c r="M17" s="73">
        <f>'cieki 2020'!AC19</f>
        <v>274</v>
      </c>
      <c r="N17" s="73">
        <f>'cieki 2020'!AI19</f>
        <v>2.5</v>
      </c>
      <c r="O17" s="73">
        <f>'cieki 2020'!AJ19</f>
        <v>2.5</v>
      </c>
      <c r="P17" s="73">
        <f>'cieki 2020'!AK19</f>
        <v>2.5</v>
      </c>
      <c r="Q17" s="73">
        <f>'cieki 2020'!AL19</f>
        <v>2.5</v>
      </c>
      <c r="R17" s="73">
        <f>'cieki 2020'!AM19</f>
        <v>2.5</v>
      </c>
      <c r="S17" s="73">
        <f>'cieki 2020'!AN19</f>
        <v>2.5</v>
      </c>
      <c r="T17" s="73">
        <f>'cieki 2020'!AO19</f>
        <v>2.5</v>
      </c>
      <c r="U17" s="73">
        <f>'cieki 2020'!AQ19</f>
        <v>2.5</v>
      </c>
      <c r="V17" s="73">
        <f>'cieki 2020'!AR19</f>
        <v>1.5</v>
      </c>
      <c r="W17" s="73">
        <f>'cieki 2020'!AS19</f>
        <v>2.5</v>
      </c>
      <c r="X17" s="73">
        <f>'cieki 2020'!AT19</f>
        <v>2.5</v>
      </c>
      <c r="Y17" s="73">
        <f>'cieki 2020'!AU19</f>
        <v>2.5</v>
      </c>
      <c r="Z17" s="73">
        <f>'cieki 2020'!AV19</f>
        <v>2.5</v>
      </c>
      <c r="AA17" s="73">
        <f>'cieki 2020'!AW19</f>
        <v>2.5</v>
      </c>
      <c r="AB17" s="73">
        <f>'cieki 2020'!AX19</f>
        <v>2.5</v>
      </c>
      <c r="AC17" s="73">
        <f>'cieki 2020'!AY19</f>
        <v>2.5</v>
      </c>
      <c r="AD17" s="73">
        <f>'cieki 2020'!AZ19</f>
        <v>2.5</v>
      </c>
      <c r="AE17" s="73">
        <f>'cieki 2020'!BB19</f>
        <v>31.5</v>
      </c>
      <c r="AF17" s="73">
        <f>'cieki 2020'!BJ19</f>
        <v>0.5</v>
      </c>
      <c r="AG17" s="73">
        <f>'cieki 2020'!BL19</f>
        <v>0.5</v>
      </c>
      <c r="AH17" s="73">
        <f>'cieki 2020'!BM19</f>
        <v>0.05</v>
      </c>
      <c r="AI17" s="73">
        <f>'cieki 2020'!BN19</f>
        <v>0.05</v>
      </c>
      <c r="AJ17" s="73">
        <f>'cieki 2020'!BO19</f>
        <v>0.05</v>
      </c>
      <c r="AK17" s="73">
        <f>'cieki 2020'!BR19</f>
        <v>0.4</v>
      </c>
      <c r="AL17" s="73">
        <f>'cieki 2020'!BS19</f>
        <v>0.05</v>
      </c>
      <c r="AM17" s="73">
        <f>'cieki 2020'!BU19</f>
        <v>0.05</v>
      </c>
      <c r="AN17" s="73">
        <f>'cieki 2020'!BV19</f>
        <v>0.05</v>
      </c>
      <c r="AO17" s="73">
        <f>'cieki 2020'!BW19</f>
        <v>0.05</v>
      </c>
      <c r="AP17" s="73">
        <f>'cieki 2020'!BX19</f>
        <v>0.1</v>
      </c>
      <c r="AQ17" s="73">
        <f>'cieki 2020'!BZ19</f>
        <v>0</v>
      </c>
      <c r="AR17" s="53">
        <f>'cieki 2020'!CK19</f>
        <v>0</v>
      </c>
      <c r="AS17" s="73">
        <f>'cieki 2020'!CN19</f>
        <v>0</v>
      </c>
      <c r="AT17" s="73">
        <f>'cieki 2020'!CS19</f>
        <v>0</v>
      </c>
      <c r="AU17" s="91">
        <f>'cieki 2020'!CY19</f>
        <v>0</v>
      </c>
      <c r="AV17" s="73">
        <f>'cieki 2020'!DD19</f>
        <v>0</v>
      </c>
      <c r="AW17" s="73">
        <f>'cieki 2020'!DE19</f>
        <v>0.05</v>
      </c>
      <c r="AX17" s="148">
        <f>'cieki 2020'!DF19</f>
        <v>0.05</v>
      </c>
      <c r="AY17" s="137" t="s">
        <v>171</v>
      </c>
    </row>
    <row r="18" spans="1:55" s="70" customFormat="1" x14ac:dyDescent="0.2">
      <c r="A18" s="9">
        <f>'cieki 2020'!B20</f>
        <v>15</v>
      </c>
      <c r="B18" s="15" t="str">
        <f>'cieki 2020'!C20</f>
        <v>PL01S1101_1524</v>
      </c>
      <c r="C18" s="53">
        <f>'cieki 2020'!I20</f>
        <v>0.05</v>
      </c>
      <c r="D18" s="53">
        <f>'cieki 2020'!J20</f>
        <v>1.5</v>
      </c>
      <c r="E18" s="53">
        <f>'cieki 2020'!L20</f>
        <v>0.35899999999999999</v>
      </c>
      <c r="F18" s="53">
        <f>'cieki 2020'!N20</f>
        <v>5.93</v>
      </c>
      <c r="G18" s="53">
        <f>'cieki 2020'!O20</f>
        <v>17.899999999999999</v>
      </c>
      <c r="H18" s="53">
        <f>'cieki 2020'!P20</f>
        <v>8.3499999999999998E-3</v>
      </c>
      <c r="I18" s="53">
        <f>'cieki 2020'!S20</f>
        <v>5.52</v>
      </c>
      <c r="J18" s="53">
        <f>'cieki 2020'!T20</f>
        <v>6.68</v>
      </c>
      <c r="K18" s="73">
        <f>'cieki 2020'!Y20</f>
        <v>29.2</v>
      </c>
      <c r="L18" s="73">
        <f>'cieki 2020'!AB20</f>
        <v>4048</v>
      </c>
      <c r="M18" s="73">
        <f>'cieki 2020'!AC20</f>
        <v>217</v>
      </c>
      <c r="N18" s="73">
        <f>'cieki 2020'!AI20</f>
        <v>2.5</v>
      </c>
      <c r="O18" s="73">
        <f>'cieki 2020'!AJ20</f>
        <v>5</v>
      </c>
      <c r="P18" s="73">
        <f>'cieki 2020'!AK20</f>
        <v>2.5</v>
      </c>
      <c r="Q18" s="73">
        <f>'cieki 2020'!AL20</f>
        <v>14</v>
      </c>
      <c r="R18" s="73">
        <f>'cieki 2020'!AM20</f>
        <v>10</v>
      </c>
      <c r="S18" s="73">
        <f>'cieki 2020'!AN20</f>
        <v>2.5</v>
      </c>
      <c r="T18" s="73">
        <f>'cieki 2020'!AO20</f>
        <v>6</v>
      </c>
      <c r="U18" s="73">
        <f>'cieki 2020'!AQ20</f>
        <v>2.5</v>
      </c>
      <c r="V18" s="73">
        <f>'cieki 2020'!AR20</f>
        <v>1.5</v>
      </c>
      <c r="W18" s="73">
        <f>'cieki 2020'!AS20</f>
        <v>2.5</v>
      </c>
      <c r="X18" s="73">
        <f>'cieki 2020'!AT20</f>
        <v>2.5</v>
      </c>
      <c r="Y18" s="73">
        <f>'cieki 2020'!AU20</f>
        <v>8</v>
      </c>
      <c r="Z18" s="73">
        <f>'cieki 2020'!AV20</f>
        <v>2.5</v>
      </c>
      <c r="AA18" s="73">
        <f>'cieki 2020'!AW20</f>
        <v>2.5</v>
      </c>
      <c r="AB18" s="73">
        <f>'cieki 2020'!AX20</f>
        <v>5</v>
      </c>
      <c r="AC18" s="73">
        <f>'cieki 2020'!AY20</f>
        <v>8</v>
      </c>
      <c r="AD18" s="73">
        <f>'cieki 2020'!AZ20</f>
        <v>2.5</v>
      </c>
      <c r="AE18" s="73">
        <f>'cieki 2020'!BB20</f>
        <v>62</v>
      </c>
      <c r="AF18" s="73">
        <f>'cieki 2020'!BJ20</f>
        <v>0.5</v>
      </c>
      <c r="AG18" s="73">
        <f>'cieki 2020'!BL20</f>
        <v>0.5</v>
      </c>
      <c r="AH18" s="73">
        <f>'cieki 2020'!BM20</f>
        <v>0.05</v>
      </c>
      <c r="AI18" s="73">
        <f>'cieki 2020'!BN20</f>
        <v>0.05</v>
      </c>
      <c r="AJ18" s="73">
        <f>'cieki 2020'!BO20</f>
        <v>0.05</v>
      </c>
      <c r="AK18" s="73">
        <f>'cieki 2020'!BR20</f>
        <v>0.4</v>
      </c>
      <c r="AL18" s="73">
        <f>'cieki 2020'!BS20</f>
        <v>0.05</v>
      </c>
      <c r="AM18" s="73">
        <f>'cieki 2020'!BU20</f>
        <v>0.05</v>
      </c>
      <c r="AN18" s="73">
        <f>'cieki 2020'!BV20</f>
        <v>0.05</v>
      </c>
      <c r="AO18" s="73">
        <f>'cieki 2020'!BW20</f>
        <v>0.05</v>
      </c>
      <c r="AP18" s="73">
        <f>'cieki 2020'!BX20</f>
        <v>0.1</v>
      </c>
      <c r="AQ18" s="73">
        <f>'cieki 2020'!BZ20</f>
        <v>0</v>
      </c>
      <c r="AR18" s="53">
        <f>'cieki 2020'!CK20</f>
        <v>0</v>
      </c>
      <c r="AS18" s="73">
        <f>'cieki 2020'!CN20</f>
        <v>0</v>
      </c>
      <c r="AT18" s="73">
        <f>'cieki 2020'!CS20</f>
        <v>0</v>
      </c>
      <c r="AU18" s="91">
        <f>'cieki 2020'!CY20</f>
        <v>0</v>
      </c>
      <c r="AV18" s="73">
        <f>'cieki 2020'!DD20</f>
        <v>0</v>
      </c>
      <c r="AW18" s="73">
        <f>'cieki 2020'!DE20</f>
        <v>0.05</v>
      </c>
      <c r="AX18" s="148">
        <f>'cieki 2020'!DF20</f>
        <v>0.05</v>
      </c>
      <c r="AY18" s="137" t="s">
        <v>171</v>
      </c>
    </row>
    <row r="19" spans="1:55" s="70" customFormat="1" x14ac:dyDescent="0.2">
      <c r="A19" s="9">
        <f>'cieki 2020'!B21</f>
        <v>16</v>
      </c>
      <c r="B19" s="15" t="str">
        <f>'cieki 2020'!C21</f>
        <v>PL01S0701_1217</v>
      </c>
      <c r="C19" s="53">
        <f>'cieki 2020'!I21</f>
        <v>0.05</v>
      </c>
      <c r="D19" s="53">
        <f>'cieki 2020'!J21</f>
        <v>1.5</v>
      </c>
      <c r="E19" s="53">
        <f>'cieki 2020'!L21</f>
        <v>2.5000000000000001E-2</v>
      </c>
      <c r="F19" s="53">
        <f>'cieki 2020'!N21</f>
        <v>6.02</v>
      </c>
      <c r="G19" s="53">
        <f>'cieki 2020'!O21</f>
        <v>8.24</v>
      </c>
      <c r="H19" s="53">
        <f>'cieki 2020'!P21</f>
        <v>3.4299999999999999E-3</v>
      </c>
      <c r="I19" s="53">
        <f>'cieki 2020'!S21</f>
        <v>3.53</v>
      </c>
      <c r="J19" s="53">
        <f>'cieki 2020'!T21</f>
        <v>6.76</v>
      </c>
      <c r="K19" s="73">
        <f>'cieki 2020'!Y21</f>
        <v>28.5</v>
      </c>
      <c r="L19" s="73">
        <f>'cieki 2020'!AB21</f>
        <v>4130</v>
      </c>
      <c r="M19" s="73">
        <f>'cieki 2020'!AC21</f>
        <v>214</v>
      </c>
      <c r="N19" s="73">
        <f>'cieki 2020'!AI21</f>
        <v>2.5</v>
      </c>
      <c r="O19" s="73">
        <f>'cieki 2020'!AJ21</f>
        <v>9</v>
      </c>
      <c r="P19" s="73">
        <f>'cieki 2020'!AK21</f>
        <v>2.5</v>
      </c>
      <c r="Q19" s="73">
        <f>'cieki 2020'!AL21</f>
        <v>2.5</v>
      </c>
      <c r="R19" s="73">
        <f>'cieki 2020'!AM21</f>
        <v>2.5</v>
      </c>
      <c r="S19" s="73">
        <f>'cieki 2020'!AN21</f>
        <v>2.5</v>
      </c>
      <c r="T19" s="73">
        <f>'cieki 2020'!AO21</f>
        <v>2.5</v>
      </c>
      <c r="U19" s="73">
        <f>'cieki 2020'!AQ21</f>
        <v>2.5</v>
      </c>
      <c r="V19" s="73">
        <f>'cieki 2020'!AR21</f>
        <v>1.5</v>
      </c>
      <c r="W19" s="73">
        <f>'cieki 2020'!AS21</f>
        <v>2.5</v>
      </c>
      <c r="X19" s="73">
        <f>'cieki 2020'!AT21</f>
        <v>2.5</v>
      </c>
      <c r="Y19" s="73">
        <f>'cieki 2020'!AU21</f>
        <v>2.5</v>
      </c>
      <c r="Z19" s="73">
        <f>'cieki 2020'!AV21</f>
        <v>2.5</v>
      </c>
      <c r="AA19" s="73">
        <f>'cieki 2020'!AW21</f>
        <v>2.5</v>
      </c>
      <c r="AB19" s="73">
        <f>'cieki 2020'!AX21</f>
        <v>2.5</v>
      </c>
      <c r="AC19" s="73">
        <f>'cieki 2020'!AY21</f>
        <v>2.5</v>
      </c>
      <c r="AD19" s="73">
        <f>'cieki 2020'!AZ21</f>
        <v>2.5</v>
      </c>
      <c r="AE19" s="73">
        <f>'cieki 2020'!BB21</f>
        <v>38</v>
      </c>
      <c r="AF19" s="73">
        <f>'cieki 2020'!BJ21</f>
        <v>0.5</v>
      </c>
      <c r="AG19" s="73">
        <f>'cieki 2020'!BL21</f>
        <v>0.5</v>
      </c>
      <c r="AH19" s="73">
        <f>'cieki 2020'!BM21</f>
        <v>0.05</v>
      </c>
      <c r="AI19" s="73">
        <f>'cieki 2020'!BN21</f>
        <v>0.05</v>
      </c>
      <c r="AJ19" s="73">
        <f>'cieki 2020'!BO21</f>
        <v>0.05</v>
      </c>
      <c r="AK19" s="73">
        <f>'cieki 2020'!BR21</f>
        <v>0.4</v>
      </c>
      <c r="AL19" s="73">
        <f>'cieki 2020'!BS21</f>
        <v>0.05</v>
      </c>
      <c r="AM19" s="73">
        <f>'cieki 2020'!BU21</f>
        <v>0.05</v>
      </c>
      <c r="AN19" s="73">
        <f>'cieki 2020'!BV21</f>
        <v>0.05</v>
      </c>
      <c r="AO19" s="73">
        <f>'cieki 2020'!BW21</f>
        <v>0.05</v>
      </c>
      <c r="AP19" s="73">
        <f>'cieki 2020'!BX21</f>
        <v>0.1</v>
      </c>
      <c r="AQ19" s="73">
        <f>'cieki 2020'!BZ21</f>
        <v>0</v>
      </c>
      <c r="AR19" s="53">
        <f>'cieki 2020'!CK21</f>
        <v>0</v>
      </c>
      <c r="AS19" s="73">
        <f>'cieki 2020'!CN21</f>
        <v>0</v>
      </c>
      <c r="AT19" s="73">
        <f>'cieki 2020'!CS21</f>
        <v>0</v>
      </c>
      <c r="AU19" s="91">
        <f>'cieki 2020'!CY21</f>
        <v>0</v>
      </c>
      <c r="AV19" s="73">
        <f>'cieki 2020'!DD21</f>
        <v>0</v>
      </c>
      <c r="AW19" s="73">
        <f>'cieki 2020'!DE21</f>
        <v>0.05</v>
      </c>
      <c r="AX19" s="148">
        <f>'cieki 2020'!DF21</f>
        <v>0.05</v>
      </c>
      <c r="AY19" s="137" t="s">
        <v>171</v>
      </c>
    </row>
    <row r="20" spans="1:55" s="70" customFormat="1" x14ac:dyDescent="0.2">
      <c r="A20" s="9">
        <f>'cieki 2020'!B22</f>
        <v>17</v>
      </c>
      <c r="B20" s="15" t="str">
        <f>'cieki 2020'!C22</f>
        <v>PL01S1101_1521</v>
      </c>
      <c r="C20" s="53">
        <f>'cieki 2020'!I22</f>
        <v>0.05</v>
      </c>
      <c r="D20" s="53">
        <f>'cieki 2020'!J22</f>
        <v>1.5</v>
      </c>
      <c r="E20" s="53">
        <f>'cieki 2020'!L22</f>
        <v>2.5000000000000001E-2</v>
      </c>
      <c r="F20" s="53">
        <f>'cieki 2020'!N22</f>
        <v>15.3</v>
      </c>
      <c r="G20" s="53">
        <f>'cieki 2020'!O22</f>
        <v>12.4</v>
      </c>
      <c r="H20" s="53">
        <f>'cieki 2020'!P22</f>
        <v>2.9100000000000001E-2</v>
      </c>
      <c r="I20" s="53">
        <f>'cieki 2020'!S22</f>
        <v>11.6</v>
      </c>
      <c r="J20" s="53">
        <f>'cieki 2020'!T22</f>
        <v>9.92</v>
      </c>
      <c r="K20" s="73">
        <f>'cieki 2020'!Y22</f>
        <v>44.3</v>
      </c>
      <c r="L20" s="73">
        <f>'cieki 2020'!AB22</f>
        <v>12320</v>
      </c>
      <c r="M20" s="73">
        <f>'cieki 2020'!AC22</f>
        <v>834</v>
      </c>
      <c r="N20" s="73">
        <f>'cieki 2020'!AI22</f>
        <v>2.5</v>
      </c>
      <c r="O20" s="73">
        <f>'cieki 2020'!AJ22</f>
        <v>14</v>
      </c>
      <c r="P20" s="73">
        <f>'cieki 2020'!AK22</f>
        <v>2.5</v>
      </c>
      <c r="Q20" s="73">
        <f>'cieki 2020'!AL22</f>
        <v>34</v>
      </c>
      <c r="R20" s="73">
        <f>'cieki 2020'!AM22</f>
        <v>20</v>
      </c>
      <c r="S20" s="73">
        <f>'cieki 2020'!AN22</f>
        <v>12</v>
      </c>
      <c r="T20" s="73">
        <f>'cieki 2020'!AO22</f>
        <v>17</v>
      </c>
      <c r="U20" s="73">
        <f>'cieki 2020'!AQ22</f>
        <v>19</v>
      </c>
      <c r="V20" s="73">
        <f>'cieki 2020'!AR22</f>
        <v>1.5</v>
      </c>
      <c r="W20" s="73">
        <f>'cieki 2020'!AS22</f>
        <v>2.5</v>
      </c>
      <c r="X20" s="73">
        <f>'cieki 2020'!AT22</f>
        <v>2.5</v>
      </c>
      <c r="Y20" s="73">
        <f>'cieki 2020'!AU22</f>
        <v>22</v>
      </c>
      <c r="Z20" s="73">
        <f>'cieki 2020'!AV22</f>
        <v>27</v>
      </c>
      <c r="AA20" s="73">
        <f>'cieki 2020'!AW22</f>
        <v>8</v>
      </c>
      <c r="AB20" s="73">
        <f>'cieki 2020'!AX22</f>
        <v>14</v>
      </c>
      <c r="AC20" s="73">
        <f>'cieki 2020'!AY22</f>
        <v>19</v>
      </c>
      <c r="AD20" s="73">
        <f>'cieki 2020'!AZ22</f>
        <v>2.5</v>
      </c>
      <c r="AE20" s="73">
        <f>'cieki 2020'!BB22</f>
        <v>165.5</v>
      </c>
      <c r="AF20" s="73">
        <f>'cieki 2020'!BJ22</f>
        <v>0.5</v>
      </c>
      <c r="AG20" s="73">
        <f>'cieki 2020'!BL22</f>
        <v>0.5</v>
      </c>
      <c r="AH20" s="73">
        <f>'cieki 2020'!BM22</f>
        <v>0.05</v>
      </c>
      <c r="AI20" s="73">
        <f>'cieki 2020'!BN22</f>
        <v>0.05</v>
      </c>
      <c r="AJ20" s="73">
        <f>'cieki 2020'!BO22</f>
        <v>0.05</v>
      </c>
      <c r="AK20" s="73">
        <f>'cieki 2020'!BR22</f>
        <v>0.4</v>
      </c>
      <c r="AL20" s="73">
        <f>'cieki 2020'!BS22</f>
        <v>0.05</v>
      </c>
      <c r="AM20" s="73">
        <f>'cieki 2020'!BU22</f>
        <v>0.05</v>
      </c>
      <c r="AN20" s="73">
        <f>'cieki 2020'!BV22</f>
        <v>0.05</v>
      </c>
      <c r="AO20" s="73">
        <f>'cieki 2020'!BW22</f>
        <v>0.05</v>
      </c>
      <c r="AP20" s="73">
        <f>'cieki 2020'!BX22</f>
        <v>0.1</v>
      </c>
      <c r="AQ20" s="73">
        <f>'cieki 2020'!BZ22</f>
        <v>0</v>
      </c>
      <c r="AR20" s="53">
        <f>'cieki 2020'!CK22</f>
        <v>0</v>
      </c>
      <c r="AS20" s="73">
        <f>'cieki 2020'!CN22</f>
        <v>0</v>
      </c>
      <c r="AT20" s="73">
        <f>'cieki 2020'!CS22</f>
        <v>0</v>
      </c>
      <c r="AU20" s="91">
        <f>'cieki 2020'!CY22</f>
        <v>0</v>
      </c>
      <c r="AV20" s="73">
        <f>'cieki 2020'!DD22</f>
        <v>0</v>
      </c>
      <c r="AW20" s="73">
        <f>'cieki 2020'!DE22</f>
        <v>0.05</v>
      </c>
      <c r="AX20" s="148">
        <f>'cieki 2020'!DF22</f>
        <v>0.05</v>
      </c>
      <c r="AY20" s="158" t="s">
        <v>173</v>
      </c>
    </row>
    <row r="21" spans="1:55" s="70" customFormat="1" x14ac:dyDescent="0.2">
      <c r="A21" s="9">
        <f>'cieki 2020'!B23</f>
        <v>18</v>
      </c>
      <c r="B21" s="15" t="str">
        <f>'cieki 2020'!C23</f>
        <v>PL01S1101_1529</v>
      </c>
      <c r="C21" s="53">
        <f>'cieki 2020'!I23</f>
        <v>0.05</v>
      </c>
      <c r="D21" s="53">
        <f>'cieki 2020'!J23</f>
        <v>1.5</v>
      </c>
      <c r="E21" s="53">
        <f>'cieki 2020'!L23</f>
        <v>2.5000000000000001E-2</v>
      </c>
      <c r="F21" s="53">
        <f>'cieki 2020'!N23</f>
        <v>10.9</v>
      </c>
      <c r="G21" s="53">
        <f>'cieki 2020'!O23</f>
        <v>8.23</v>
      </c>
      <c r="H21" s="53">
        <f>'cieki 2020'!P23</f>
        <v>6.9899999999999997E-3</v>
      </c>
      <c r="I21" s="53">
        <f>'cieki 2020'!S23</f>
        <v>6.5</v>
      </c>
      <c r="J21" s="53">
        <f>'cieki 2020'!T23</f>
        <v>6.32</v>
      </c>
      <c r="K21" s="73">
        <f>'cieki 2020'!Y23</f>
        <v>29.2</v>
      </c>
      <c r="L21" s="73">
        <f>'cieki 2020'!AB23</f>
        <v>6160</v>
      </c>
      <c r="M21" s="73">
        <f>'cieki 2020'!AC23</f>
        <v>448</v>
      </c>
      <c r="N21" s="73">
        <f>'cieki 2020'!AI23</f>
        <v>2.5</v>
      </c>
      <c r="O21" s="73">
        <f>'cieki 2020'!AJ23</f>
        <v>2.5</v>
      </c>
      <c r="P21" s="73">
        <f>'cieki 2020'!AK23</f>
        <v>2.5</v>
      </c>
      <c r="Q21" s="73">
        <f>'cieki 2020'!AL23</f>
        <v>2.5</v>
      </c>
      <c r="R21" s="73">
        <f>'cieki 2020'!AM23</f>
        <v>5</v>
      </c>
      <c r="S21" s="73">
        <f>'cieki 2020'!AN23</f>
        <v>2.5</v>
      </c>
      <c r="T21" s="73">
        <f>'cieki 2020'!AO23</f>
        <v>2.5</v>
      </c>
      <c r="U21" s="73">
        <f>'cieki 2020'!AQ23</f>
        <v>2.5</v>
      </c>
      <c r="V21" s="73">
        <f>'cieki 2020'!AR23</f>
        <v>1.5</v>
      </c>
      <c r="W21" s="73">
        <f>'cieki 2020'!AS23</f>
        <v>2.5</v>
      </c>
      <c r="X21" s="73">
        <f>'cieki 2020'!AT23</f>
        <v>14</v>
      </c>
      <c r="Y21" s="73">
        <f>'cieki 2020'!AU23</f>
        <v>2.5</v>
      </c>
      <c r="Z21" s="73">
        <f>'cieki 2020'!AV23</f>
        <v>2.5</v>
      </c>
      <c r="AA21" s="73">
        <f>'cieki 2020'!AW23</f>
        <v>2.5</v>
      </c>
      <c r="AB21" s="73">
        <f>'cieki 2020'!AX23</f>
        <v>2.5</v>
      </c>
      <c r="AC21" s="73">
        <f>'cieki 2020'!AY23</f>
        <v>2.5</v>
      </c>
      <c r="AD21" s="73">
        <f>'cieki 2020'!AZ23</f>
        <v>2.5</v>
      </c>
      <c r="AE21" s="73">
        <f>'cieki 2020'!BB23</f>
        <v>45.5</v>
      </c>
      <c r="AF21" s="73">
        <f>'cieki 2020'!BJ23</f>
        <v>0.5</v>
      </c>
      <c r="AG21" s="73">
        <f>'cieki 2020'!BL23</f>
        <v>0.5</v>
      </c>
      <c r="AH21" s="73">
        <f>'cieki 2020'!BM23</f>
        <v>0.05</v>
      </c>
      <c r="AI21" s="73">
        <f>'cieki 2020'!BN23</f>
        <v>0.05</v>
      </c>
      <c r="AJ21" s="73">
        <f>'cieki 2020'!BO23</f>
        <v>0.05</v>
      </c>
      <c r="AK21" s="73">
        <f>'cieki 2020'!BR23</f>
        <v>0.4</v>
      </c>
      <c r="AL21" s="73">
        <f>'cieki 2020'!BS23</f>
        <v>0.05</v>
      </c>
      <c r="AM21" s="73">
        <f>'cieki 2020'!BU23</f>
        <v>0.05</v>
      </c>
      <c r="AN21" s="73">
        <f>'cieki 2020'!BV23</f>
        <v>0.05</v>
      </c>
      <c r="AO21" s="73">
        <f>'cieki 2020'!BW23</f>
        <v>0.05</v>
      </c>
      <c r="AP21" s="73">
        <f>'cieki 2020'!BX23</f>
        <v>0.1</v>
      </c>
      <c r="AQ21" s="73">
        <f>'cieki 2020'!BZ23</f>
        <v>0</v>
      </c>
      <c r="AR21" s="53">
        <f>'cieki 2020'!CK23</f>
        <v>0</v>
      </c>
      <c r="AS21" s="73">
        <f>'cieki 2020'!CN23</f>
        <v>0</v>
      </c>
      <c r="AT21" s="73">
        <f>'cieki 2020'!CS23</f>
        <v>0</v>
      </c>
      <c r="AU21" s="91">
        <f>'cieki 2020'!CY23</f>
        <v>0</v>
      </c>
      <c r="AV21" s="73">
        <f>'cieki 2020'!DD23</f>
        <v>0</v>
      </c>
      <c r="AW21" s="73">
        <f>'cieki 2020'!DE23</f>
        <v>0.05</v>
      </c>
      <c r="AX21" s="148">
        <f>'cieki 2020'!DF23</f>
        <v>0.05</v>
      </c>
      <c r="AY21" s="137" t="s">
        <v>171</v>
      </c>
    </row>
    <row r="22" spans="1:55" s="70" customFormat="1" x14ac:dyDescent="0.2">
      <c r="A22" s="9">
        <f>'cieki 2020'!B24</f>
        <v>19</v>
      </c>
      <c r="B22" s="15" t="str">
        <f>'cieki 2020'!C24</f>
        <v>PL01S1101_3508</v>
      </c>
      <c r="C22" s="53">
        <f>'cieki 2020'!I24</f>
        <v>0.05</v>
      </c>
      <c r="D22" s="53">
        <f>'cieki 2020'!J24</f>
        <v>1.5</v>
      </c>
      <c r="E22" s="53">
        <f>'cieki 2020'!L24</f>
        <v>0.27700000000000002</v>
      </c>
      <c r="F22" s="53">
        <f>'cieki 2020'!N24</f>
        <v>8.41</v>
      </c>
      <c r="G22" s="53">
        <f>'cieki 2020'!O24</f>
        <v>13.7</v>
      </c>
      <c r="H22" s="53">
        <f>'cieki 2020'!P24</f>
        <v>1.2999999999999999E-2</v>
      </c>
      <c r="I22" s="53">
        <f>'cieki 2020'!S24</f>
        <v>7</v>
      </c>
      <c r="J22" s="53">
        <f>'cieki 2020'!T24</f>
        <v>6.09</v>
      </c>
      <c r="K22" s="73">
        <f>'cieki 2020'!Y24</f>
        <v>25.6</v>
      </c>
      <c r="L22" s="73">
        <f>'cieki 2020'!AB24</f>
        <v>6857</v>
      </c>
      <c r="M22" s="73">
        <f>'cieki 2020'!AC24</f>
        <v>464</v>
      </c>
      <c r="N22" s="73">
        <f>'cieki 2020'!AI24</f>
        <v>2.5</v>
      </c>
      <c r="O22" s="73">
        <f>'cieki 2020'!AJ24</f>
        <v>2.5</v>
      </c>
      <c r="P22" s="73">
        <f>'cieki 2020'!AK24</f>
        <v>2.5</v>
      </c>
      <c r="Q22" s="73">
        <f>'cieki 2020'!AL24</f>
        <v>10</v>
      </c>
      <c r="R22" s="73">
        <f>'cieki 2020'!AM24</f>
        <v>7</v>
      </c>
      <c r="S22" s="73">
        <f>'cieki 2020'!AN24</f>
        <v>2.5</v>
      </c>
      <c r="T22" s="73">
        <f>'cieki 2020'!AO24</f>
        <v>2.5</v>
      </c>
      <c r="U22" s="73">
        <f>'cieki 2020'!AQ24</f>
        <v>2.5</v>
      </c>
      <c r="V22" s="73">
        <f>'cieki 2020'!AR24</f>
        <v>1.5</v>
      </c>
      <c r="W22" s="73">
        <f>'cieki 2020'!AS24</f>
        <v>2.5</v>
      </c>
      <c r="X22" s="73">
        <f>'cieki 2020'!AT24</f>
        <v>2.5</v>
      </c>
      <c r="Y22" s="73">
        <f>'cieki 2020'!AU24</f>
        <v>7</v>
      </c>
      <c r="Z22" s="73">
        <f>'cieki 2020'!AV24</f>
        <v>2.5</v>
      </c>
      <c r="AA22" s="73">
        <f>'cieki 2020'!AW24</f>
        <v>2.5</v>
      </c>
      <c r="AB22" s="73">
        <f>'cieki 2020'!AX24</f>
        <v>2.5</v>
      </c>
      <c r="AC22" s="73">
        <f>'cieki 2020'!AY24</f>
        <v>10</v>
      </c>
      <c r="AD22" s="73">
        <f>'cieki 2020'!AZ24</f>
        <v>2.5</v>
      </c>
      <c r="AE22" s="73">
        <f>'cieki 2020'!BB24</f>
        <v>48</v>
      </c>
      <c r="AF22" s="73">
        <f>'cieki 2020'!BJ24</f>
        <v>0.5</v>
      </c>
      <c r="AG22" s="73">
        <f>'cieki 2020'!BL24</f>
        <v>0.5</v>
      </c>
      <c r="AH22" s="73">
        <f>'cieki 2020'!BM24</f>
        <v>0.05</v>
      </c>
      <c r="AI22" s="73">
        <f>'cieki 2020'!BN24</f>
        <v>0.05</v>
      </c>
      <c r="AJ22" s="73">
        <f>'cieki 2020'!BO24</f>
        <v>0.05</v>
      </c>
      <c r="AK22" s="73">
        <f>'cieki 2020'!BR24</f>
        <v>0.4</v>
      </c>
      <c r="AL22" s="73">
        <f>'cieki 2020'!BS24</f>
        <v>0.05</v>
      </c>
      <c r="AM22" s="73">
        <f>'cieki 2020'!BU24</f>
        <v>0.05</v>
      </c>
      <c r="AN22" s="73">
        <f>'cieki 2020'!BV24</f>
        <v>0.05</v>
      </c>
      <c r="AO22" s="73">
        <f>'cieki 2020'!BW24</f>
        <v>0.05</v>
      </c>
      <c r="AP22" s="73">
        <f>'cieki 2020'!BX24</f>
        <v>0.1</v>
      </c>
      <c r="AQ22" s="73">
        <f>'cieki 2020'!BZ24</f>
        <v>0</v>
      </c>
      <c r="AR22" s="53">
        <f>'cieki 2020'!CK24</f>
        <v>0</v>
      </c>
      <c r="AS22" s="73">
        <f>'cieki 2020'!CN24</f>
        <v>0</v>
      </c>
      <c r="AT22" s="73">
        <f>'cieki 2020'!CS24</f>
        <v>0</v>
      </c>
      <c r="AU22" s="91">
        <f>'cieki 2020'!CY24</f>
        <v>0</v>
      </c>
      <c r="AV22" s="73">
        <f>'cieki 2020'!DD24</f>
        <v>0</v>
      </c>
      <c r="AW22" s="73">
        <f>'cieki 2020'!DE24</f>
        <v>0.05</v>
      </c>
      <c r="AX22" s="148">
        <f>'cieki 2020'!DF24</f>
        <v>0.05</v>
      </c>
      <c r="AY22" s="157" t="s">
        <v>172</v>
      </c>
      <c r="AZ22" s="100"/>
      <c r="BA22" s="100"/>
      <c r="BB22" s="100"/>
      <c r="BC22" s="100"/>
    </row>
    <row r="23" spans="1:55" s="70" customFormat="1" x14ac:dyDescent="0.2">
      <c r="A23" s="9">
        <f>'cieki 2020'!B25</f>
        <v>20</v>
      </c>
      <c r="B23" s="15" t="str">
        <f>'cieki 2020'!C25</f>
        <v>PL01S1101_3509</v>
      </c>
      <c r="C23" s="53">
        <f>'cieki 2020'!I25</f>
        <v>0.05</v>
      </c>
      <c r="D23" s="53">
        <f>'cieki 2020'!J25</f>
        <v>1.5</v>
      </c>
      <c r="E23" s="53">
        <f>'cieki 2020'!L25</f>
        <v>0.28899999999999998</v>
      </c>
      <c r="F23" s="53">
        <f>'cieki 2020'!N25</f>
        <v>1.71</v>
      </c>
      <c r="G23" s="53">
        <f>'cieki 2020'!O25</f>
        <v>10.5</v>
      </c>
      <c r="H23" s="53">
        <f>'cieki 2020'!P25</f>
        <v>1.4800000000000001E-2</v>
      </c>
      <c r="I23" s="53">
        <f>'cieki 2020'!S25</f>
        <v>1.81</v>
      </c>
      <c r="J23" s="53">
        <f>'cieki 2020'!T25</f>
        <v>0.5</v>
      </c>
      <c r="K23" s="73">
        <f>'cieki 2020'!Y25</f>
        <v>0.25</v>
      </c>
      <c r="L23" s="73">
        <f>'cieki 2020'!AB25</f>
        <v>659</v>
      </c>
      <c r="M23" s="73">
        <f>'cieki 2020'!AC25</f>
        <v>8.0299999999999994</v>
      </c>
      <c r="N23" s="73">
        <f>'cieki 2020'!AI25</f>
        <v>2.5</v>
      </c>
      <c r="O23" s="73">
        <f>'cieki 2020'!AJ25</f>
        <v>2.5</v>
      </c>
      <c r="P23" s="73">
        <f>'cieki 2020'!AK25</f>
        <v>2.5</v>
      </c>
      <c r="Q23" s="73">
        <f>'cieki 2020'!AL25</f>
        <v>2.5</v>
      </c>
      <c r="R23" s="73">
        <f>'cieki 2020'!AM25</f>
        <v>2.5</v>
      </c>
      <c r="S23" s="73">
        <f>'cieki 2020'!AN25</f>
        <v>2.5</v>
      </c>
      <c r="T23" s="73">
        <f>'cieki 2020'!AO25</f>
        <v>2.5</v>
      </c>
      <c r="U23" s="73">
        <f>'cieki 2020'!AQ25</f>
        <v>2.5</v>
      </c>
      <c r="V23" s="73">
        <f>'cieki 2020'!AR25</f>
        <v>1.5</v>
      </c>
      <c r="W23" s="73">
        <f>'cieki 2020'!AS25</f>
        <v>2.5</v>
      </c>
      <c r="X23" s="73">
        <f>'cieki 2020'!AT25</f>
        <v>2.5</v>
      </c>
      <c r="Y23" s="73">
        <f>'cieki 2020'!AU25</f>
        <v>2.5</v>
      </c>
      <c r="Z23" s="73">
        <f>'cieki 2020'!AV25</f>
        <v>2.5</v>
      </c>
      <c r="AA23" s="73">
        <f>'cieki 2020'!AW25</f>
        <v>2.5</v>
      </c>
      <c r="AB23" s="73">
        <f>'cieki 2020'!AX25</f>
        <v>2.5</v>
      </c>
      <c r="AC23" s="73">
        <f>'cieki 2020'!AY25</f>
        <v>2.5</v>
      </c>
      <c r="AD23" s="73">
        <f>'cieki 2020'!AZ25</f>
        <v>2.5</v>
      </c>
      <c r="AE23" s="73">
        <f>'cieki 2020'!BB25</f>
        <v>31.5</v>
      </c>
      <c r="AF23" s="73">
        <f>'cieki 2020'!BJ25</f>
        <v>0.5</v>
      </c>
      <c r="AG23" s="73">
        <f>'cieki 2020'!BL25</f>
        <v>0.5</v>
      </c>
      <c r="AH23" s="73">
        <f>'cieki 2020'!BM25</f>
        <v>0.05</v>
      </c>
      <c r="AI23" s="73">
        <f>'cieki 2020'!BN25</f>
        <v>0.05</v>
      </c>
      <c r="AJ23" s="73">
        <f>'cieki 2020'!BO25</f>
        <v>0.05</v>
      </c>
      <c r="AK23" s="73">
        <f>'cieki 2020'!BR25</f>
        <v>0.4</v>
      </c>
      <c r="AL23" s="73">
        <f>'cieki 2020'!BS25</f>
        <v>0.05</v>
      </c>
      <c r="AM23" s="73">
        <f>'cieki 2020'!BU25</f>
        <v>0.05</v>
      </c>
      <c r="AN23" s="73">
        <f>'cieki 2020'!BV25</f>
        <v>0.05</v>
      </c>
      <c r="AO23" s="73">
        <f>'cieki 2020'!BW25</f>
        <v>0.05</v>
      </c>
      <c r="AP23" s="73">
        <f>'cieki 2020'!BX25</f>
        <v>0.1</v>
      </c>
      <c r="AQ23" s="73">
        <f>'cieki 2020'!BZ25</f>
        <v>0</v>
      </c>
      <c r="AR23" s="53">
        <f>'cieki 2020'!CK25</f>
        <v>0</v>
      </c>
      <c r="AS23" s="73">
        <f>'cieki 2020'!CN25</f>
        <v>0</v>
      </c>
      <c r="AT23" s="73">
        <f>'cieki 2020'!CS25</f>
        <v>0</v>
      </c>
      <c r="AU23" s="91">
        <f>'cieki 2020'!CY25</f>
        <v>0</v>
      </c>
      <c r="AV23" s="73">
        <f>'cieki 2020'!DD25</f>
        <v>0</v>
      </c>
      <c r="AW23" s="73">
        <f>'cieki 2020'!DE25</f>
        <v>0.05</v>
      </c>
      <c r="AX23" s="148">
        <f>'cieki 2020'!DF25</f>
        <v>0.05</v>
      </c>
      <c r="AY23" s="137" t="s">
        <v>171</v>
      </c>
      <c r="AZ23" s="100"/>
      <c r="BA23" s="100"/>
      <c r="BB23" s="100"/>
      <c r="BC23" s="100"/>
    </row>
    <row r="24" spans="1:55" s="70" customFormat="1" x14ac:dyDescent="0.2">
      <c r="A24" s="9">
        <f>'cieki 2020'!B26</f>
        <v>21</v>
      </c>
      <c r="B24" s="15" t="str">
        <f>'cieki 2020'!C26</f>
        <v>PL01S1101_1526</v>
      </c>
      <c r="C24" s="53">
        <f>'cieki 2020'!I26</f>
        <v>0.05</v>
      </c>
      <c r="D24" s="53">
        <f>'cieki 2020'!J26</f>
        <v>1.5</v>
      </c>
      <c r="E24" s="53">
        <f>'cieki 2020'!L26</f>
        <v>0.109</v>
      </c>
      <c r="F24" s="53">
        <f>'cieki 2020'!N26</f>
        <v>21.9</v>
      </c>
      <c r="G24" s="53">
        <f>'cieki 2020'!O26</f>
        <v>7.43</v>
      </c>
      <c r="H24" s="53">
        <f>'cieki 2020'!P26</f>
        <v>6.9899999999999997E-3</v>
      </c>
      <c r="I24" s="53">
        <f>'cieki 2020'!S26</f>
        <v>27.1</v>
      </c>
      <c r="J24" s="53">
        <f>'cieki 2020'!T26</f>
        <v>2.98</v>
      </c>
      <c r="K24" s="73">
        <f>'cieki 2020'!Y26</f>
        <v>25.1</v>
      </c>
      <c r="L24" s="73">
        <f>'cieki 2020'!AB26</f>
        <v>3248</v>
      </c>
      <c r="M24" s="73">
        <f>'cieki 2020'!AC26</f>
        <v>170</v>
      </c>
      <c r="N24" s="73">
        <f>'cieki 2020'!AI26</f>
        <v>2.5</v>
      </c>
      <c r="O24" s="73">
        <f>'cieki 2020'!AJ26</f>
        <v>2.5</v>
      </c>
      <c r="P24" s="73">
        <f>'cieki 2020'!AK26</f>
        <v>2.5</v>
      </c>
      <c r="Q24" s="73">
        <f>'cieki 2020'!AL26</f>
        <v>5</v>
      </c>
      <c r="R24" s="73">
        <f>'cieki 2020'!AM26</f>
        <v>2.5</v>
      </c>
      <c r="S24" s="73">
        <f>'cieki 2020'!AN26</f>
        <v>2.5</v>
      </c>
      <c r="T24" s="73">
        <f>'cieki 2020'!AO26</f>
        <v>2.5</v>
      </c>
      <c r="U24" s="73">
        <f>'cieki 2020'!AQ26</f>
        <v>2.5</v>
      </c>
      <c r="V24" s="73">
        <f>'cieki 2020'!AR26</f>
        <v>1.5</v>
      </c>
      <c r="W24" s="73">
        <f>'cieki 2020'!AS26</f>
        <v>2.5</v>
      </c>
      <c r="X24" s="73">
        <f>'cieki 2020'!AT26</f>
        <v>2.5</v>
      </c>
      <c r="Y24" s="73">
        <f>'cieki 2020'!AU26</f>
        <v>2.5</v>
      </c>
      <c r="Z24" s="73">
        <f>'cieki 2020'!AV26</f>
        <v>2.5</v>
      </c>
      <c r="AA24" s="73">
        <f>'cieki 2020'!AW26</f>
        <v>2.5</v>
      </c>
      <c r="AB24" s="73">
        <f>'cieki 2020'!AX26</f>
        <v>2.5</v>
      </c>
      <c r="AC24" s="73">
        <f>'cieki 2020'!AY26</f>
        <v>5</v>
      </c>
      <c r="AD24" s="73">
        <f>'cieki 2020'!AZ26</f>
        <v>2.5</v>
      </c>
      <c r="AE24" s="73">
        <f>'cieki 2020'!BB26</f>
        <v>34</v>
      </c>
      <c r="AF24" s="73">
        <f>'cieki 2020'!BJ26</f>
        <v>0.5</v>
      </c>
      <c r="AG24" s="73">
        <f>'cieki 2020'!BL26</f>
        <v>0.5</v>
      </c>
      <c r="AH24" s="73">
        <f>'cieki 2020'!BM26</f>
        <v>0.05</v>
      </c>
      <c r="AI24" s="73">
        <f>'cieki 2020'!BN26</f>
        <v>0.05</v>
      </c>
      <c r="AJ24" s="73">
        <f>'cieki 2020'!BO26</f>
        <v>0.05</v>
      </c>
      <c r="AK24" s="73">
        <f>'cieki 2020'!BR26</f>
        <v>0.4</v>
      </c>
      <c r="AL24" s="73">
        <f>'cieki 2020'!BS26</f>
        <v>0.05</v>
      </c>
      <c r="AM24" s="73">
        <f>'cieki 2020'!BU26</f>
        <v>0.05</v>
      </c>
      <c r="AN24" s="73">
        <f>'cieki 2020'!BV26</f>
        <v>0.05</v>
      </c>
      <c r="AO24" s="73">
        <f>'cieki 2020'!BW26</f>
        <v>0.05</v>
      </c>
      <c r="AP24" s="73">
        <f>'cieki 2020'!BX26</f>
        <v>0.1</v>
      </c>
      <c r="AQ24" s="73">
        <f>'cieki 2020'!BZ26</f>
        <v>0</v>
      </c>
      <c r="AR24" s="53">
        <f>'cieki 2020'!CK26</f>
        <v>0</v>
      </c>
      <c r="AS24" s="73">
        <f>'cieki 2020'!CN26</f>
        <v>0</v>
      </c>
      <c r="AT24" s="73">
        <f>'cieki 2020'!CS26</f>
        <v>0</v>
      </c>
      <c r="AU24" s="91">
        <f>'cieki 2020'!CY26</f>
        <v>0</v>
      </c>
      <c r="AV24" s="73">
        <f>'cieki 2020'!DD26</f>
        <v>0</v>
      </c>
      <c r="AW24" s="73">
        <f>'cieki 2020'!DE26</f>
        <v>0.05</v>
      </c>
      <c r="AX24" s="148">
        <f>'cieki 2020'!DF26</f>
        <v>0.05</v>
      </c>
      <c r="AY24" s="157" t="s">
        <v>172</v>
      </c>
      <c r="AZ24" s="100"/>
      <c r="BA24" s="100"/>
      <c r="BB24" s="100"/>
      <c r="BC24" s="100"/>
    </row>
    <row r="25" spans="1:55" s="70" customFormat="1" x14ac:dyDescent="0.2">
      <c r="A25" s="9">
        <f>'cieki 2020'!B27</f>
        <v>22</v>
      </c>
      <c r="B25" s="15" t="str">
        <f>'cieki 2020'!C27</f>
        <v>PL01S0701_1220</v>
      </c>
      <c r="C25" s="53">
        <f>'cieki 2020'!I27</f>
        <v>0.05</v>
      </c>
      <c r="D25" s="53">
        <f>'cieki 2020'!J27</f>
        <v>1.5</v>
      </c>
      <c r="E25" s="53">
        <f>'cieki 2020'!L27</f>
        <v>2.5000000000000001E-2</v>
      </c>
      <c r="F25" s="53">
        <f>'cieki 2020'!N27</f>
        <v>2.4900000000000002</v>
      </c>
      <c r="G25" s="53">
        <f>'cieki 2020'!O27</f>
        <v>8.93</v>
      </c>
      <c r="H25" s="53">
        <f>'cieki 2020'!P27</f>
        <v>6.1900000000000002E-3</v>
      </c>
      <c r="I25" s="53">
        <f>'cieki 2020'!S27</f>
        <v>1.66</v>
      </c>
      <c r="J25" s="53">
        <f>'cieki 2020'!T27</f>
        <v>3.57</v>
      </c>
      <c r="K25" s="73">
        <f>'cieki 2020'!Y27</f>
        <v>32.5</v>
      </c>
      <c r="L25" s="73">
        <f>'cieki 2020'!AB27</f>
        <v>2095</v>
      </c>
      <c r="M25" s="73">
        <f>'cieki 2020'!AC27</f>
        <v>89.4</v>
      </c>
      <c r="N25" s="73">
        <f>'cieki 2020'!AI27</f>
        <v>2.5</v>
      </c>
      <c r="O25" s="73">
        <f>'cieki 2020'!AJ27</f>
        <v>11</v>
      </c>
      <c r="P25" s="73">
        <f>'cieki 2020'!AK27</f>
        <v>2.5</v>
      </c>
      <c r="Q25" s="73">
        <f>'cieki 2020'!AL27</f>
        <v>55</v>
      </c>
      <c r="R25" s="73">
        <f>'cieki 2020'!AM27</f>
        <v>30</v>
      </c>
      <c r="S25" s="73">
        <f>'cieki 2020'!AN27</f>
        <v>20</v>
      </c>
      <c r="T25" s="73">
        <f>'cieki 2020'!AO27</f>
        <v>26</v>
      </c>
      <c r="U25" s="73">
        <f>'cieki 2020'!AQ27</f>
        <v>18</v>
      </c>
      <c r="V25" s="73">
        <f>'cieki 2020'!AR27</f>
        <v>1.5</v>
      </c>
      <c r="W25" s="73">
        <f>'cieki 2020'!AS27</f>
        <v>2.5</v>
      </c>
      <c r="X25" s="73">
        <f>'cieki 2020'!AT27</f>
        <v>2.5</v>
      </c>
      <c r="Y25" s="73">
        <f>'cieki 2020'!AU27</f>
        <v>33</v>
      </c>
      <c r="Z25" s="73">
        <f>'cieki 2020'!AV27</f>
        <v>31</v>
      </c>
      <c r="AA25" s="73">
        <f>'cieki 2020'!AW27</f>
        <v>14</v>
      </c>
      <c r="AB25" s="73">
        <f>'cieki 2020'!AX27</f>
        <v>14</v>
      </c>
      <c r="AC25" s="73">
        <f>'cieki 2020'!AY27</f>
        <v>26</v>
      </c>
      <c r="AD25" s="73">
        <f>'cieki 2020'!AZ27</f>
        <v>2.5</v>
      </c>
      <c r="AE25" s="73">
        <f>'cieki 2020'!BB27</f>
        <v>231.5</v>
      </c>
      <c r="AF25" s="73">
        <f>'cieki 2020'!BJ27</f>
        <v>0.5</v>
      </c>
      <c r="AG25" s="73">
        <f>'cieki 2020'!BL27</f>
        <v>0.5</v>
      </c>
      <c r="AH25" s="73">
        <f>'cieki 2020'!BM27</f>
        <v>0.05</v>
      </c>
      <c r="AI25" s="73">
        <f>'cieki 2020'!BN27</f>
        <v>0.05</v>
      </c>
      <c r="AJ25" s="73">
        <f>'cieki 2020'!BO27</f>
        <v>0.05</v>
      </c>
      <c r="AK25" s="73">
        <f>'cieki 2020'!BR27</f>
        <v>0.4</v>
      </c>
      <c r="AL25" s="73">
        <f>'cieki 2020'!BS27</f>
        <v>0.05</v>
      </c>
      <c r="AM25" s="73">
        <f>'cieki 2020'!BU27</f>
        <v>0.05</v>
      </c>
      <c r="AN25" s="73">
        <f>'cieki 2020'!BV27</f>
        <v>0.05</v>
      </c>
      <c r="AO25" s="73">
        <f>'cieki 2020'!BW27</f>
        <v>0.05</v>
      </c>
      <c r="AP25" s="73">
        <f>'cieki 2020'!BX27</f>
        <v>0.1</v>
      </c>
      <c r="AQ25" s="73">
        <f>'cieki 2020'!BZ27</f>
        <v>25</v>
      </c>
      <c r="AR25" s="53">
        <f>'cieki 2020'!CK27</f>
        <v>5.0000000000000001E-3</v>
      </c>
      <c r="AS25" s="73">
        <f>'cieki 2020'!CN27</f>
        <v>0.5</v>
      </c>
      <c r="AT25" s="73">
        <f>'cieki 2020'!CS27</f>
        <v>0.5</v>
      </c>
      <c r="AU25" s="91">
        <f>'cieki 2020'!CY27</f>
        <v>3.6799999999999999E-2</v>
      </c>
      <c r="AV25" s="73">
        <f>'cieki 2020'!DD27</f>
        <v>0.05</v>
      </c>
      <c r="AW25" s="73">
        <f>'cieki 2020'!DE27</f>
        <v>0.05</v>
      </c>
      <c r="AX25" s="148">
        <f>'cieki 2020'!DF27</f>
        <v>0.05</v>
      </c>
      <c r="AY25" s="137" t="s">
        <v>171</v>
      </c>
      <c r="AZ25" s="100"/>
      <c r="BA25" s="100"/>
      <c r="BB25" s="100"/>
      <c r="BC25" s="100"/>
    </row>
    <row r="26" spans="1:55" s="70" customFormat="1" x14ac:dyDescent="0.2">
      <c r="A26" s="9">
        <f>'cieki 2020'!B28</f>
        <v>23</v>
      </c>
      <c r="B26" s="15" t="str">
        <f>'cieki 2020'!C28</f>
        <v>PL01S1101_1523</v>
      </c>
      <c r="C26" s="53">
        <f>'cieki 2020'!I28</f>
        <v>0.05</v>
      </c>
      <c r="D26" s="53">
        <f>'cieki 2020'!J28</f>
        <v>1.5</v>
      </c>
      <c r="E26" s="53">
        <f>'cieki 2020'!L28</f>
        <v>0.47599999999999998</v>
      </c>
      <c r="F26" s="53">
        <f>'cieki 2020'!N28</f>
        <v>18.3</v>
      </c>
      <c r="G26" s="53">
        <f>'cieki 2020'!O28</f>
        <v>19.399999999999999</v>
      </c>
      <c r="H26" s="53">
        <f>'cieki 2020'!P28</f>
        <v>5.3499999999999999E-2</v>
      </c>
      <c r="I26" s="53">
        <f>'cieki 2020'!S28</f>
        <v>14.2</v>
      </c>
      <c r="J26" s="53">
        <f>'cieki 2020'!T28</f>
        <v>10.3</v>
      </c>
      <c r="K26" s="73">
        <f>'cieki 2020'!Y28</f>
        <v>57.4</v>
      </c>
      <c r="L26" s="73">
        <f>'cieki 2020'!AB28</f>
        <v>10340</v>
      </c>
      <c r="M26" s="73">
        <f>'cieki 2020'!AC28</f>
        <v>460</v>
      </c>
      <c r="N26" s="73">
        <f>'cieki 2020'!AI28</f>
        <v>2.5</v>
      </c>
      <c r="O26" s="73">
        <f>'cieki 2020'!AJ28</f>
        <v>16</v>
      </c>
      <c r="P26" s="73">
        <f>'cieki 2020'!AK28</f>
        <v>2.5</v>
      </c>
      <c r="Q26" s="73">
        <f>'cieki 2020'!AL28</f>
        <v>38</v>
      </c>
      <c r="R26" s="73">
        <f>'cieki 2020'!AM28</f>
        <v>36</v>
      </c>
      <c r="S26" s="73">
        <f>'cieki 2020'!AN28</f>
        <v>13</v>
      </c>
      <c r="T26" s="73">
        <f>'cieki 2020'!AO28</f>
        <v>8</v>
      </c>
      <c r="U26" s="73">
        <f>'cieki 2020'!AQ28</f>
        <v>2.5</v>
      </c>
      <c r="V26" s="73">
        <f>'cieki 2020'!AR28</f>
        <v>1.5</v>
      </c>
      <c r="W26" s="73">
        <f>'cieki 2020'!AS28</f>
        <v>2.5</v>
      </c>
      <c r="X26" s="73">
        <f>'cieki 2020'!AT28</f>
        <v>10</v>
      </c>
      <c r="Y26" s="73">
        <f>'cieki 2020'!AU28</f>
        <v>27</v>
      </c>
      <c r="Z26" s="73">
        <f>'cieki 2020'!AV28</f>
        <v>18</v>
      </c>
      <c r="AA26" s="73">
        <f>'cieki 2020'!AW28</f>
        <v>8</v>
      </c>
      <c r="AB26" s="73">
        <f>'cieki 2020'!AX28</f>
        <v>75</v>
      </c>
      <c r="AC26" s="73">
        <f>'cieki 2020'!AY28</f>
        <v>17</v>
      </c>
      <c r="AD26" s="73">
        <f>'cieki 2020'!AZ28</f>
        <v>2.5</v>
      </c>
      <c r="AE26" s="73">
        <f>'cieki 2020'!BB28</f>
        <v>183</v>
      </c>
      <c r="AF26" s="73">
        <f>'cieki 2020'!BJ28</f>
        <v>0.5</v>
      </c>
      <c r="AG26" s="73">
        <f>'cieki 2020'!BL28</f>
        <v>0.5</v>
      </c>
      <c r="AH26" s="73">
        <f>'cieki 2020'!BM28</f>
        <v>0.05</v>
      </c>
      <c r="AI26" s="73">
        <f>'cieki 2020'!BN28</f>
        <v>0.05</v>
      </c>
      <c r="AJ26" s="73">
        <f>'cieki 2020'!BO28</f>
        <v>0.05</v>
      </c>
      <c r="AK26" s="73">
        <f>'cieki 2020'!BR28</f>
        <v>0.4</v>
      </c>
      <c r="AL26" s="73">
        <f>'cieki 2020'!BS28</f>
        <v>0.05</v>
      </c>
      <c r="AM26" s="73">
        <f>'cieki 2020'!BU28</f>
        <v>0.05</v>
      </c>
      <c r="AN26" s="73">
        <f>'cieki 2020'!BV28</f>
        <v>0.05</v>
      </c>
      <c r="AO26" s="73">
        <f>'cieki 2020'!BW28</f>
        <v>0.05</v>
      </c>
      <c r="AP26" s="73">
        <f>'cieki 2020'!BX28</f>
        <v>0.1</v>
      </c>
      <c r="AQ26" s="73">
        <f>'cieki 2020'!BZ28</f>
        <v>0</v>
      </c>
      <c r="AR26" s="53">
        <f>'cieki 2020'!CK28</f>
        <v>0</v>
      </c>
      <c r="AS26" s="73">
        <f>'cieki 2020'!CN28</f>
        <v>0</v>
      </c>
      <c r="AT26" s="73">
        <f>'cieki 2020'!CS28</f>
        <v>0</v>
      </c>
      <c r="AU26" s="91">
        <f>'cieki 2020'!CY28</f>
        <v>0</v>
      </c>
      <c r="AV26" s="73">
        <f>'cieki 2020'!DD28</f>
        <v>0</v>
      </c>
      <c r="AW26" s="73">
        <f>'cieki 2020'!DE28</f>
        <v>0.05</v>
      </c>
      <c r="AX26" s="148">
        <f>'cieki 2020'!DF28</f>
        <v>0.05</v>
      </c>
      <c r="AY26" s="157" t="s">
        <v>172</v>
      </c>
      <c r="AZ26" s="100"/>
      <c r="BA26" s="100"/>
      <c r="BB26" s="100"/>
      <c r="BC26" s="100"/>
    </row>
    <row r="27" spans="1:55" s="70" customFormat="1" x14ac:dyDescent="0.2">
      <c r="A27" s="9">
        <f>'cieki 2020'!B29</f>
        <v>24</v>
      </c>
      <c r="B27" s="15" t="str">
        <f>'cieki 2020'!C29</f>
        <v>PL01S1101_3852</v>
      </c>
      <c r="C27" s="53">
        <f>'cieki 2020'!I29</f>
        <v>0.05</v>
      </c>
      <c r="D27" s="53">
        <f>'cieki 2020'!J29</f>
        <v>1.5</v>
      </c>
      <c r="E27" s="53">
        <f>'cieki 2020'!L29</f>
        <v>4.95</v>
      </c>
      <c r="F27" s="53">
        <f>'cieki 2020'!N29</f>
        <v>14.3</v>
      </c>
      <c r="G27" s="53">
        <f>'cieki 2020'!O29</f>
        <v>27.2</v>
      </c>
      <c r="H27" s="53">
        <f>'cieki 2020'!P29</f>
        <v>7.7200000000000005E-2</v>
      </c>
      <c r="I27" s="53">
        <f>'cieki 2020'!S29</f>
        <v>11</v>
      </c>
      <c r="J27" s="53">
        <f>'cieki 2020'!T29</f>
        <v>14</v>
      </c>
      <c r="K27" s="73">
        <f>'cieki 2020'!Y29</f>
        <v>128</v>
      </c>
      <c r="L27" s="73">
        <f>'cieki 2020'!AB29</f>
        <v>4762</v>
      </c>
      <c r="M27" s="73">
        <f>'cieki 2020'!AC29</f>
        <v>162</v>
      </c>
      <c r="N27" s="73">
        <f>'cieki 2020'!AI29</f>
        <v>80</v>
      </c>
      <c r="O27" s="73">
        <f>'cieki 2020'!AJ29</f>
        <v>165</v>
      </c>
      <c r="P27" s="73">
        <f>'cieki 2020'!AK29</f>
        <v>40</v>
      </c>
      <c r="Q27" s="73">
        <f>'cieki 2020'!AL29</f>
        <v>451</v>
      </c>
      <c r="R27" s="73">
        <f>'cieki 2020'!AM29</f>
        <v>153</v>
      </c>
      <c r="S27" s="73">
        <f>'cieki 2020'!AN29</f>
        <v>129</v>
      </c>
      <c r="T27" s="73">
        <f>'cieki 2020'!AO29</f>
        <v>64</v>
      </c>
      <c r="U27" s="73">
        <f>'cieki 2020'!AQ29</f>
        <v>70</v>
      </c>
      <c r="V27" s="73">
        <f>'cieki 2020'!AR29</f>
        <v>1.5</v>
      </c>
      <c r="W27" s="73">
        <f>'cieki 2020'!AS29</f>
        <v>2.5</v>
      </c>
      <c r="X27" s="73">
        <f>'cieki 2020'!AT29</f>
        <v>42</v>
      </c>
      <c r="Y27" s="73">
        <f>'cieki 2020'!AU29</f>
        <v>219</v>
      </c>
      <c r="Z27" s="73">
        <f>'cieki 2020'!AV29</f>
        <v>187</v>
      </c>
      <c r="AA27" s="73">
        <f>'cieki 2020'!AW29</f>
        <v>64</v>
      </c>
      <c r="AB27" s="73">
        <f>'cieki 2020'!AX29</f>
        <v>83</v>
      </c>
      <c r="AC27" s="73">
        <f>'cieki 2020'!AY29</f>
        <v>84</v>
      </c>
      <c r="AD27" s="73">
        <f>'cieki 2020'!AZ29</f>
        <v>31</v>
      </c>
      <c r="AE27" s="73">
        <f>'cieki 2020'!BB29</f>
        <v>1598</v>
      </c>
      <c r="AF27" s="73">
        <f>'cieki 2020'!BJ29</f>
        <v>0.5</v>
      </c>
      <c r="AG27" s="73">
        <f>'cieki 2020'!BL29</f>
        <v>0.5</v>
      </c>
      <c r="AH27" s="73">
        <f>'cieki 2020'!BM29</f>
        <v>0.05</v>
      </c>
      <c r="AI27" s="73">
        <f>'cieki 2020'!BN29</f>
        <v>0.05</v>
      </c>
      <c r="AJ27" s="73">
        <f>'cieki 2020'!BO29</f>
        <v>0.05</v>
      </c>
      <c r="AK27" s="73">
        <f>'cieki 2020'!BR29</f>
        <v>0.4</v>
      </c>
      <c r="AL27" s="73">
        <f>'cieki 2020'!BS29</f>
        <v>0.05</v>
      </c>
      <c r="AM27" s="73">
        <f>'cieki 2020'!BU29</f>
        <v>0.05</v>
      </c>
      <c r="AN27" s="73">
        <f>'cieki 2020'!BV29</f>
        <v>0.05</v>
      </c>
      <c r="AO27" s="73">
        <f>'cieki 2020'!BW29</f>
        <v>0.05</v>
      </c>
      <c r="AP27" s="73">
        <f>'cieki 2020'!BX29</f>
        <v>0.1</v>
      </c>
      <c r="AQ27" s="73">
        <f>'cieki 2020'!BZ29</f>
        <v>0</v>
      </c>
      <c r="AR27" s="53">
        <f>'cieki 2020'!CK29</f>
        <v>0</v>
      </c>
      <c r="AS27" s="73">
        <f>'cieki 2020'!CN29</f>
        <v>0</v>
      </c>
      <c r="AT27" s="73">
        <f>'cieki 2020'!CS29</f>
        <v>0</v>
      </c>
      <c r="AU27" s="91">
        <f>'cieki 2020'!CY29</f>
        <v>0</v>
      </c>
      <c r="AV27" s="73">
        <f>'cieki 2020'!DD29</f>
        <v>0</v>
      </c>
      <c r="AW27" s="73">
        <f>'cieki 2020'!DE29</f>
        <v>0.05</v>
      </c>
      <c r="AX27" s="148">
        <f>'cieki 2020'!DF29</f>
        <v>0.05</v>
      </c>
      <c r="AY27" s="158" t="s">
        <v>173</v>
      </c>
      <c r="AZ27" s="100"/>
      <c r="BA27" s="100"/>
      <c r="BB27" s="100"/>
      <c r="BC27" s="100"/>
    </row>
    <row r="28" spans="1:55" s="70" customFormat="1" x14ac:dyDescent="0.2">
      <c r="A28" s="9">
        <f>'cieki 2020'!B30</f>
        <v>25</v>
      </c>
      <c r="B28" s="15" t="str">
        <f>'cieki 2020'!C30</f>
        <v>PL02S1401_1266</v>
      </c>
      <c r="C28" s="53">
        <f>'cieki 2020'!I30</f>
        <v>0.40100000000000002</v>
      </c>
      <c r="D28" s="53">
        <f>'cieki 2020'!J30</f>
        <v>8.9</v>
      </c>
      <c r="E28" s="53">
        <f>'cieki 2020'!L30</f>
        <v>0.999</v>
      </c>
      <c r="F28" s="53">
        <f>'cieki 2020'!N30</f>
        <v>64.400000000000006</v>
      </c>
      <c r="G28" s="53">
        <f>'cieki 2020'!O30</f>
        <v>68.8</v>
      </c>
      <c r="H28" s="53">
        <f>'cieki 2020'!P30</f>
        <v>0.34300000000000003</v>
      </c>
      <c r="I28" s="53">
        <f>'cieki 2020'!S30</f>
        <v>33.9</v>
      </c>
      <c r="J28" s="53">
        <f>'cieki 2020'!T30</f>
        <v>72.900000000000006</v>
      </c>
      <c r="K28" s="73">
        <f>'cieki 2020'!Y30</f>
        <v>277</v>
      </c>
      <c r="L28" s="73">
        <f>'cieki 2020'!AB30</f>
        <v>21400</v>
      </c>
      <c r="M28" s="73">
        <f>'cieki 2020'!AC30</f>
        <v>1238</v>
      </c>
      <c r="N28" s="73">
        <f>'cieki 2020'!AI30</f>
        <v>1400</v>
      </c>
      <c r="O28" s="73">
        <f>'cieki 2020'!AJ30</f>
        <v>1470</v>
      </c>
      <c r="P28" s="73">
        <f>'cieki 2020'!AK30</f>
        <v>426</v>
      </c>
      <c r="Q28" s="73">
        <f>'cieki 2020'!AL30</f>
        <v>2670</v>
      </c>
      <c r="R28" s="73">
        <f>'cieki 2020'!AM30</f>
        <v>1630</v>
      </c>
      <c r="S28" s="73">
        <f>'cieki 2020'!AN30</f>
        <v>1170</v>
      </c>
      <c r="T28" s="73">
        <f>'cieki 2020'!AO30</f>
        <v>955</v>
      </c>
      <c r="U28" s="73">
        <f>'cieki 2020'!AQ30</f>
        <v>711</v>
      </c>
      <c r="V28" s="73">
        <f>'cieki 2020'!AR30</f>
        <v>1.5</v>
      </c>
      <c r="W28" s="73">
        <f>'cieki 2020'!AS30</f>
        <v>632</v>
      </c>
      <c r="X28" s="73">
        <f>'cieki 2020'!AT30</f>
        <v>442</v>
      </c>
      <c r="Y28" s="73">
        <f>'cieki 2020'!AU30</f>
        <v>1630</v>
      </c>
      <c r="Z28" s="73">
        <f>'cieki 2020'!AV30</f>
        <v>1390</v>
      </c>
      <c r="AA28" s="73">
        <f>'cieki 2020'!AW30</f>
        <v>539</v>
      </c>
      <c r="AB28" s="73">
        <f>'cieki 2020'!AX30</f>
        <v>615</v>
      </c>
      <c r="AC28" s="73">
        <f>'cieki 2020'!AY30</f>
        <v>706</v>
      </c>
      <c r="AD28" s="73">
        <f>'cieki 2020'!AZ30</f>
        <v>225</v>
      </c>
      <c r="AE28" s="73">
        <f>'cieki 2020'!BB30</f>
        <v>14355.5</v>
      </c>
      <c r="AF28" s="73">
        <f>'cieki 2020'!BJ30</f>
        <v>0.5</v>
      </c>
      <c r="AG28" s="73">
        <f>'cieki 2020'!BL30</f>
        <v>0.5</v>
      </c>
      <c r="AH28" s="73">
        <f>'cieki 2020'!BM30</f>
        <v>0.05</v>
      </c>
      <c r="AI28" s="73">
        <f>'cieki 2020'!BN30</f>
        <v>0.05</v>
      </c>
      <c r="AJ28" s="73">
        <f>'cieki 2020'!BO30</f>
        <v>0.05</v>
      </c>
      <c r="AK28" s="73">
        <f>'cieki 2020'!BR30</f>
        <v>0.4</v>
      </c>
      <c r="AL28" s="73">
        <f>'cieki 2020'!BS30</f>
        <v>0.05</v>
      </c>
      <c r="AM28" s="73">
        <f>'cieki 2020'!BU30</f>
        <v>0.05</v>
      </c>
      <c r="AN28" s="73">
        <f>'cieki 2020'!BV30</f>
        <v>0.05</v>
      </c>
      <c r="AO28" s="73">
        <f>'cieki 2020'!BW30</f>
        <v>0.05</v>
      </c>
      <c r="AP28" s="73">
        <f>'cieki 2020'!BX30</f>
        <v>0.1</v>
      </c>
      <c r="AQ28" s="73">
        <f>'cieki 2020'!BZ30</f>
        <v>0</v>
      </c>
      <c r="AR28" s="53">
        <f>'cieki 2020'!CK30</f>
        <v>0</v>
      </c>
      <c r="AS28" s="73">
        <f>'cieki 2020'!CN30</f>
        <v>0</v>
      </c>
      <c r="AT28" s="73">
        <f>'cieki 2020'!CS30</f>
        <v>0</v>
      </c>
      <c r="AU28" s="91">
        <f>'cieki 2020'!CY30</f>
        <v>0</v>
      </c>
      <c r="AV28" s="73">
        <f>'cieki 2020'!DD30</f>
        <v>0</v>
      </c>
      <c r="AW28" s="73">
        <f>'cieki 2020'!DE30</f>
        <v>0.05</v>
      </c>
      <c r="AX28" s="148">
        <f>'cieki 2020'!DF30</f>
        <v>0.05</v>
      </c>
      <c r="AY28" s="136" t="s">
        <v>174</v>
      </c>
      <c r="AZ28" s="100"/>
      <c r="BA28" s="100"/>
      <c r="BB28" s="100"/>
      <c r="BC28" s="100"/>
    </row>
    <row r="29" spans="1:55" s="70" customFormat="1" x14ac:dyDescent="0.2">
      <c r="A29" s="9">
        <f>'cieki 2020'!B31</f>
        <v>26</v>
      </c>
      <c r="B29" s="15" t="str">
        <f>'cieki 2020'!C31</f>
        <v>PL02S1401_3141</v>
      </c>
      <c r="C29" s="53">
        <f>'cieki 2020'!I31</f>
        <v>0.05</v>
      </c>
      <c r="D29" s="53">
        <f>'cieki 2020'!J31</f>
        <v>9.35</v>
      </c>
      <c r="E29" s="53">
        <f>'cieki 2020'!L31</f>
        <v>0.83799999999999997</v>
      </c>
      <c r="F29" s="53">
        <f>'cieki 2020'!N31</f>
        <v>13.6</v>
      </c>
      <c r="G29" s="53">
        <f>'cieki 2020'!O31</f>
        <v>7.99</v>
      </c>
      <c r="H29" s="53">
        <f>'cieki 2020'!P31</f>
        <v>2.7199999999999998E-2</v>
      </c>
      <c r="I29" s="53">
        <f>'cieki 2020'!S31</f>
        <v>14.9</v>
      </c>
      <c r="J29" s="53">
        <f>'cieki 2020'!T31</f>
        <v>30.3</v>
      </c>
      <c r="K29" s="73">
        <f>'cieki 2020'!Y31</f>
        <v>103</v>
      </c>
      <c r="L29" s="73">
        <f>'cieki 2020'!AB31</f>
        <v>11700</v>
      </c>
      <c r="M29" s="73">
        <f>'cieki 2020'!AC31</f>
        <v>259</v>
      </c>
      <c r="N29" s="73">
        <f>'cieki 2020'!AI31</f>
        <v>2.5</v>
      </c>
      <c r="O29" s="73">
        <f>'cieki 2020'!AJ31</f>
        <v>60</v>
      </c>
      <c r="P29" s="73">
        <f>'cieki 2020'!AK31</f>
        <v>8</v>
      </c>
      <c r="Q29" s="73">
        <f>'cieki 2020'!AL31</f>
        <v>123</v>
      </c>
      <c r="R29" s="73">
        <f>'cieki 2020'!AM31</f>
        <v>78</v>
      </c>
      <c r="S29" s="73">
        <f>'cieki 2020'!AN31</f>
        <v>46</v>
      </c>
      <c r="T29" s="73">
        <f>'cieki 2020'!AO31</f>
        <v>42</v>
      </c>
      <c r="U29" s="73">
        <f>'cieki 2020'!AQ31</f>
        <v>21</v>
      </c>
      <c r="V29" s="73">
        <f>'cieki 2020'!AR31</f>
        <v>1.5</v>
      </c>
      <c r="W29" s="73">
        <f>'cieki 2020'!AS31</f>
        <v>2.5</v>
      </c>
      <c r="X29" s="73">
        <f>'cieki 2020'!AT31</f>
        <v>2.5</v>
      </c>
      <c r="Y29" s="73">
        <f>'cieki 2020'!AU31</f>
        <v>72</v>
      </c>
      <c r="Z29" s="73">
        <f>'cieki 2020'!AV31</f>
        <v>53</v>
      </c>
      <c r="AA29" s="73">
        <f>'cieki 2020'!AW31</f>
        <v>22</v>
      </c>
      <c r="AB29" s="73">
        <f>'cieki 2020'!AX31</f>
        <v>23</v>
      </c>
      <c r="AC29" s="73">
        <f>'cieki 2020'!AY31</f>
        <v>30</v>
      </c>
      <c r="AD29" s="73">
        <f>'cieki 2020'!AZ31</f>
        <v>2.5</v>
      </c>
      <c r="AE29" s="73">
        <f>'cieki 2020'!BB31</f>
        <v>513</v>
      </c>
      <c r="AF29" s="73">
        <f>'cieki 2020'!BJ31</f>
        <v>0.5</v>
      </c>
      <c r="AG29" s="73">
        <f>'cieki 2020'!BL31</f>
        <v>0.5</v>
      </c>
      <c r="AH29" s="73">
        <f>'cieki 2020'!BM31</f>
        <v>0.05</v>
      </c>
      <c r="AI29" s="73">
        <f>'cieki 2020'!BN31</f>
        <v>0.05</v>
      </c>
      <c r="AJ29" s="73">
        <f>'cieki 2020'!BO31</f>
        <v>0.05</v>
      </c>
      <c r="AK29" s="73">
        <f>'cieki 2020'!BR31</f>
        <v>0.4</v>
      </c>
      <c r="AL29" s="73">
        <f>'cieki 2020'!BS31</f>
        <v>0.05</v>
      </c>
      <c r="AM29" s="73">
        <f>'cieki 2020'!BU31</f>
        <v>0.05</v>
      </c>
      <c r="AN29" s="73">
        <f>'cieki 2020'!BV31</f>
        <v>0.05</v>
      </c>
      <c r="AO29" s="73">
        <f>'cieki 2020'!BW31</f>
        <v>0.05</v>
      </c>
      <c r="AP29" s="73">
        <f>'cieki 2020'!BX31</f>
        <v>0.1</v>
      </c>
      <c r="AQ29" s="73">
        <f>'cieki 2020'!BZ31</f>
        <v>0</v>
      </c>
      <c r="AR29" s="53">
        <f>'cieki 2020'!CK31</f>
        <v>0</v>
      </c>
      <c r="AS29" s="73">
        <f>'cieki 2020'!CN31</f>
        <v>0</v>
      </c>
      <c r="AT29" s="73">
        <f>'cieki 2020'!CS31</f>
        <v>0</v>
      </c>
      <c r="AU29" s="91">
        <f>'cieki 2020'!CY31</f>
        <v>0</v>
      </c>
      <c r="AV29" s="73">
        <f>'cieki 2020'!DD31</f>
        <v>0</v>
      </c>
      <c r="AW29" s="73">
        <f>'cieki 2020'!DE31</f>
        <v>0.05</v>
      </c>
      <c r="AX29" s="148">
        <f>'cieki 2020'!DF31</f>
        <v>0.05</v>
      </c>
      <c r="AY29" s="137" t="s">
        <v>171</v>
      </c>
      <c r="AZ29" s="100"/>
      <c r="BA29" s="100"/>
      <c r="BB29" s="100"/>
      <c r="BC29" s="100"/>
    </row>
    <row r="30" spans="1:55" s="70" customFormat="1" x14ac:dyDescent="0.2">
      <c r="A30" s="9">
        <f>'cieki 2020'!B32</f>
        <v>27</v>
      </c>
      <c r="B30" s="15" t="str">
        <f>'cieki 2020'!C32</f>
        <v>PL02S1401_1233</v>
      </c>
      <c r="C30" s="53">
        <f>'cieki 2020'!I32</f>
        <v>0.05</v>
      </c>
      <c r="D30" s="53">
        <f>'cieki 2020'!J32</f>
        <v>5.01</v>
      </c>
      <c r="E30" s="53">
        <f>'cieki 2020'!L32</f>
        <v>0.438</v>
      </c>
      <c r="F30" s="53">
        <f>'cieki 2020'!N32</f>
        <v>8.08</v>
      </c>
      <c r="G30" s="53">
        <f>'cieki 2020'!O32</f>
        <v>5.03</v>
      </c>
      <c r="H30" s="53">
        <f>'cieki 2020'!P32</f>
        <v>1.43E-2</v>
      </c>
      <c r="I30" s="53">
        <f>'cieki 2020'!S32</f>
        <v>8.7200000000000006</v>
      </c>
      <c r="J30" s="53">
        <f>'cieki 2020'!T32</f>
        <v>24.1</v>
      </c>
      <c r="K30" s="73">
        <f>'cieki 2020'!Y32</f>
        <v>52</v>
      </c>
      <c r="L30" s="73">
        <f>'cieki 2020'!AB32</f>
        <v>6690</v>
      </c>
      <c r="M30" s="73">
        <f>'cieki 2020'!AC32</f>
        <v>225</v>
      </c>
      <c r="N30" s="73">
        <f>'cieki 2020'!AI32</f>
        <v>2.5</v>
      </c>
      <c r="O30" s="73">
        <f>'cieki 2020'!AJ32</f>
        <v>101</v>
      </c>
      <c r="P30" s="73">
        <f>'cieki 2020'!AK32</f>
        <v>19</v>
      </c>
      <c r="Q30" s="73">
        <f>'cieki 2020'!AL32</f>
        <v>237</v>
      </c>
      <c r="R30" s="73">
        <f>'cieki 2020'!AM32</f>
        <v>106</v>
      </c>
      <c r="S30" s="73">
        <f>'cieki 2020'!AN32</f>
        <v>89</v>
      </c>
      <c r="T30" s="73">
        <f>'cieki 2020'!AO32</f>
        <v>77</v>
      </c>
      <c r="U30" s="73">
        <f>'cieki 2020'!AQ32</f>
        <v>37</v>
      </c>
      <c r="V30" s="73">
        <f>'cieki 2020'!AR32</f>
        <v>1.5</v>
      </c>
      <c r="W30" s="73">
        <f>'cieki 2020'!AS32</f>
        <v>2.5</v>
      </c>
      <c r="X30" s="73">
        <f>'cieki 2020'!AT32</f>
        <v>6</v>
      </c>
      <c r="Y30" s="73">
        <f>'cieki 2020'!AU32</f>
        <v>143</v>
      </c>
      <c r="Z30" s="73">
        <f>'cieki 2020'!AV32</f>
        <v>96</v>
      </c>
      <c r="AA30" s="73">
        <f>'cieki 2020'!AW32</f>
        <v>38</v>
      </c>
      <c r="AB30" s="73">
        <f>'cieki 2020'!AX32</f>
        <v>38</v>
      </c>
      <c r="AC30" s="73">
        <f>'cieki 2020'!AY32</f>
        <v>52</v>
      </c>
      <c r="AD30" s="73">
        <f>'cieki 2020'!AZ32</f>
        <v>16</v>
      </c>
      <c r="AE30" s="73">
        <f>'cieki 2020'!BB32</f>
        <v>918.5</v>
      </c>
      <c r="AF30" s="73">
        <f>'cieki 2020'!BJ32</f>
        <v>0.5</v>
      </c>
      <c r="AG30" s="73">
        <f>'cieki 2020'!BL32</f>
        <v>0.5</v>
      </c>
      <c r="AH30" s="73">
        <f>'cieki 2020'!BM32</f>
        <v>0.05</v>
      </c>
      <c r="AI30" s="73">
        <f>'cieki 2020'!BN32</f>
        <v>0.05</v>
      </c>
      <c r="AJ30" s="73">
        <f>'cieki 2020'!BO32</f>
        <v>0.05</v>
      </c>
      <c r="AK30" s="73">
        <f>'cieki 2020'!BR32</f>
        <v>0.4</v>
      </c>
      <c r="AL30" s="73">
        <f>'cieki 2020'!BS32</f>
        <v>0.05</v>
      </c>
      <c r="AM30" s="73">
        <f>'cieki 2020'!BU32</f>
        <v>0.05</v>
      </c>
      <c r="AN30" s="73">
        <f>'cieki 2020'!BV32</f>
        <v>0.05</v>
      </c>
      <c r="AO30" s="73">
        <f>'cieki 2020'!BW32</f>
        <v>0.05</v>
      </c>
      <c r="AP30" s="73">
        <f>'cieki 2020'!BX32</f>
        <v>0.1</v>
      </c>
      <c r="AQ30" s="73">
        <f>'cieki 2020'!BZ32</f>
        <v>0</v>
      </c>
      <c r="AR30" s="53">
        <f>'cieki 2020'!CK32</f>
        <v>0</v>
      </c>
      <c r="AS30" s="73">
        <f>'cieki 2020'!CN32</f>
        <v>0</v>
      </c>
      <c r="AT30" s="73">
        <f>'cieki 2020'!CS32</f>
        <v>0</v>
      </c>
      <c r="AU30" s="91">
        <f>'cieki 2020'!CY32</f>
        <v>0</v>
      </c>
      <c r="AV30" s="73">
        <f>'cieki 2020'!DD32</f>
        <v>0</v>
      </c>
      <c r="AW30" s="73">
        <f>'cieki 2020'!DE32</f>
        <v>0.05</v>
      </c>
      <c r="AX30" s="148">
        <f>'cieki 2020'!DF32</f>
        <v>0.05</v>
      </c>
      <c r="AY30" s="137" t="s">
        <v>171</v>
      </c>
      <c r="AZ30" s="100"/>
      <c r="BA30" s="100"/>
      <c r="BB30" s="100"/>
      <c r="BC30" s="100"/>
    </row>
    <row r="31" spans="1:55" s="70" customFormat="1" x14ac:dyDescent="0.2">
      <c r="A31" s="9">
        <f>'cieki 2020'!B33</f>
        <v>28</v>
      </c>
      <c r="B31" s="15" t="str">
        <f>'cieki 2020'!C33</f>
        <v>PL01S0701_1133</v>
      </c>
      <c r="C31" s="53">
        <f>'cieki 2020'!I33</f>
        <v>0.05</v>
      </c>
      <c r="D31" s="53">
        <f>'cieki 2020'!J33</f>
        <v>1.5</v>
      </c>
      <c r="E31" s="53">
        <f>'cieki 2020'!L33</f>
        <v>2.5000000000000001E-2</v>
      </c>
      <c r="F31" s="53">
        <f>'cieki 2020'!N33</f>
        <v>8.35</v>
      </c>
      <c r="G31" s="53">
        <f>'cieki 2020'!O33</f>
        <v>13.5</v>
      </c>
      <c r="H31" s="53">
        <f>'cieki 2020'!P33</f>
        <v>5.8599999999999999E-2</v>
      </c>
      <c r="I31" s="53">
        <f>'cieki 2020'!S33</f>
        <v>1.98</v>
      </c>
      <c r="J31" s="53">
        <f>'cieki 2020'!T33</f>
        <v>8</v>
      </c>
      <c r="K31" s="73">
        <f>'cieki 2020'!Y33</f>
        <v>103</v>
      </c>
      <c r="L31" s="73">
        <f>'cieki 2020'!AB33</f>
        <v>3040</v>
      </c>
      <c r="M31" s="73">
        <f>'cieki 2020'!AC33</f>
        <v>166</v>
      </c>
      <c r="N31" s="73">
        <f>'cieki 2020'!AI33</f>
        <v>2.5</v>
      </c>
      <c r="O31" s="73">
        <f>'cieki 2020'!AJ33</f>
        <v>9</v>
      </c>
      <c r="P31" s="73">
        <f>'cieki 2020'!AK33</f>
        <v>2.5</v>
      </c>
      <c r="Q31" s="73">
        <f>'cieki 2020'!AL33</f>
        <v>41</v>
      </c>
      <c r="R31" s="73">
        <f>'cieki 2020'!AM33</f>
        <v>20</v>
      </c>
      <c r="S31" s="73">
        <f>'cieki 2020'!AN33</f>
        <v>9</v>
      </c>
      <c r="T31" s="73">
        <f>'cieki 2020'!AO33</f>
        <v>12</v>
      </c>
      <c r="U31" s="73">
        <f>'cieki 2020'!AQ33</f>
        <v>10</v>
      </c>
      <c r="V31" s="73">
        <f>'cieki 2020'!AR33</f>
        <v>1.5</v>
      </c>
      <c r="W31" s="73">
        <f>'cieki 2020'!AS33</f>
        <v>2.5</v>
      </c>
      <c r="X31" s="73">
        <f>'cieki 2020'!AT33</f>
        <v>2.5</v>
      </c>
      <c r="Y31" s="73">
        <f>'cieki 2020'!AU33</f>
        <v>15</v>
      </c>
      <c r="Z31" s="73">
        <f>'cieki 2020'!AV33</f>
        <v>17</v>
      </c>
      <c r="AA31" s="73">
        <f>'cieki 2020'!AW33</f>
        <v>7</v>
      </c>
      <c r="AB31" s="73">
        <f>'cieki 2020'!AX33</f>
        <v>9</v>
      </c>
      <c r="AC31" s="73">
        <f>'cieki 2020'!AY33</f>
        <v>13</v>
      </c>
      <c r="AD31" s="73">
        <f>'cieki 2020'!AZ33</f>
        <v>2.5</v>
      </c>
      <c r="AE31" s="73">
        <f>'cieki 2020'!BB33</f>
        <v>141.5</v>
      </c>
      <c r="AF31" s="73">
        <f>'cieki 2020'!BJ33</f>
        <v>0.5</v>
      </c>
      <c r="AG31" s="73">
        <f>'cieki 2020'!BL33</f>
        <v>0.5</v>
      </c>
      <c r="AH31" s="73">
        <f>'cieki 2020'!BM33</f>
        <v>0.05</v>
      </c>
      <c r="AI31" s="73">
        <f>'cieki 2020'!BN33</f>
        <v>0.05</v>
      </c>
      <c r="AJ31" s="73">
        <f>'cieki 2020'!BO33</f>
        <v>0.05</v>
      </c>
      <c r="AK31" s="73">
        <f>'cieki 2020'!BR33</f>
        <v>0.4</v>
      </c>
      <c r="AL31" s="73">
        <f>'cieki 2020'!BS33</f>
        <v>0.05</v>
      </c>
      <c r="AM31" s="73">
        <f>'cieki 2020'!BU33</f>
        <v>0.05</v>
      </c>
      <c r="AN31" s="73">
        <f>'cieki 2020'!BV33</f>
        <v>0.05</v>
      </c>
      <c r="AO31" s="73">
        <f>'cieki 2020'!BW33</f>
        <v>0.05</v>
      </c>
      <c r="AP31" s="73">
        <f>'cieki 2020'!BX33</f>
        <v>0.1</v>
      </c>
      <c r="AQ31" s="73">
        <f>'cieki 2020'!BZ33</f>
        <v>0</v>
      </c>
      <c r="AR31" s="53">
        <f>'cieki 2020'!CK33</f>
        <v>0</v>
      </c>
      <c r="AS31" s="73">
        <f>'cieki 2020'!CN33</f>
        <v>0</v>
      </c>
      <c r="AT31" s="73">
        <f>'cieki 2020'!CS33</f>
        <v>0</v>
      </c>
      <c r="AU31" s="91">
        <f>'cieki 2020'!CY33</f>
        <v>0</v>
      </c>
      <c r="AV31" s="73">
        <f>'cieki 2020'!DD33</f>
        <v>0</v>
      </c>
      <c r="AW31" s="73">
        <f>'cieki 2020'!DE33</f>
        <v>0.05</v>
      </c>
      <c r="AX31" s="148">
        <f>'cieki 2020'!DF33</f>
        <v>0.05</v>
      </c>
      <c r="AY31" s="137" t="s">
        <v>171</v>
      </c>
      <c r="AZ31" s="100"/>
      <c r="BA31" s="100"/>
      <c r="BB31" s="100"/>
      <c r="BC31" s="100"/>
    </row>
    <row r="32" spans="1:55" s="70" customFormat="1" x14ac:dyDescent="0.2">
      <c r="A32" s="9">
        <f>'cieki 2020'!B34</f>
        <v>29</v>
      </c>
      <c r="B32" s="15" t="str">
        <f>'cieki 2020'!C34</f>
        <v>PL01S1501_1747</v>
      </c>
      <c r="C32" s="53">
        <f>'cieki 2020'!I34</f>
        <v>0.05</v>
      </c>
      <c r="D32" s="53">
        <f>'cieki 2020'!J34</f>
        <v>1.5</v>
      </c>
      <c r="E32" s="53">
        <f>'cieki 2020'!L34</f>
        <v>2.7</v>
      </c>
      <c r="F32" s="53">
        <f>'cieki 2020'!N34</f>
        <v>5.71</v>
      </c>
      <c r="G32" s="53">
        <f>'cieki 2020'!O34</f>
        <v>25.1</v>
      </c>
      <c r="H32" s="53">
        <f>'cieki 2020'!P34</f>
        <v>1.7600000000000001E-2</v>
      </c>
      <c r="I32" s="53">
        <f>'cieki 2020'!S34</f>
        <v>12.1</v>
      </c>
      <c r="J32" s="53">
        <f>'cieki 2020'!T34</f>
        <v>117</v>
      </c>
      <c r="K32" s="73">
        <f>'cieki 2020'!Y34</f>
        <v>225</v>
      </c>
      <c r="L32" s="73">
        <f>'cieki 2020'!AB34</f>
        <v>3070</v>
      </c>
      <c r="M32" s="73">
        <f>'cieki 2020'!AC34</f>
        <v>62.2</v>
      </c>
      <c r="N32" s="73">
        <f>'cieki 2020'!AI34</f>
        <v>2.5</v>
      </c>
      <c r="O32" s="73">
        <f>'cieki 2020'!AJ34</f>
        <v>5</v>
      </c>
      <c r="P32" s="73">
        <f>'cieki 2020'!AK34</f>
        <v>2.5</v>
      </c>
      <c r="Q32" s="73">
        <f>'cieki 2020'!AL34</f>
        <v>5</v>
      </c>
      <c r="R32" s="73">
        <f>'cieki 2020'!AM34</f>
        <v>2.5</v>
      </c>
      <c r="S32" s="73">
        <f>'cieki 2020'!AN34</f>
        <v>2.5</v>
      </c>
      <c r="T32" s="73">
        <f>'cieki 2020'!AO34</f>
        <v>2.5</v>
      </c>
      <c r="U32" s="73">
        <f>'cieki 2020'!AQ34</f>
        <v>2.5</v>
      </c>
      <c r="V32" s="73">
        <f>'cieki 2020'!AR34</f>
        <v>1.5</v>
      </c>
      <c r="W32" s="73">
        <f>'cieki 2020'!AS34</f>
        <v>2.5</v>
      </c>
      <c r="X32" s="73">
        <f>'cieki 2020'!AT34</f>
        <v>2.5</v>
      </c>
      <c r="Y32" s="73">
        <f>'cieki 2020'!AU34</f>
        <v>2.5</v>
      </c>
      <c r="Z32" s="73">
        <f>'cieki 2020'!AV34</f>
        <v>2.5</v>
      </c>
      <c r="AA32" s="73">
        <f>'cieki 2020'!AW34</f>
        <v>2.5</v>
      </c>
      <c r="AB32" s="73">
        <f>'cieki 2020'!AX34</f>
        <v>2.5</v>
      </c>
      <c r="AC32" s="73">
        <f>'cieki 2020'!AY34</f>
        <v>2.5</v>
      </c>
      <c r="AD32" s="73">
        <f>'cieki 2020'!AZ34</f>
        <v>2.5</v>
      </c>
      <c r="AE32" s="73">
        <f>'cieki 2020'!BB34</f>
        <v>36.5</v>
      </c>
      <c r="AF32" s="73">
        <f>'cieki 2020'!BJ34</f>
        <v>0.5</v>
      </c>
      <c r="AG32" s="73">
        <f>'cieki 2020'!BL34</f>
        <v>0.5</v>
      </c>
      <c r="AH32" s="73">
        <f>'cieki 2020'!BM34</f>
        <v>0.05</v>
      </c>
      <c r="AI32" s="73">
        <f>'cieki 2020'!BN34</f>
        <v>0.05</v>
      </c>
      <c r="AJ32" s="73">
        <f>'cieki 2020'!BO34</f>
        <v>0.05</v>
      </c>
      <c r="AK32" s="73">
        <f>'cieki 2020'!BR34</f>
        <v>0.4</v>
      </c>
      <c r="AL32" s="73">
        <f>'cieki 2020'!BS34</f>
        <v>0.05</v>
      </c>
      <c r="AM32" s="73">
        <f>'cieki 2020'!BU34</f>
        <v>0.05</v>
      </c>
      <c r="AN32" s="73">
        <f>'cieki 2020'!BV34</f>
        <v>0.05</v>
      </c>
      <c r="AO32" s="73">
        <f>'cieki 2020'!BW34</f>
        <v>0.05</v>
      </c>
      <c r="AP32" s="73">
        <f>'cieki 2020'!BX34</f>
        <v>0.1</v>
      </c>
      <c r="AQ32" s="73">
        <f>'cieki 2020'!BZ34</f>
        <v>0</v>
      </c>
      <c r="AR32" s="53">
        <f>'cieki 2020'!CK34</f>
        <v>0</v>
      </c>
      <c r="AS32" s="73">
        <f>'cieki 2020'!CN34</f>
        <v>0</v>
      </c>
      <c r="AT32" s="73">
        <f>'cieki 2020'!CS34</f>
        <v>0</v>
      </c>
      <c r="AU32" s="91">
        <f>'cieki 2020'!CY34</f>
        <v>0</v>
      </c>
      <c r="AV32" s="73">
        <f>'cieki 2020'!DD34</f>
        <v>0</v>
      </c>
      <c r="AW32" s="73">
        <f>'cieki 2020'!DE34</f>
        <v>0.05</v>
      </c>
      <c r="AX32" s="148">
        <f>'cieki 2020'!DF34</f>
        <v>0.05</v>
      </c>
      <c r="AY32" s="158" t="s">
        <v>173</v>
      </c>
      <c r="AZ32" s="100"/>
      <c r="BA32" s="100"/>
      <c r="BB32" s="100"/>
      <c r="BC32" s="100"/>
    </row>
    <row r="33" spans="1:55" s="70" customFormat="1" x14ac:dyDescent="0.2">
      <c r="A33" s="9">
        <f>'cieki 2020'!B35</f>
        <v>30</v>
      </c>
      <c r="B33" s="15" t="str">
        <f>'cieki 2020'!C35</f>
        <v>PL01S1001_1496</v>
      </c>
      <c r="C33" s="53">
        <f>'cieki 2020'!I35</f>
        <v>0.05</v>
      </c>
      <c r="D33" s="53">
        <f>'cieki 2020'!J35</f>
        <v>1.5</v>
      </c>
      <c r="E33" s="53">
        <f>'cieki 2020'!L35</f>
        <v>2.5000000000000001E-2</v>
      </c>
      <c r="F33" s="53">
        <f>'cieki 2020'!N35</f>
        <v>4.96</v>
      </c>
      <c r="G33" s="53">
        <f>'cieki 2020'!O35</f>
        <v>1.99</v>
      </c>
      <c r="H33" s="53">
        <f>'cieki 2020'!P35</f>
        <v>4.96E-3</v>
      </c>
      <c r="I33" s="53">
        <f>'cieki 2020'!S35</f>
        <v>2.44</v>
      </c>
      <c r="J33" s="53">
        <f>'cieki 2020'!T35</f>
        <v>2.48</v>
      </c>
      <c r="K33" s="73">
        <f>'cieki 2020'!Y35</f>
        <v>18.100000000000001</v>
      </c>
      <c r="L33" s="73">
        <f>'cieki 2020'!AB35</f>
        <v>1350</v>
      </c>
      <c r="M33" s="73">
        <f>'cieki 2020'!AC35</f>
        <v>58.6</v>
      </c>
      <c r="N33" s="73">
        <f>'cieki 2020'!AI35</f>
        <v>2.5</v>
      </c>
      <c r="O33" s="73">
        <f>'cieki 2020'!AJ35</f>
        <v>6</v>
      </c>
      <c r="P33" s="73">
        <f>'cieki 2020'!AK35</f>
        <v>2.5</v>
      </c>
      <c r="Q33" s="73">
        <f>'cieki 2020'!AL35</f>
        <v>12</v>
      </c>
      <c r="R33" s="73">
        <f>'cieki 2020'!AM35</f>
        <v>8</v>
      </c>
      <c r="S33" s="73">
        <f>'cieki 2020'!AN35</f>
        <v>2.5</v>
      </c>
      <c r="T33" s="73">
        <f>'cieki 2020'!AO35</f>
        <v>6</v>
      </c>
      <c r="U33" s="73">
        <f>'cieki 2020'!AQ35</f>
        <v>2.5</v>
      </c>
      <c r="V33" s="73">
        <f>'cieki 2020'!AR35</f>
        <v>1.5</v>
      </c>
      <c r="W33" s="73">
        <f>'cieki 2020'!AS35</f>
        <v>2.5</v>
      </c>
      <c r="X33" s="73">
        <f>'cieki 2020'!AT35</f>
        <v>2.5</v>
      </c>
      <c r="Y33" s="73">
        <f>'cieki 2020'!AU35</f>
        <v>6</v>
      </c>
      <c r="Z33" s="73">
        <f>'cieki 2020'!AV35</f>
        <v>2.5</v>
      </c>
      <c r="AA33" s="73">
        <f>'cieki 2020'!AW35</f>
        <v>2.5</v>
      </c>
      <c r="AB33" s="73">
        <f>'cieki 2020'!AX35</f>
        <v>2.5</v>
      </c>
      <c r="AC33" s="73">
        <f>'cieki 2020'!AY35</f>
        <v>9</v>
      </c>
      <c r="AD33" s="73">
        <f>'cieki 2020'!AZ35</f>
        <v>2.5</v>
      </c>
      <c r="AE33" s="73">
        <f>'cieki 2020'!BB35</f>
        <v>57</v>
      </c>
      <c r="AF33" s="73">
        <f>'cieki 2020'!BJ35</f>
        <v>0.5</v>
      </c>
      <c r="AG33" s="73">
        <f>'cieki 2020'!BL35</f>
        <v>0.5</v>
      </c>
      <c r="AH33" s="73">
        <f>'cieki 2020'!BM35</f>
        <v>0.05</v>
      </c>
      <c r="AI33" s="73">
        <f>'cieki 2020'!BN35</f>
        <v>0.05</v>
      </c>
      <c r="AJ33" s="73">
        <f>'cieki 2020'!BO35</f>
        <v>0.05</v>
      </c>
      <c r="AK33" s="73">
        <f>'cieki 2020'!BR35</f>
        <v>0.4</v>
      </c>
      <c r="AL33" s="73">
        <f>'cieki 2020'!BS35</f>
        <v>0.05</v>
      </c>
      <c r="AM33" s="73">
        <f>'cieki 2020'!BU35</f>
        <v>0.05</v>
      </c>
      <c r="AN33" s="73">
        <f>'cieki 2020'!BV35</f>
        <v>0.05</v>
      </c>
      <c r="AO33" s="73">
        <f>'cieki 2020'!BW35</f>
        <v>0.05</v>
      </c>
      <c r="AP33" s="73">
        <f>'cieki 2020'!BX35</f>
        <v>0.1</v>
      </c>
      <c r="AQ33" s="73">
        <f>'cieki 2020'!BZ35</f>
        <v>0</v>
      </c>
      <c r="AR33" s="53">
        <f>'cieki 2020'!CK35</f>
        <v>0</v>
      </c>
      <c r="AS33" s="73">
        <f>'cieki 2020'!CN35</f>
        <v>0</v>
      </c>
      <c r="AT33" s="73">
        <f>'cieki 2020'!CS35</f>
        <v>0</v>
      </c>
      <c r="AU33" s="91">
        <f>'cieki 2020'!CY35</f>
        <v>0</v>
      </c>
      <c r="AV33" s="73">
        <f>'cieki 2020'!DD35</f>
        <v>0</v>
      </c>
      <c r="AW33" s="73">
        <f>'cieki 2020'!DE35</f>
        <v>0.05</v>
      </c>
      <c r="AX33" s="148">
        <f>'cieki 2020'!DF35</f>
        <v>0.05</v>
      </c>
      <c r="AY33" s="137" t="s">
        <v>171</v>
      </c>
      <c r="AZ33" s="100"/>
      <c r="BA33" s="100"/>
      <c r="BB33" s="100"/>
      <c r="BC33" s="100"/>
    </row>
    <row r="34" spans="1:55" s="70" customFormat="1" x14ac:dyDescent="0.2">
      <c r="A34" s="9">
        <f>'cieki 2020'!B36</f>
        <v>31</v>
      </c>
      <c r="B34" s="15" t="str">
        <f>'cieki 2020'!C36</f>
        <v>PL07S0801_3032</v>
      </c>
      <c r="C34" s="53">
        <f>'cieki 2020'!I36</f>
        <v>0.05</v>
      </c>
      <c r="D34" s="53">
        <f>'cieki 2020'!J36</f>
        <v>1.5</v>
      </c>
      <c r="E34" s="53">
        <f>'cieki 2020'!L36</f>
        <v>2.5000000000000001E-2</v>
      </c>
      <c r="F34" s="53">
        <f>'cieki 2020'!N36</f>
        <v>7.09</v>
      </c>
      <c r="G34" s="53">
        <f>'cieki 2020'!O36</f>
        <v>21.3</v>
      </c>
      <c r="H34" s="53">
        <f>'cieki 2020'!P36</f>
        <v>3.4500000000000003E-2</v>
      </c>
      <c r="I34" s="53">
        <f>'cieki 2020'!S36</f>
        <v>5.04</v>
      </c>
      <c r="J34" s="53">
        <f>'cieki 2020'!T36</f>
        <v>6.47</v>
      </c>
      <c r="K34" s="73">
        <f>'cieki 2020'!Y36</f>
        <v>40.9</v>
      </c>
      <c r="L34" s="73">
        <f>'cieki 2020'!AB36</f>
        <v>7610</v>
      </c>
      <c r="M34" s="73">
        <f>'cieki 2020'!AC36</f>
        <v>215</v>
      </c>
      <c r="N34" s="73">
        <f>'cieki 2020'!AI36</f>
        <v>2.5</v>
      </c>
      <c r="O34" s="73">
        <f>'cieki 2020'!AJ36</f>
        <v>2.5</v>
      </c>
      <c r="P34" s="73">
        <f>'cieki 2020'!AK36</f>
        <v>2.5</v>
      </c>
      <c r="Q34" s="73">
        <f>'cieki 2020'!AL36</f>
        <v>2.5</v>
      </c>
      <c r="R34" s="73">
        <f>'cieki 2020'!AM36</f>
        <v>44</v>
      </c>
      <c r="S34" s="73">
        <f>'cieki 2020'!AN36</f>
        <v>2.5</v>
      </c>
      <c r="T34" s="73">
        <f>'cieki 2020'!AO36</f>
        <v>2.5</v>
      </c>
      <c r="U34" s="73">
        <f>'cieki 2020'!AQ36</f>
        <v>2.5</v>
      </c>
      <c r="V34" s="73">
        <f>'cieki 2020'!AR36</f>
        <v>1.5</v>
      </c>
      <c r="W34" s="73">
        <f>'cieki 2020'!AS36</f>
        <v>2.5</v>
      </c>
      <c r="X34" s="73">
        <f>'cieki 2020'!AT36</f>
        <v>2.5</v>
      </c>
      <c r="Y34" s="73">
        <f>'cieki 2020'!AU36</f>
        <v>2.5</v>
      </c>
      <c r="Z34" s="73">
        <f>'cieki 2020'!AV36</f>
        <v>2.5</v>
      </c>
      <c r="AA34" s="73">
        <f>'cieki 2020'!AW36</f>
        <v>2.5</v>
      </c>
      <c r="AB34" s="73">
        <f>'cieki 2020'!AX36</f>
        <v>2.5</v>
      </c>
      <c r="AC34" s="73">
        <f>'cieki 2020'!AY36</f>
        <v>2.5</v>
      </c>
      <c r="AD34" s="73">
        <f>'cieki 2020'!AZ36</f>
        <v>2.5</v>
      </c>
      <c r="AE34" s="73">
        <f>'cieki 2020'!BB36</f>
        <v>73</v>
      </c>
      <c r="AF34" s="73">
        <f>'cieki 2020'!BJ36</f>
        <v>0.5</v>
      </c>
      <c r="AG34" s="73">
        <f>'cieki 2020'!BL36</f>
        <v>0.5</v>
      </c>
      <c r="AH34" s="73">
        <f>'cieki 2020'!BM36</f>
        <v>0.05</v>
      </c>
      <c r="AI34" s="73">
        <f>'cieki 2020'!BN36</f>
        <v>0.05</v>
      </c>
      <c r="AJ34" s="73">
        <f>'cieki 2020'!BO36</f>
        <v>0.05</v>
      </c>
      <c r="AK34" s="73">
        <f>'cieki 2020'!BR36</f>
        <v>0.4</v>
      </c>
      <c r="AL34" s="73">
        <f>'cieki 2020'!BS36</f>
        <v>0.05</v>
      </c>
      <c r="AM34" s="73">
        <f>'cieki 2020'!BU36</f>
        <v>0.05</v>
      </c>
      <c r="AN34" s="73">
        <f>'cieki 2020'!BV36</f>
        <v>0.05</v>
      </c>
      <c r="AO34" s="73">
        <f>'cieki 2020'!BW36</f>
        <v>0.05</v>
      </c>
      <c r="AP34" s="73">
        <f>'cieki 2020'!BX36</f>
        <v>0.1</v>
      </c>
      <c r="AQ34" s="73">
        <f>'cieki 2020'!BZ36</f>
        <v>0</v>
      </c>
      <c r="AR34" s="53">
        <f>'cieki 2020'!CK36</f>
        <v>0</v>
      </c>
      <c r="AS34" s="73">
        <f>'cieki 2020'!CN36</f>
        <v>0</v>
      </c>
      <c r="AT34" s="73">
        <f>'cieki 2020'!CS36</f>
        <v>0</v>
      </c>
      <c r="AU34" s="91">
        <f>'cieki 2020'!CY36</f>
        <v>0</v>
      </c>
      <c r="AV34" s="73">
        <f>'cieki 2020'!DD36</f>
        <v>0</v>
      </c>
      <c r="AW34" s="73">
        <f>'cieki 2020'!DE36</f>
        <v>0.05</v>
      </c>
      <c r="AX34" s="148">
        <f>'cieki 2020'!DF36</f>
        <v>0.05</v>
      </c>
      <c r="AY34" s="137" t="s">
        <v>171</v>
      </c>
      <c r="AZ34" s="100"/>
      <c r="BA34" s="100"/>
      <c r="BB34" s="100"/>
      <c r="BC34" s="100"/>
    </row>
    <row r="35" spans="1:55" s="70" customFormat="1" x14ac:dyDescent="0.2">
      <c r="A35" s="9">
        <f>'cieki 2020'!B37</f>
        <v>32</v>
      </c>
      <c r="B35" s="15" t="str">
        <f>'cieki 2020'!C37</f>
        <v>PL07S0801_0080</v>
      </c>
      <c r="C35" s="53">
        <f>'cieki 2020'!I37</f>
        <v>0.05</v>
      </c>
      <c r="D35" s="53">
        <f>'cieki 2020'!J37</f>
        <v>4.25</v>
      </c>
      <c r="E35" s="53">
        <f>'cieki 2020'!L37</f>
        <v>2.5000000000000001E-2</v>
      </c>
      <c r="F35" s="53">
        <f>'cieki 2020'!N37</f>
        <v>4.3899999999999997</v>
      </c>
      <c r="G35" s="53">
        <f>'cieki 2020'!O37</f>
        <v>24</v>
      </c>
      <c r="H35" s="53">
        <f>'cieki 2020'!P37</f>
        <v>3.0899999999999999E-3</v>
      </c>
      <c r="I35" s="53">
        <f>'cieki 2020'!S37</f>
        <v>3.29</v>
      </c>
      <c r="J35" s="53">
        <f>'cieki 2020'!T37</f>
        <v>2.23</v>
      </c>
      <c r="K35" s="73">
        <f>'cieki 2020'!Y37</f>
        <v>26.7</v>
      </c>
      <c r="L35" s="73">
        <f>'cieki 2020'!AB37</f>
        <v>3080</v>
      </c>
      <c r="M35" s="73">
        <f>'cieki 2020'!AC37</f>
        <v>49.7</v>
      </c>
      <c r="N35" s="73">
        <f>'cieki 2020'!AI37</f>
        <v>2.5</v>
      </c>
      <c r="O35" s="73">
        <f>'cieki 2020'!AJ37</f>
        <v>2.5</v>
      </c>
      <c r="P35" s="73">
        <f>'cieki 2020'!AK37</f>
        <v>2.5</v>
      </c>
      <c r="Q35" s="73">
        <f>'cieki 2020'!AL37</f>
        <v>2.5</v>
      </c>
      <c r="R35" s="73">
        <f>'cieki 2020'!AM37</f>
        <v>2.5</v>
      </c>
      <c r="S35" s="73">
        <f>'cieki 2020'!AN37</f>
        <v>2.5</v>
      </c>
      <c r="T35" s="73">
        <f>'cieki 2020'!AO37</f>
        <v>2.5</v>
      </c>
      <c r="U35" s="73">
        <f>'cieki 2020'!AQ37</f>
        <v>2.5</v>
      </c>
      <c r="V35" s="73">
        <f>'cieki 2020'!AR37</f>
        <v>1.5</v>
      </c>
      <c r="W35" s="73">
        <f>'cieki 2020'!AS37</f>
        <v>2.5</v>
      </c>
      <c r="X35" s="73">
        <f>'cieki 2020'!AT37</f>
        <v>2.5</v>
      </c>
      <c r="Y35" s="73">
        <f>'cieki 2020'!AU37</f>
        <v>2.5</v>
      </c>
      <c r="Z35" s="73">
        <f>'cieki 2020'!AV37</f>
        <v>2.5</v>
      </c>
      <c r="AA35" s="73">
        <f>'cieki 2020'!AW37</f>
        <v>2.5</v>
      </c>
      <c r="AB35" s="73">
        <f>'cieki 2020'!AX37</f>
        <v>2.5</v>
      </c>
      <c r="AC35" s="73">
        <f>'cieki 2020'!AY37</f>
        <v>2.5</v>
      </c>
      <c r="AD35" s="73">
        <f>'cieki 2020'!AZ37</f>
        <v>2.5</v>
      </c>
      <c r="AE35" s="73">
        <f>'cieki 2020'!BB37</f>
        <v>31.5</v>
      </c>
      <c r="AF35" s="73">
        <f>'cieki 2020'!BJ37</f>
        <v>0.5</v>
      </c>
      <c r="AG35" s="73">
        <f>'cieki 2020'!BL37</f>
        <v>0.5</v>
      </c>
      <c r="AH35" s="73">
        <f>'cieki 2020'!BM37</f>
        <v>0.05</v>
      </c>
      <c r="AI35" s="73">
        <f>'cieki 2020'!BN37</f>
        <v>0.05</v>
      </c>
      <c r="AJ35" s="73">
        <f>'cieki 2020'!BO37</f>
        <v>0.05</v>
      </c>
      <c r="AK35" s="73">
        <f>'cieki 2020'!BR37</f>
        <v>0.4</v>
      </c>
      <c r="AL35" s="73">
        <f>'cieki 2020'!BS37</f>
        <v>0.05</v>
      </c>
      <c r="AM35" s="73">
        <f>'cieki 2020'!BU37</f>
        <v>0.05</v>
      </c>
      <c r="AN35" s="73">
        <f>'cieki 2020'!BV37</f>
        <v>0.05</v>
      </c>
      <c r="AO35" s="73">
        <f>'cieki 2020'!BW37</f>
        <v>0.05</v>
      </c>
      <c r="AP35" s="73">
        <f>'cieki 2020'!BX37</f>
        <v>0.1</v>
      </c>
      <c r="AQ35" s="73">
        <f>'cieki 2020'!BZ37</f>
        <v>0</v>
      </c>
      <c r="AR35" s="53">
        <f>'cieki 2020'!CK37</f>
        <v>0</v>
      </c>
      <c r="AS35" s="73">
        <f>'cieki 2020'!CN37</f>
        <v>0</v>
      </c>
      <c r="AT35" s="73">
        <f>'cieki 2020'!CS37</f>
        <v>0</v>
      </c>
      <c r="AU35" s="91">
        <f>'cieki 2020'!CY37</f>
        <v>0</v>
      </c>
      <c r="AV35" s="73">
        <f>'cieki 2020'!DD37</f>
        <v>0</v>
      </c>
      <c r="AW35" s="73">
        <f>'cieki 2020'!DE37</f>
        <v>0.05</v>
      </c>
      <c r="AX35" s="148">
        <f>'cieki 2020'!DF37</f>
        <v>0.05</v>
      </c>
      <c r="AY35" s="137" t="s">
        <v>171</v>
      </c>
      <c r="AZ35" s="100"/>
      <c r="BA35" s="100"/>
      <c r="BB35" s="100"/>
      <c r="BC35" s="100"/>
    </row>
    <row r="36" spans="1:55" s="70" customFormat="1" x14ac:dyDescent="0.2">
      <c r="A36" s="9">
        <f>'cieki 2020'!B38</f>
        <v>33</v>
      </c>
      <c r="B36" s="15" t="str">
        <f>'cieki 2020'!C38</f>
        <v>PL01S1001_1514</v>
      </c>
      <c r="C36" s="53">
        <f>'cieki 2020'!I38</f>
        <v>0.05</v>
      </c>
      <c r="D36" s="53">
        <f>'cieki 2020'!J38</f>
        <v>1.5</v>
      </c>
      <c r="E36" s="53">
        <f>'cieki 2020'!L38</f>
        <v>0.16700000000000001</v>
      </c>
      <c r="F36" s="53">
        <f>'cieki 2020'!N38</f>
        <v>4.34</v>
      </c>
      <c r="G36" s="53">
        <f>'cieki 2020'!O38</f>
        <v>6.11</v>
      </c>
      <c r="H36" s="53">
        <f>'cieki 2020'!P38</f>
        <v>5.0000000000000001E-4</v>
      </c>
      <c r="I36" s="53">
        <f>'cieki 2020'!S38</f>
        <v>7.43</v>
      </c>
      <c r="J36" s="53">
        <f>'cieki 2020'!T38</f>
        <v>9.11</v>
      </c>
      <c r="K36" s="73">
        <f>'cieki 2020'!Y38</f>
        <v>36.1</v>
      </c>
      <c r="L36" s="73">
        <f>'cieki 2020'!AB38</f>
        <v>3210</v>
      </c>
      <c r="M36" s="73">
        <f>'cieki 2020'!AC38</f>
        <v>134</v>
      </c>
      <c r="N36" s="73">
        <f>'cieki 2020'!AI38</f>
        <v>2.5</v>
      </c>
      <c r="O36" s="73">
        <f>'cieki 2020'!AJ38</f>
        <v>2.5</v>
      </c>
      <c r="P36" s="73">
        <f>'cieki 2020'!AK38</f>
        <v>2.5</v>
      </c>
      <c r="Q36" s="73">
        <f>'cieki 2020'!AL38</f>
        <v>2.5</v>
      </c>
      <c r="R36" s="73">
        <f>'cieki 2020'!AM38</f>
        <v>2.5</v>
      </c>
      <c r="S36" s="73">
        <f>'cieki 2020'!AN38</f>
        <v>2.5</v>
      </c>
      <c r="T36" s="73">
        <f>'cieki 2020'!AO38</f>
        <v>2.5</v>
      </c>
      <c r="U36" s="73">
        <f>'cieki 2020'!AQ38</f>
        <v>2.5</v>
      </c>
      <c r="V36" s="73">
        <f>'cieki 2020'!AR38</f>
        <v>1.5</v>
      </c>
      <c r="W36" s="73">
        <f>'cieki 2020'!AS38</f>
        <v>2.5</v>
      </c>
      <c r="X36" s="73">
        <f>'cieki 2020'!AT38</f>
        <v>2.5</v>
      </c>
      <c r="Y36" s="73">
        <f>'cieki 2020'!AU38</f>
        <v>2.5</v>
      </c>
      <c r="Z36" s="73">
        <f>'cieki 2020'!AV38</f>
        <v>2.5</v>
      </c>
      <c r="AA36" s="73">
        <f>'cieki 2020'!AW38</f>
        <v>2.5</v>
      </c>
      <c r="AB36" s="73">
        <f>'cieki 2020'!AX38</f>
        <v>2.5</v>
      </c>
      <c r="AC36" s="73">
        <f>'cieki 2020'!AY38</f>
        <v>2.5</v>
      </c>
      <c r="AD36" s="73">
        <f>'cieki 2020'!AZ38</f>
        <v>2.5</v>
      </c>
      <c r="AE36" s="73">
        <f>'cieki 2020'!BB38</f>
        <v>31.5</v>
      </c>
      <c r="AF36" s="73">
        <f>'cieki 2020'!BJ38</f>
        <v>0.5</v>
      </c>
      <c r="AG36" s="73">
        <f>'cieki 2020'!BL38</f>
        <v>0.5</v>
      </c>
      <c r="AH36" s="73">
        <f>'cieki 2020'!BM38</f>
        <v>0.05</v>
      </c>
      <c r="AI36" s="73">
        <f>'cieki 2020'!BN38</f>
        <v>0.05</v>
      </c>
      <c r="AJ36" s="73">
        <f>'cieki 2020'!BO38</f>
        <v>0.05</v>
      </c>
      <c r="AK36" s="73">
        <f>'cieki 2020'!BR38</f>
        <v>0.4</v>
      </c>
      <c r="AL36" s="73">
        <f>'cieki 2020'!BS38</f>
        <v>0.05</v>
      </c>
      <c r="AM36" s="73">
        <f>'cieki 2020'!BU38</f>
        <v>0.05</v>
      </c>
      <c r="AN36" s="73">
        <f>'cieki 2020'!BV38</f>
        <v>0.05</v>
      </c>
      <c r="AO36" s="73">
        <f>'cieki 2020'!BW38</f>
        <v>0.05</v>
      </c>
      <c r="AP36" s="73">
        <f>'cieki 2020'!BX38</f>
        <v>0.1</v>
      </c>
      <c r="AQ36" s="73">
        <f>'cieki 2020'!BZ38</f>
        <v>0</v>
      </c>
      <c r="AR36" s="53">
        <f>'cieki 2020'!CK38</f>
        <v>0</v>
      </c>
      <c r="AS36" s="73">
        <f>'cieki 2020'!CN38</f>
        <v>0</v>
      </c>
      <c r="AT36" s="73">
        <f>'cieki 2020'!CS38</f>
        <v>0</v>
      </c>
      <c r="AU36" s="91">
        <f>'cieki 2020'!CY38</f>
        <v>0</v>
      </c>
      <c r="AV36" s="73">
        <f>'cieki 2020'!DD38</f>
        <v>0</v>
      </c>
      <c r="AW36" s="73">
        <f>'cieki 2020'!DE38</f>
        <v>0.05</v>
      </c>
      <c r="AX36" s="148">
        <f>'cieki 2020'!DF38</f>
        <v>0.05</v>
      </c>
      <c r="AY36" s="137" t="s">
        <v>171</v>
      </c>
      <c r="AZ36" s="100"/>
      <c r="BA36" s="100"/>
      <c r="BB36" s="100"/>
      <c r="BC36" s="100"/>
    </row>
    <row r="37" spans="1:55" s="70" customFormat="1" x14ac:dyDescent="0.2">
      <c r="A37" s="9">
        <f>'cieki 2020'!B39</f>
        <v>34</v>
      </c>
      <c r="B37" s="15" t="str">
        <f>'cieki 2020'!C39</f>
        <v>PL01S1001_3218</v>
      </c>
      <c r="C37" s="53">
        <f>'cieki 2020'!I39</f>
        <v>0.05</v>
      </c>
      <c r="D37" s="53">
        <f>'cieki 2020'!J39</f>
        <v>1.5</v>
      </c>
      <c r="E37" s="53">
        <f>'cieki 2020'!L39</f>
        <v>0.32700000000000001</v>
      </c>
      <c r="F37" s="53">
        <f>'cieki 2020'!N39</f>
        <v>2.67</v>
      </c>
      <c r="G37" s="53">
        <f>'cieki 2020'!O39</f>
        <v>5.89</v>
      </c>
      <c r="H37" s="53">
        <f>'cieki 2020'!P39</f>
        <v>1.25E-3</v>
      </c>
      <c r="I37" s="53">
        <f>'cieki 2020'!S39</f>
        <v>1.66</v>
      </c>
      <c r="J37" s="53">
        <f>'cieki 2020'!T39</f>
        <v>7.53</v>
      </c>
      <c r="K37" s="73">
        <f>'cieki 2020'!Y39</f>
        <v>33.9</v>
      </c>
      <c r="L37" s="73">
        <f>'cieki 2020'!AB39</f>
        <v>7370</v>
      </c>
      <c r="M37" s="73">
        <f>'cieki 2020'!AC39</f>
        <v>226</v>
      </c>
      <c r="N37" s="73">
        <f>'cieki 2020'!AI39</f>
        <v>2.5</v>
      </c>
      <c r="O37" s="73">
        <f>'cieki 2020'!AJ39</f>
        <v>2.5</v>
      </c>
      <c r="P37" s="73">
        <f>'cieki 2020'!AK39</f>
        <v>2.5</v>
      </c>
      <c r="Q37" s="73">
        <f>'cieki 2020'!AL39</f>
        <v>2.5</v>
      </c>
      <c r="R37" s="73">
        <f>'cieki 2020'!AM39</f>
        <v>2.5</v>
      </c>
      <c r="S37" s="73">
        <f>'cieki 2020'!AN39</f>
        <v>2.5</v>
      </c>
      <c r="T37" s="73">
        <f>'cieki 2020'!AO39</f>
        <v>2.5</v>
      </c>
      <c r="U37" s="73">
        <f>'cieki 2020'!AQ39</f>
        <v>2.5</v>
      </c>
      <c r="V37" s="73">
        <f>'cieki 2020'!AR39</f>
        <v>1.5</v>
      </c>
      <c r="W37" s="73">
        <f>'cieki 2020'!AS39</f>
        <v>2.5</v>
      </c>
      <c r="X37" s="73">
        <f>'cieki 2020'!AT39</f>
        <v>2.5</v>
      </c>
      <c r="Y37" s="73">
        <f>'cieki 2020'!AU39</f>
        <v>2.5</v>
      </c>
      <c r="Z37" s="73">
        <f>'cieki 2020'!AV39</f>
        <v>2.5</v>
      </c>
      <c r="AA37" s="73">
        <f>'cieki 2020'!AW39</f>
        <v>2.5</v>
      </c>
      <c r="AB37" s="73">
        <f>'cieki 2020'!AX39</f>
        <v>2.5</v>
      </c>
      <c r="AC37" s="73">
        <f>'cieki 2020'!AY39</f>
        <v>2.5</v>
      </c>
      <c r="AD37" s="73">
        <f>'cieki 2020'!AZ39</f>
        <v>2.5</v>
      </c>
      <c r="AE37" s="73">
        <f>'cieki 2020'!BB39</f>
        <v>31.5</v>
      </c>
      <c r="AF37" s="73">
        <f>'cieki 2020'!BJ39</f>
        <v>0.5</v>
      </c>
      <c r="AG37" s="73">
        <f>'cieki 2020'!BL39</f>
        <v>0.5</v>
      </c>
      <c r="AH37" s="73">
        <f>'cieki 2020'!BM39</f>
        <v>0.05</v>
      </c>
      <c r="AI37" s="73">
        <f>'cieki 2020'!BN39</f>
        <v>0.05</v>
      </c>
      <c r="AJ37" s="73">
        <f>'cieki 2020'!BO39</f>
        <v>0.05</v>
      </c>
      <c r="AK37" s="73">
        <f>'cieki 2020'!BR39</f>
        <v>0.4</v>
      </c>
      <c r="AL37" s="73">
        <f>'cieki 2020'!BS39</f>
        <v>0.05</v>
      </c>
      <c r="AM37" s="73">
        <f>'cieki 2020'!BU39</f>
        <v>0.05</v>
      </c>
      <c r="AN37" s="73">
        <f>'cieki 2020'!BV39</f>
        <v>0.05</v>
      </c>
      <c r="AO37" s="73">
        <f>'cieki 2020'!BW39</f>
        <v>0.05</v>
      </c>
      <c r="AP37" s="73">
        <f>'cieki 2020'!BX39</f>
        <v>0.1</v>
      </c>
      <c r="AQ37" s="73">
        <f>'cieki 2020'!BZ39</f>
        <v>0</v>
      </c>
      <c r="AR37" s="53">
        <f>'cieki 2020'!CK39</f>
        <v>0</v>
      </c>
      <c r="AS37" s="73">
        <f>'cieki 2020'!CN39</f>
        <v>0</v>
      </c>
      <c r="AT37" s="73">
        <f>'cieki 2020'!CS39</f>
        <v>0</v>
      </c>
      <c r="AU37" s="91">
        <f>'cieki 2020'!CY39</f>
        <v>0</v>
      </c>
      <c r="AV37" s="73">
        <f>'cieki 2020'!DD39</f>
        <v>0</v>
      </c>
      <c r="AW37" s="73">
        <f>'cieki 2020'!DE39</f>
        <v>0.05</v>
      </c>
      <c r="AX37" s="148">
        <f>'cieki 2020'!DF39</f>
        <v>0.05</v>
      </c>
      <c r="AY37" s="137" t="s">
        <v>171</v>
      </c>
      <c r="AZ37" s="100"/>
      <c r="BA37" s="100"/>
      <c r="BB37" s="100"/>
      <c r="BC37" s="100"/>
    </row>
    <row r="38" spans="1:55" s="70" customFormat="1" x14ac:dyDescent="0.2">
      <c r="A38" s="9">
        <f>'cieki 2020'!B40</f>
        <v>35</v>
      </c>
      <c r="B38" s="15" t="str">
        <f>'cieki 2020'!C40</f>
        <v>PL04S1501_0002</v>
      </c>
      <c r="C38" s="53">
        <f>'cieki 2020'!I40</f>
        <v>0.05</v>
      </c>
      <c r="D38" s="53">
        <f>'cieki 2020'!J40</f>
        <v>1.5</v>
      </c>
      <c r="E38" s="53">
        <f>'cieki 2020'!L40</f>
        <v>2.5000000000000001E-2</v>
      </c>
      <c r="F38" s="53">
        <f>'cieki 2020'!N40</f>
        <v>18.100000000000001</v>
      </c>
      <c r="G38" s="53">
        <f>'cieki 2020'!O40</f>
        <v>0.2</v>
      </c>
      <c r="H38" s="53">
        <f>'cieki 2020'!P40</f>
        <v>1.95E-2</v>
      </c>
      <c r="I38" s="53">
        <f>'cieki 2020'!S40</f>
        <v>23.7</v>
      </c>
      <c r="J38" s="53">
        <f>'cieki 2020'!T40</f>
        <v>6.48</v>
      </c>
      <c r="K38" s="73">
        <f>'cieki 2020'!Y40</f>
        <v>31.7</v>
      </c>
      <c r="L38" s="73">
        <f>'cieki 2020'!AB40</f>
        <v>11170</v>
      </c>
      <c r="M38" s="73">
        <f>'cieki 2020'!AC40</f>
        <v>204</v>
      </c>
      <c r="N38" s="73">
        <f>'cieki 2020'!AI40</f>
        <v>2.5</v>
      </c>
      <c r="O38" s="73">
        <f>'cieki 2020'!AJ40</f>
        <v>16</v>
      </c>
      <c r="P38" s="73">
        <f>'cieki 2020'!AK40</f>
        <v>2.5</v>
      </c>
      <c r="Q38" s="73">
        <f>'cieki 2020'!AL40</f>
        <v>35</v>
      </c>
      <c r="R38" s="73">
        <f>'cieki 2020'!AM40</f>
        <v>16</v>
      </c>
      <c r="S38" s="73">
        <f>'cieki 2020'!AN40</f>
        <v>10</v>
      </c>
      <c r="T38" s="73">
        <f>'cieki 2020'!AO40</f>
        <v>8</v>
      </c>
      <c r="U38" s="73">
        <f>'cieki 2020'!AQ40</f>
        <v>2.5</v>
      </c>
      <c r="V38" s="73">
        <f>'cieki 2020'!AR40</f>
        <v>1.5</v>
      </c>
      <c r="W38" s="73">
        <f>'cieki 2020'!AS40</f>
        <v>2.5</v>
      </c>
      <c r="X38" s="73">
        <f>'cieki 2020'!AT40</f>
        <v>2.5</v>
      </c>
      <c r="Y38" s="73">
        <f>'cieki 2020'!AU40</f>
        <v>19</v>
      </c>
      <c r="Z38" s="73">
        <f>'cieki 2020'!AV40</f>
        <v>13</v>
      </c>
      <c r="AA38" s="73">
        <f>'cieki 2020'!AW40</f>
        <v>2.5</v>
      </c>
      <c r="AB38" s="73">
        <f>'cieki 2020'!AX40</f>
        <v>6</v>
      </c>
      <c r="AC38" s="73">
        <f>'cieki 2020'!AY40</f>
        <v>9</v>
      </c>
      <c r="AD38" s="73">
        <f>'cieki 2020'!AZ40</f>
        <v>2.5</v>
      </c>
      <c r="AE38" s="73">
        <f>'cieki 2020'!BB40</f>
        <v>131</v>
      </c>
      <c r="AF38" s="73">
        <f>'cieki 2020'!BJ40</f>
        <v>0.5</v>
      </c>
      <c r="AG38" s="73">
        <f>'cieki 2020'!BL40</f>
        <v>0.5</v>
      </c>
      <c r="AH38" s="73">
        <f>'cieki 2020'!BM40</f>
        <v>0.05</v>
      </c>
      <c r="AI38" s="73">
        <f>'cieki 2020'!BN40</f>
        <v>0.05</v>
      </c>
      <c r="AJ38" s="73">
        <f>'cieki 2020'!BO40</f>
        <v>0.05</v>
      </c>
      <c r="AK38" s="73">
        <f>'cieki 2020'!BR40</f>
        <v>0.4</v>
      </c>
      <c r="AL38" s="73">
        <f>'cieki 2020'!BS40</f>
        <v>0.05</v>
      </c>
      <c r="AM38" s="73">
        <f>'cieki 2020'!BU40</f>
        <v>0.05</v>
      </c>
      <c r="AN38" s="73">
        <f>'cieki 2020'!BV40</f>
        <v>0.05</v>
      </c>
      <c r="AO38" s="73">
        <f>'cieki 2020'!BW40</f>
        <v>0.05</v>
      </c>
      <c r="AP38" s="73">
        <f>'cieki 2020'!BX40</f>
        <v>0.1</v>
      </c>
      <c r="AQ38" s="73">
        <f>'cieki 2020'!BZ40</f>
        <v>0</v>
      </c>
      <c r="AR38" s="53">
        <f>'cieki 2020'!CK40</f>
        <v>0</v>
      </c>
      <c r="AS38" s="73">
        <f>'cieki 2020'!CN40</f>
        <v>0</v>
      </c>
      <c r="AT38" s="73">
        <f>'cieki 2020'!CS40</f>
        <v>0</v>
      </c>
      <c r="AU38" s="91">
        <f>'cieki 2020'!CY40</f>
        <v>0</v>
      </c>
      <c r="AV38" s="73">
        <f>'cieki 2020'!DD40</f>
        <v>0</v>
      </c>
      <c r="AW38" s="73">
        <f>'cieki 2020'!DE40</f>
        <v>0.05</v>
      </c>
      <c r="AX38" s="148">
        <f>'cieki 2020'!DF40</f>
        <v>0.05</v>
      </c>
      <c r="AY38" s="157" t="s">
        <v>172</v>
      </c>
      <c r="AZ38" s="100"/>
      <c r="BA38" s="100"/>
      <c r="BB38" s="100"/>
      <c r="BC38" s="100"/>
    </row>
    <row r="39" spans="1:55" s="70" customFormat="1" x14ac:dyDescent="0.2">
      <c r="A39" s="9">
        <f>'cieki 2020'!B41</f>
        <v>36</v>
      </c>
      <c r="B39" s="15" t="str">
        <f>'cieki 2020'!C41</f>
        <v>PL01S1501_1872</v>
      </c>
      <c r="C39" s="53">
        <f>'cieki 2020'!I41</f>
        <v>0.05</v>
      </c>
      <c r="D39" s="53">
        <f>'cieki 2020'!J41</f>
        <v>1.5</v>
      </c>
      <c r="E39" s="53">
        <f>'cieki 2020'!L41</f>
        <v>0.08</v>
      </c>
      <c r="F39" s="53">
        <f>'cieki 2020'!N41</f>
        <v>6.67</v>
      </c>
      <c r="G39" s="53">
        <f>'cieki 2020'!O41</f>
        <v>5.32</v>
      </c>
      <c r="H39" s="53">
        <f>'cieki 2020'!P41</f>
        <v>1.06E-2</v>
      </c>
      <c r="I39" s="53">
        <f>'cieki 2020'!S41</f>
        <v>8.84</v>
      </c>
      <c r="J39" s="53">
        <f>'cieki 2020'!T41</f>
        <v>4.8499999999999996</v>
      </c>
      <c r="K39" s="73">
        <f>'cieki 2020'!Y41</f>
        <v>44.8</v>
      </c>
      <c r="L39" s="73">
        <f>'cieki 2020'!AB41</f>
        <v>8550</v>
      </c>
      <c r="M39" s="73">
        <f>'cieki 2020'!AC41</f>
        <v>208</v>
      </c>
      <c r="N39" s="73">
        <f>'cieki 2020'!AI41</f>
        <v>2.5</v>
      </c>
      <c r="O39" s="73">
        <f>'cieki 2020'!AJ41</f>
        <v>8</v>
      </c>
      <c r="P39" s="73">
        <f>'cieki 2020'!AK41</f>
        <v>2.5</v>
      </c>
      <c r="Q39" s="73">
        <f>'cieki 2020'!AL41</f>
        <v>12</v>
      </c>
      <c r="R39" s="73">
        <f>'cieki 2020'!AM41</f>
        <v>14</v>
      </c>
      <c r="S39" s="73">
        <f>'cieki 2020'!AN41</f>
        <v>10</v>
      </c>
      <c r="T39" s="73">
        <f>'cieki 2020'!AO41</f>
        <v>9</v>
      </c>
      <c r="U39" s="73">
        <f>'cieki 2020'!AQ41</f>
        <v>2.5</v>
      </c>
      <c r="V39" s="73">
        <f>'cieki 2020'!AR41</f>
        <v>1.5</v>
      </c>
      <c r="W39" s="73">
        <f>'cieki 2020'!AS41</f>
        <v>2.5</v>
      </c>
      <c r="X39" s="73">
        <f>'cieki 2020'!AT41</f>
        <v>2.5</v>
      </c>
      <c r="Y39" s="73">
        <f>'cieki 2020'!AU41</f>
        <v>5</v>
      </c>
      <c r="Z39" s="73">
        <f>'cieki 2020'!AV41</f>
        <v>13</v>
      </c>
      <c r="AA39" s="73">
        <f>'cieki 2020'!AW41</f>
        <v>5</v>
      </c>
      <c r="AB39" s="73">
        <f>'cieki 2020'!AX41</f>
        <v>5</v>
      </c>
      <c r="AC39" s="73">
        <f>'cieki 2020'!AY41</f>
        <v>8</v>
      </c>
      <c r="AD39" s="73">
        <f>'cieki 2020'!AZ41</f>
        <v>2.5</v>
      </c>
      <c r="AE39" s="73">
        <f>'cieki 2020'!BB41</f>
        <v>87.5</v>
      </c>
      <c r="AF39" s="73">
        <f>'cieki 2020'!BJ41</f>
        <v>0.5</v>
      </c>
      <c r="AG39" s="73">
        <f>'cieki 2020'!BL41</f>
        <v>0.5</v>
      </c>
      <c r="AH39" s="73">
        <f>'cieki 2020'!BM41</f>
        <v>0.05</v>
      </c>
      <c r="AI39" s="73">
        <f>'cieki 2020'!BN41</f>
        <v>0.05</v>
      </c>
      <c r="AJ39" s="73">
        <f>'cieki 2020'!BO41</f>
        <v>0.05</v>
      </c>
      <c r="AK39" s="73">
        <f>'cieki 2020'!BR41</f>
        <v>0.4</v>
      </c>
      <c r="AL39" s="73">
        <f>'cieki 2020'!BS41</f>
        <v>0.05</v>
      </c>
      <c r="AM39" s="73">
        <f>'cieki 2020'!BU41</f>
        <v>0.05</v>
      </c>
      <c r="AN39" s="73">
        <f>'cieki 2020'!BV41</f>
        <v>0.05</v>
      </c>
      <c r="AO39" s="73">
        <f>'cieki 2020'!BW41</f>
        <v>0.05</v>
      </c>
      <c r="AP39" s="73">
        <f>'cieki 2020'!BX41</f>
        <v>0.1</v>
      </c>
      <c r="AQ39" s="73">
        <f>'cieki 2020'!BZ41</f>
        <v>0</v>
      </c>
      <c r="AR39" s="53">
        <f>'cieki 2020'!CK41</f>
        <v>0</v>
      </c>
      <c r="AS39" s="73">
        <f>'cieki 2020'!CN41</f>
        <v>0</v>
      </c>
      <c r="AT39" s="73">
        <f>'cieki 2020'!CS41</f>
        <v>0</v>
      </c>
      <c r="AU39" s="91">
        <f>'cieki 2020'!CY41</f>
        <v>0</v>
      </c>
      <c r="AV39" s="73">
        <f>'cieki 2020'!DD41</f>
        <v>0</v>
      </c>
      <c r="AW39" s="73">
        <f>'cieki 2020'!DE41</f>
        <v>0.05</v>
      </c>
      <c r="AX39" s="148">
        <f>'cieki 2020'!DF41</f>
        <v>0.05</v>
      </c>
      <c r="AY39" s="137" t="s">
        <v>171</v>
      </c>
      <c r="AZ39" s="100"/>
      <c r="BA39" s="100"/>
      <c r="BB39" s="100"/>
      <c r="BC39" s="100"/>
    </row>
    <row r="40" spans="1:55" s="70" customFormat="1" x14ac:dyDescent="0.2">
      <c r="A40" s="9">
        <f>'cieki 2020'!B42</f>
        <v>37</v>
      </c>
      <c r="B40" s="15" t="str">
        <f>'cieki 2020'!C42</f>
        <v>PL02S0101_0566</v>
      </c>
      <c r="C40" s="53">
        <f>'cieki 2020'!I42</f>
        <v>0.05</v>
      </c>
      <c r="D40" s="53">
        <f>'cieki 2020'!J42</f>
        <v>1.5</v>
      </c>
      <c r="E40" s="53">
        <f>'cieki 2020'!L42</f>
        <v>6.9000000000000006E-2</v>
      </c>
      <c r="F40" s="53">
        <f>'cieki 2020'!N42</f>
        <v>9.31</v>
      </c>
      <c r="G40" s="53">
        <f>'cieki 2020'!O42</f>
        <v>4.3899999999999997</v>
      </c>
      <c r="H40" s="53">
        <f>'cieki 2020'!P42</f>
        <v>2.1700000000000001E-2</v>
      </c>
      <c r="I40" s="53">
        <f>'cieki 2020'!S42</f>
        <v>5.67</v>
      </c>
      <c r="J40" s="53">
        <f>'cieki 2020'!T42</f>
        <v>6.35</v>
      </c>
      <c r="K40" s="73">
        <f>'cieki 2020'!Y42</f>
        <v>37</v>
      </c>
      <c r="L40" s="73">
        <f>'cieki 2020'!AB42</f>
        <v>4270</v>
      </c>
      <c r="M40" s="73">
        <f>'cieki 2020'!AC42</f>
        <v>106</v>
      </c>
      <c r="N40" s="73">
        <f>'cieki 2020'!AI42</f>
        <v>2.5</v>
      </c>
      <c r="O40" s="73">
        <f>'cieki 2020'!AJ42</f>
        <v>137</v>
      </c>
      <c r="P40" s="73">
        <f>'cieki 2020'!AK42</f>
        <v>19</v>
      </c>
      <c r="Q40" s="73">
        <f>'cieki 2020'!AL42</f>
        <v>222</v>
      </c>
      <c r="R40" s="73">
        <f>'cieki 2020'!AM42</f>
        <v>328</v>
      </c>
      <c r="S40" s="73">
        <f>'cieki 2020'!AN42</f>
        <v>92</v>
      </c>
      <c r="T40" s="73">
        <f>'cieki 2020'!AO42</f>
        <v>77</v>
      </c>
      <c r="U40" s="73">
        <f>'cieki 2020'!AQ42</f>
        <v>49</v>
      </c>
      <c r="V40" s="73">
        <f>'cieki 2020'!AR42</f>
        <v>1.5</v>
      </c>
      <c r="W40" s="73">
        <f>'cieki 2020'!AS42</f>
        <v>2.5</v>
      </c>
      <c r="X40" s="73">
        <f>'cieki 2020'!AT42</f>
        <v>18</v>
      </c>
      <c r="Y40" s="73">
        <f>'cieki 2020'!AU42</f>
        <v>160</v>
      </c>
      <c r="Z40" s="73">
        <f>'cieki 2020'!AV42</f>
        <v>112</v>
      </c>
      <c r="AA40" s="73">
        <f>'cieki 2020'!AW42</f>
        <v>49</v>
      </c>
      <c r="AB40" s="73">
        <f>'cieki 2020'!AX42</f>
        <v>51</v>
      </c>
      <c r="AC40" s="73">
        <f>'cieki 2020'!AY42</f>
        <v>68</v>
      </c>
      <c r="AD40" s="73">
        <f>'cieki 2020'!AZ42</f>
        <v>2.5</v>
      </c>
      <c r="AE40" s="73">
        <f>'cieki 2020'!BB42</f>
        <v>1220.5</v>
      </c>
      <c r="AF40" s="73">
        <f>'cieki 2020'!BJ42</f>
        <v>0.5</v>
      </c>
      <c r="AG40" s="73">
        <f>'cieki 2020'!BL42</f>
        <v>0.5</v>
      </c>
      <c r="AH40" s="73">
        <f>'cieki 2020'!BM42</f>
        <v>0.05</v>
      </c>
      <c r="AI40" s="73">
        <f>'cieki 2020'!BN42</f>
        <v>0.05</v>
      </c>
      <c r="AJ40" s="73">
        <f>'cieki 2020'!BO42</f>
        <v>0.05</v>
      </c>
      <c r="AK40" s="73">
        <f>'cieki 2020'!BR42</f>
        <v>0.4</v>
      </c>
      <c r="AL40" s="73">
        <f>'cieki 2020'!BS42</f>
        <v>0.05</v>
      </c>
      <c r="AM40" s="73">
        <f>'cieki 2020'!BU42</f>
        <v>0.05</v>
      </c>
      <c r="AN40" s="73">
        <f>'cieki 2020'!BV42</f>
        <v>0.05</v>
      </c>
      <c r="AO40" s="73">
        <f>'cieki 2020'!BW42</f>
        <v>0.05</v>
      </c>
      <c r="AP40" s="73">
        <f>'cieki 2020'!BX42</f>
        <v>0.1</v>
      </c>
      <c r="AQ40" s="73">
        <f>'cieki 2020'!BZ42</f>
        <v>0</v>
      </c>
      <c r="AR40" s="53">
        <f>'cieki 2020'!CK42</f>
        <v>0</v>
      </c>
      <c r="AS40" s="73">
        <f>'cieki 2020'!CN42</f>
        <v>0</v>
      </c>
      <c r="AT40" s="73">
        <f>'cieki 2020'!CS42</f>
        <v>0</v>
      </c>
      <c r="AU40" s="91">
        <f>'cieki 2020'!CY42</f>
        <v>0</v>
      </c>
      <c r="AV40" s="73">
        <f>'cieki 2020'!DD42</f>
        <v>0</v>
      </c>
      <c r="AW40" s="73">
        <f>'cieki 2020'!DE42</f>
        <v>0.05</v>
      </c>
      <c r="AX40" s="148">
        <f>'cieki 2020'!DF42</f>
        <v>0.05</v>
      </c>
      <c r="AY40" s="157" t="s">
        <v>172</v>
      </c>
      <c r="AZ40" s="100"/>
      <c r="BA40" s="100"/>
      <c r="BB40" s="100"/>
      <c r="BC40" s="100"/>
    </row>
    <row r="41" spans="1:55" s="70" customFormat="1" x14ac:dyDescent="0.2">
      <c r="A41" s="9">
        <f>'cieki 2020'!B43</f>
        <v>38</v>
      </c>
      <c r="B41" s="15" t="str">
        <f>'cieki 2020'!C43</f>
        <v>PL01S0601_0996</v>
      </c>
      <c r="C41" s="53">
        <f>'cieki 2020'!I43</f>
        <v>0.05</v>
      </c>
      <c r="D41" s="53">
        <f>'cieki 2020'!J43</f>
        <v>1.5</v>
      </c>
      <c r="E41" s="53">
        <f>'cieki 2020'!L43</f>
        <v>3</v>
      </c>
      <c r="F41" s="53">
        <f>'cieki 2020'!N43</f>
        <v>3.33</v>
      </c>
      <c r="G41" s="53">
        <f>'cieki 2020'!O43</f>
        <v>24.3</v>
      </c>
      <c r="H41" s="53">
        <f>'cieki 2020'!P43</f>
        <v>6.8999999999999999E-3</v>
      </c>
      <c r="I41" s="53">
        <f>'cieki 2020'!S43</f>
        <v>2.89</v>
      </c>
      <c r="J41" s="53">
        <f>'cieki 2020'!T43</f>
        <v>3.56</v>
      </c>
      <c r="K41" s="73">
        <f>'cieki 2020'!Y43</f>
        <v>12.3</v>
      </c>
      <c r="L41" s="73">
        <f>'cieki 2020'!AB43</f>
        <v>3040</v>
      </c>
      <c r="M41" s="73">
        <f>'cieki 2020'!AC43</f>
        <v>114</v>
      </c>
      <c r="N41" s="73">
        <f>'cieki 2020'!AI43</f>
        <v>2.5</v>
      </c>
      <c r="O41" s="73">
        <f>'cieki 2020'!AJ43</f>
        <v>2.5</v>
      </c>
      <c r="P41" s="73">
        <f>'cieki 2020'!AK43</f>
        <v>2.5</v>
      </c>
      <c r="Q41" s="73">
        <f>'cieki 2020'!AL43</f>
        <v>2.5</v>
      </c>
      <c r="R41" s="73">
        <f>'cieki 2020'!AM43</f>
        <v>2.5</v>
      </c>
      <c r="S41" s="73">
        <f>'cieki 2020'!AN43</f>
        <v>2.5</v>
      </c>
      <c r="T41" s="73">
        <f>'cieki 2020'!AO43</f>
        <v>2.5</v>
      </c>
      <c r="U41" s="73">
        <f>'cieki 2020'!AQ43</f>
        <v>2.5</v>
      </c>
      <c r="V41" s="73">
        <f>'cieki 2020'!AR43</f>
        <v>1.5</v>
      </c>
      <c r="W41" s="73">
        <f>'cieki 2020'!AS43</f>
        <v>2.5</v>
      </c>
      <c r="X41" s="73">
        <f>'cieki 2020'!AT43</f>
        <v>2.5</v>
      </c>
      <c r="Y41" s="73">
        <f>'cieki 2020'!AU43</f>
        <v>2.5</v>
      </c>
      <c r="Z41" s="73">
        <f>'cieki 2020'!AV43</f>
        <v>2.5</v>
      </c>
      <c r="AA41" s="73">
        <f>'cieki 2020'!AW43</f>
        <v>2.5</v>
      </c>
      <c r="AB41" s="73">
        <f>'cieki 2020'!AX43</f>
        <v>2.5</v>
      </c>
      <c r="AC41" s="73">
        <f>'cieki 2020'!AY43</f>
        <v>2.5</v>
      </c>
      <c r="AD41" s="73">
        <f>'cieki 2020'!AZ43</f>
        <v>2.5</v>
      </c>
      <c r="AE41" s="73">
        <f>'cieki 2020'!BB43</f>
        <v>31.5</v>
      </c>
      <c r="AF41" s="73">
        <f>'cieki 2020'!BJ43</f>
        <v>0.5</v>
      </c>
      <c r="AG41" s="73">
        <f>'cieki 2020'!BL43</f>
        <v>0.5</v>
      </c>
      <c r="AH41" s="73">
        <f>'cieki 2020'!BM43</f>
        <v>0.05</v>
      </c>
      <c r="AI41" s="73">
        <f>'cieki 2020'!BN43</f>
        <v>0.05</v>
      </c>
      <c r="AJ41" s="73">
        <f>'cieki 2020'!BO43</f>
        <v>0.05</v>
      </c>
      <c r="AK41" s="73">
        <f>'cieki 2020'!BR43</f>
        <v>0.4</v>
      </c>
      <c r="AL41" s="73">
        <f>'cieki 2020'!BS43</f>
        <v>0.05</v>
      </c>
      <c r="AM41" s="73">
        <f>'cieki 2020'!BU43</f>
        <v>0.05</v>
      </c>
      <c r="AN41" s="73">
        <f>'cieki 2020'!BV43</f>
        <v>0.05</v>
      </c>
      <c r="AO41" s="73">
        <f>'cieki 2020'!BW43</f>
        <v>0.05</v>
      </c>
      <c r="AP41" s="73">
        <f>'cieki 2020'!BX43</f>
        <v>0.1</v>
      </c>
      <c r="AQ41" s="73">
        <f>'cieki 2020'!BZ43</f>
        <v>0</v>
      </c>
      <c r="AR41" s="53">
        <f>'cieki 2020'!CK43</f>
        <v>0</v>
      </c>
      <c r="AS41" s="73">
        <f>'cieki 2020'!CN43</f>
        <v>0</v>
      </c>
      <c r="AT41" s="73">
        <f>'cieki 2020'!CS43</f>
        <v>0</v>
      </c>
      <c r="AU41" s="91">
        <f>'cieki 2020'!CY43</f>
        <v>0</v>
      </c>
      <c r="AV41" s="73">
        <f>'cieki 2020'!DD43</f>
        <v>0</v>
      </c>
      <c r="AW41" s="73">
        <f>'cieki 2020'!DE43</f>
        <v>0.05</v>
      </c>
      <c r="AX41" s="148">
        <f>'cieki 2020'!DF43</f>
        <v>0.05</v>
      </c>
      <c r="AY41" s="157" t="s">
        <v>172</v>
      </c>
      <c r="AZ41" s="100"/>
      <c r="BA41" s="100"/>
      <c r="BB41" s="100"/>
      <c r="BC41" s="100"/>
    </row>
    <row r="42" spans="1:55" s="70" customFormat="1" x14ac:dyDescent="0.2">
      <c r="A42" s="9">
        <f>'cieki 2020'!B44</f>
        <v>39</v>
      </c>
      <c r="B42" s="15" t="str">
        <f>'cieki 2020'!C44</f>
        <v>PL01S0301_0881</v>
      </c>
      <c r="C42" s="53">
        <f>'cieki 2020'!I44</f>
        <v>0.05</v>
      </c>
      <c r="D42" s="53">
        <f>'cieki 2020'!J44</f>
        <v>1.5</v>
      </c>
      <c r="E42" s="53">
        <f>'cieki 2020'!L44</f>
        <v>2.5000000000000001E-2</v>
      </c>
      <c r="F42" s="53">
        <f>'cieki 2020'!N44</f>
        <v>10.5</v>
      </c>
      <c r="G42" s="53">
        <f>'cieki 2020'!O44</f>
        <v>33.5</v>
      </c>
      <c r="H42" s="53">
        <f>'cieki 2020'!P44</f>
        <v>5.4900000000000001E-3</v>
      </c>
      <c r="I42" s="53">
        <f>'cieki 2020'!S44</f>
        <v>4.45</v>
      </c>
      <c r="J42" s="53">
        <f>'cieki 2020'!T44</f>
        <v>4.0199999999999996</v>
      </c>
      <c r="K42" s="73">
        <f>'cieki 2020'!Y44</f>
        <v>77.2</v>
      </c>
      <c r="L42" s="73">
        <f>'cieki 2020'!AB44</f>
        <v>8680</v>
      </c>
      <c r="M42" s="73">
        <f>'cieki 2020'!AC44</f>
        <v>297</v>
      </c>
      <c r="N42" s="73">
        <f>'cieki 2020'!AI44</f>
        <v>2.5</v>
      </c>
      <c r="O42" s="73">
        <f>'cieki 2020'!AJ44</f>
        <v>6</v>
      </c>
      <c r="P42" s="73">
        <f>'cieki 2020'!AK44</f>
        <v>2.5</v>
      </c>
      <c r="Q42" s="73">
        <f>'cieki 2020'!AL44</f>
        <v>19</v>
      </c>
      <c r="R42" s="73">
        <f>'cieki 2020'!AM44</f>
        <v>16</v>
      </c>
      <c r="S42" s="73">
        <f>'cieki 2020'!AN44</f>
        <v>10</v>
      </c>
      <c r="T42" s="73">
        <f>'cieki 2020'!AO44</f>
        <v>15</v>
      </c>
      <c r="U42" s="73">
        <f>'cieki 2020'!AQ44</f>
        <v>14</v>
      </c>
      <c r="V42" s="73">
        <f>'cieki 2020'!AR44</f>
        <v>1.5</v>
      </c>
      <c r="W42" s="73">
        <f>'cieki 2020'!AS44</f>
        <v>2.5</v>
      </c>
      <c r="X42" s="73">
        <f>'cieki 2020'!AT44</f>
        <v>2.5</v>
      </c>
      <c r="Y42" s="73">
        <f>'cieki 2020'!AU44</f>
        <v>14</v>
      </c>
      <c r="Z42" s="73">
        <f>'cieki 2020'!AV44</f>
        <v>18</v>
      </c>
      <c r="AA42" s="73">
        <f>'cieki 2020'!AW44</f>
        <v>7</v>
      </c>
      <c r="AB42" s="73">
        <f>'cieki 2020'!AX44</f>
        <v>9</v>
      </c>
      <c r="AC42" s="73">
        <f>'cieki 2020'!AY44</f>
        <v>19</v>
      </c>
      <c r="AD42" s="73">
        <f>'cieki 2020'!AZ44</f>
        <v>2.5</v>
      </c>
      <c r="AE42" s="73">
        <f>'cieki 2020'!BB44</f>
        <v>116.5</v>
      </c>
      <c r="AF42" s="73">
        <f>'cieki 2020'!BJ44</f>
        <v>0.5</v>
      </c>
      <c r="AG42" s="73">
        <f>'cieki 2020'!BL44</f>
        <v>0.5</v>
      </c>
      <c r="AH42" s="73">
        <f>'cieki 2020'!BM44</f>
        <v>0.05</v>
      </c>
      <c r="AI42" s="73">
        <f>'cieki 2020'!BN44</f>
        <v>0.05</v>
      </c>
      <c r="AJ42" s="73">
        <f>'cieki 2020'!BO44</f>
        <v>0.05</v>
      </c>
      <c r="AK42" s="73">
        <f>'cieki 2020'!BR44</f>
        <v>0.4</v>
      </c>
      <c r="AL42" s="73">
        <f>'cieki 2020'!BS44</f>
        <v>0.05</v>
      </c>
      <c r="AM42" s="73">
        <f>'cieki 2020'!BU44</f>
        <v>0.05</v>
      </c>
      <c r="AN42" s="73">
        <f>'cieki 2020'!BV44</f>
        <v>0.05</v>
      </c>
      <c r="AO42" s="73">
        <f>'cieki 2020'!BW44</f>
        <v>0.05</v>
      </c>
      <c r="AP42" s="73">
        <f>'cieki 2020'!BX44</f>
        <v>0.1</v>
      </c>
      <c r="AQ42" s="73">
        <f>'cieki 2020'!BZ44</f>
        <v>0</v>
      </c>
      <c r="AR42" s="53">
        <f>'cieki 2020'!CK44</f>
        <v>0</v>
      </c>
      <c r="AS42" s="73">
        <f>'cieki 2020'!CN44</f>
        <v>0</v>
      </c>
      <c r="AT42" s="73">
        <f>'cieki 2020'!CS44</f>
        <v>0</v>
      </c>
      <c r="AU42" s="91">
        <f>'cieki 2020'!CY44</f>
        <v>0</v>
      </c>
      <c r="AV42" s="73">
        <f>'cieki 2020'!DD44</f>
        <v>0</v>
      </c>
      <c r="AW42" s="73">
        <f>'cieki 2020'!DE44</f>
        <v>0.05</v>
      </c>
      <c r="AX42" s="148">
        <f>'cieki 2020'!DF44</f>
        <v>0.05</v>
      </c>
      <c r="AY42" s="157" t="s">
        <v>172</v>
      </c>
      <c r="AZ42" s="100"/>
      <c r="BA42" s="100"/>
      <c r="BB42" s="100"/>
      <c r="BC42" s="100"/>
    </row>
    <row r="43" spans="1:55" s="70" customFormat="1" x14ac:dyDescent="0.2">
      <c r="A43" s="9">
        <f>'cieki 2020'!B45</f>
        <v>40</v>
      </c>
      <c r="B43" s="15" t="str">
        <f>'cieki 2020'!C45</f>
        <v>PL01S1501_1817</v>
      </c>
      <c r="C43" s="53">
        <f>'cieki 2020'!I45</f>
        <v>0.05</v>
      </c>
      <c r="D43" s="53">
        <f>'cieki 2020'!J45</f>
        <v>1.5</v>
      </c>
      <c r="E43" s="53">
        <f>'cieki 2020'!L45</f>
        <v>9.2999999999999999E-2</v>
      </c>
      <c r="F43" s="53">
        <f>'cieki 2020'!N45</f>
        <v>20.100000000000001</v>
      </c>
      <c r="G43" s="53">
        <f>'cieki 2020'!O45</f>
        <v>9.89</v>
      </c>
      <c r="H43" s="53">
        <f>'cieki 2020'!P45</f>
        <v>7.92E-3</v>
      </c>
      <c r="I43" s="53">
        <f>'cieki 2020'!S45</f>
        <v>22</v>
      </c>
      <c r="J43" s="53">
        <f>'cieki 2020'!T45</f>
        <v>6.92</v>
      </c>
      <c r="K43" s="73">
        <f>'cieki 2020'!Y45</f>
        <v>38.799999999999997</v>
      </c>
      <c r="L43" s="73">
        <f>'cieki 2020'!AB45</f>
        <v>12300</v>
      </c>
      <c r="M43" s="73">
        <f>'cieki 2020'!AC45</f>
        <v>346</v>
      </c>
      <c r="N43" s="73">
        <f>'cieki 2020'!AI45</f>
        <v>2.5</v>
      </c>
      <c r="O43" s="73">
        <f>'cieki 2020'!AJ45</f>
        <v>17</v>
      </c>
      <c r="P43" s="73">
        <f>'cieki 2020'!AK45</f>
        <v>2.5</v>
      </c>
      <c r="Q43" s="73">
        <f>'cieki 2020'!AL45</f>
        <v>52</v>
      </c>
      <c r="R43" s="73">
        <f>'cieki 2020'!AM45</f>
        <v>28</v>
      </c>
      <c r="S43" s="73">
        <f>'cieki 2020'!AN45</f>
        <v>17</v>
      </c>
      <c r="T43" s="73">
        <f>'cieki 2020'!AO45</f>
        <v>18</v>
      </c>
      <c r="U43" s="73">
        <f>'cieki 2020'!AQ45</f>
        <v>13</v>
      </c>
      <c r="V43" s="73">
        <f>'cieki 2020'!AR45</f>
        <v>1.5</v>
      </c>
      <c r="W43" s="73">
        <f>'cieki 2020'!AS45</f>
        <v>2.5</v>
      </c>
      <c r="X43" s="73">
        <f>'cieki 2020'!AT45</f>
        <v>2.5</v>
      </c>
      <c r="Y43" s="73">
        <f>'cieki 2020'!AU45</f>
        <v>25</v>
      </c>
      <c r="Z43" s="73">
        <f>'cieki 2020'!AV45</f>
        <v>24</v>
      </c>
      <c r="AA43" s="73">
        <f>'cieki 2020'!AW45</f>
        <v>10</v>
      </c>
      <c r="AB43" s="73">
        <f>'cieki 2020'!AX45</f>
        <v>10</v>
      </c>
      <c r="AC43" s="73">
        <f>'cieki 2020'!AY45</f>
        <v>15</v>
      </c>
      <c r="AD43" s="73">
        <f>'cieki 2020'!AZ45</f>
        <v>2.5</v>
      </c>
      <c r="AE43" s="73">
        <f>'cieki 2020'!BB45</f>
        <v>202.5</v>
      </c>
      <c r="AF43" s="73">
        <f>'cieki 2020'!BJ45</f>
        <v>0.5</v>
      </c>
      <c r="AG43" s="73">
        <f>'cieki 2020'!BL45</f>
        <v>0.5</v>
      </c>
      <c r="AH43" s="73">
        <f>'cieki 2020'!BM45</f>
        <v>0.05</v>
      </c>
      <c r="AI43" s="73">
        <f>'cieki 2020'!BN45</f>
        <v>0.05</v>
      </c>
      <c r="AJ43" s="73">
        <f>'cieki 2020'!BO45</f>
        <v>0.05</v>
      </c>
      <c r="AK43" s="73">
        <f>'cieki 2020'!BR45</f>
        <v>0.4</v>
      </c>
      <c r="AL43" s="73">
        <f>'cieki 2020'!BS45</f>
        <v>0.05</v>
      </c>
      <c r="AM43" s="73">
        <f>'cieki 2020'!BU45</f>
        <v>0.05</v>
      </c>
      <c r="AN43" s="73">
        <f>'cieki 2020'!BV45</f>
        <v>0.05</v>
      </c>
      <c r="AO43" s="73">
        <f>'cieki 2020'!BW45</f>
        <v>0.05</v>
      </c>
      <c r="AP43" s="73">
        <f>'cieki 2020'!BX45</f>
        <v>0.1</v>
      </c>
      <c r="AQ43" s="73">
        <f>'cieki 2020'!BZ45</f>
        <v>0</v>
      </c>
      <c r="AR43" s="53">
        <f>'cieki 2020'!CK45</f>
        <v>0</v>
      </c>
      <c r="AS43" s="73">
        <f>'cieki 2020'!CN45</f>
        <v>0</v>
      </c>
      <c r="AT43" s="73">
        <f>'cieki 2020'!CS45</f>
        <v>0</v>
      </c>
      <c r="AU43" s="91">
        <f>'cieki 2020'!CY45</f>
        <v>0</v>
      </c>
      <c r="AV43" s="73">
        <f>'cieki 2020'!DD45</f>
        <v>0</v>
      </c>
      <c r="AW43" s="73">
        <f>'cieki 2020'!DE45</f>
        <v>0.05</v>
      </c>
      <c r="AX43" s="148">
        <f>'cieki 2020'!DF45</f>
        <v>0.05</v>
      </c>
      <c r="AY43" s="137" t="s">
        <v>171</v>
      </c>
      <c r="AZ43" s="100"/>
      <c r="BA43" s="100"/>
      <c r="BB43" s="100"/>
      <c r="BC43" s="100"/>
    </row>
    <row r="44" spans="1:55" s="70" customFormat="1" x14ac:dyDescent="0.2">
      <c r="A44" s="9">
        <f>'cieki 2020'!B46</f>
        <v>41</v>
      </c>
      <c r="B44" s="15" t="str">
        <f>'cieki 2020'!C46</f>
        <v>PL02S0101_0550</v>
      </c>
      <c r="C44" s="53">
        <f>'cieki 2020'!I46</f>
        <v>0.05</v>
      </c>
      <c r="D44" s="53">
        <f>'cieki 2020'!J46</f>
        <v>1.5</v>
      </c>
      <c r="E44" s="53">
        <f>'cieki 2020'!L46</f>
        <v>0.08</v>
      </c>
      <c r="F44" s="53">
        <f>'cieki 2020'!N46</f>
        <v>13.9</v>
      </c>
      <c r="G44" s="53">
        <f>'cieki 2020'!O46</f>
        <v>11.3</v>
      </c>
      <c r="H44" s="53">
        <f>'cieki 2020'!P46</f>
        <v>3.2000000000000001E-2</v>
      </c>
      <c r="I44" s="53">
        <f>'cieki 2020'!S46</f>
        <v>9.2799999999999994</v>
      </c>
      <c r="J44" s="53">
        <f>'cieki 2020'!T46</f>
        <v>10.3</v>
      </c>
      <c r="K44" s="73">
        <f>'cieki 2020'!Y46</f>
        <v>52.7</v>
      </c>
      <c r="L44" s="73">
        <f>'cieki 2020'!AB46</f>
        <v>10500</v>
      </c>
      <c r="M44" s="73">
        <f>'cieki 2020'!AC46</f>
        <v>190</v>
      </c>
      <c r="N44" s="73">
        <f>'cieki 2020'!AI46</f>
        <v>2.5</v>
      </c>
      <c r="O44" s="73">
        <f>'cieki 2020'!AJ46</f>
        <v>98</v>
      </c>
      <c r="P44" s="73">
        <f>'cieki 2020'!AK46</f>
        <v>22</v>
      </c>
      <c r="Q44" s="73">
        <f>'cieki 2020'!AL46</f>
        <v>192</v>
      </c>
      <c r="R44" s="73">
        <f>'cieki 2020'!AM46</f>
        <v>90</v>
      </c>
      <c r="S44" s="73">
        <f>'cieki 2020'!AN46</f>
        <v>63</v>
      </c>
      <c r="T44" s="73">
        <f>'cieki 2020'!AO46</f>
        <v>58</v>
      </c>
      <c r="U44" s="73">
        <f>'cieki 2020'!AQ46</f>
        <v>37</v>
      </c>
      <c r="V44" s="73">
        <f>'cieki 2020'!AR46</f>
        <v>1.5</v>
      </c>
      <c r="W44" s="73">
        <f>'cieki 2020'!AS46</f>
        <v>2.5</v>
      </c>
      <c r="X44" s="73">
        <f>'cieki 2020'!AT46</f>
        <v>12</v>
      </c>
      <c r="Y44" s="73">
        <f>'cieki 2020'!AU46</f>
        <v>114</v>
      </c>
      <c r="Z44" s="73">
        <f>'cieki 2020'!AV46</f>
        <v>79</v>
      </c>
      <c r="AA44" s="73">
        <f>'cieki 2020'!AW46</f>
        <v>30</v>
      </c>
      <c r="AB44" s="73">
        <f>'cieki 2020'!AX46</f>
        <v>32</v>
      </c>
      <c r="AC44" s="73">
        <f>'cieki 2020'!AY46</f>
        <v>47</v>
      </c>
      <c r="AD44" s="73">
        <f>'cieki 2020'!AZ46</f>
        <v>12</v>
      </c>
      <c r="AE44" s="73">
        <f>'cieki 2020'!BB46</f>
        <v>764.5</v>
      </c>
      <c r="AF44" s="73">
        <f>'cieki 2020'!BJ46</f>
        <v>0.5</v>
      </c>
      <c r="AG44" s="73">
        <f>'cieki 2020'!BL46</f>
        <v>0.5</v>
      </c>
      <c r="AH44" s="73">
        <f>'cieki 2020'!BM46</f>
        <v>0.05</v>
      </c>
      <c r="AI44" s="73">
        <f>'cieki 2020'!BN46</f>
        <v>0.05</v>
      </c>
      <c r="AJ44" s="73">
        <f>'cieki 2020'!BO46</f>
        <v>0.05</v>
      </c>
      <c r="AK44" s="73">
        <f>'cieki 2020'!BR46</f>
        <v>0.4</v>
      </c>
      <c r="AL44" s="73">
        <f>'cieki 2020'!BS46</f>
        <v>0.05</v>
      </c>
      <c r="AM44" s="73">
        <f>'cieki 2020'!BU46</f>
        <v>0.05</v>
      </c>
      <c r="AN44" s="73">
        <f>'cieki 2020'!BV46</f>
        <v>0.05</v>
      </c>
      <c r="AO44" s="73">
        <f>'cieki 2020'!BW46</f>
        <v>0.05</v>
      </c>
      <c r="AP44" s="73">
        <f>'cieki 2020'!BX46</f>
        <v>0.1</v>
      </c>
      <c r="AQ44" s="73">
        <f>'cieki 2020'!BZ46</f>
        <v>0</v>
      </c>
      <c r="AR44" s="53">
        <f>'cieki 2020'!CK46</f>
        <v>0</v>
      </c>
      <c r="AS44" s="73">
        <f>'cieki 2020'!CN46</f>
        <v>0</v>
      </c>
      <c r="AT44" s="73">
        <f>'cieki 2020'!CS46</f>
        <v>0</v>
      </c>
      <c r="AU44" s="91">
        <f>'cieki 2020'!CY46</f>
        <v>0</v>
      </c>
      <c r="AV44" s="73">
        <f>'cieki 2020'!DD46</f>
        <v>0</v>
      </c>
      <c r="AW44" s="73">
        <f>'cieki 2020'!DE46</f>
        <v>0.05</v>
      </c>
      <c r="AX44" s="148">
        <f>'cieki 2020'!DF46</f>
        <v>0.05</v>
      </c>
      <c r="AY44" s="137" t="s">
        <v>171</v>
      </c>
      <c r="AZ44" s="100"/>
      <c r="BA44" s="100"/>
      <c r="BB44" s="100"/>
      <c r="BC44" s="100"/>
    </row>
    <row r="45" spans="1:55" s="70" customFormat="1" x14ac:dyDescent="0.2">
      <c r="A45" s="9">
        <f>'cieki 2020'!B47</f>
        <v>42</v>
      </c>
      <c r="B45" s="15" t="str">
        <f>'cieki 2020'!C47</f>
        <v>PL01S0301_0882</v>
      </c>
      <c r="C45" s="53">
        <f>'cieki 2020'!I47</f>
        <v>0.05</v>
      </c>
      <c r="D45" s="53">
        <f>'cieki 2020'!J47</f>
        <v>1.5</v>
      </c>
      <c r="E45" s="53">
        <f>'cieki 2020'!L47</f>
        <v>5.7000000000000002E-2</v>
      </c>
      <c r="F45" s="53">
        <f>'cieki 2020'!N47</f>
        <v>17.100000000000001</v>
      </c>
      <c r="G45" s="53">
        <f>'cieki 2020'!O47</f>
        <v>4.62</v>
      </c>
      <c r="H45" s="53">
        <f>'cieki 2020'!P47</f>
        <v>0.113</v>
      </c>
      <c r="I45" s="53">
        <f>'cieki 2020'!S47</f>
        <v>8.83</v>
      </c>
      <c r="J45" s="53">
        <f>'cieki 2020'!T47</f>
        <v>6.84</v>
      </c>
      <c r="K45" s="73">
        <f>'cieki 2020'!Y47</f>
        <v>20.399999999999999</v>
      </c>
      <c r="L45" s="73">
        <f>'cieki 2020'!AB47</f>
        <v>6380</v>
      </c>
      <c r="M45" s="73">
        <f>'cieki 2020'!AC47</f>
        <v>164</v>
      </c>
      <c r="N45" s="73">
        <f>'cieki 2020'!AI47</f>
        <v>2.5</v>
      </c>
      <c r="O45" s="73">
        <f>'cieki 2020'!AJ47</f>
        <v>13</v>
      </c>
      <c r="P45" s="73">
        <f>'cieki 2020'!AK47</f>
        <v>5</v>
      </c>
      <c r="Q45" s="73">
        <f>'cieki 2020'!AL47</f>
        <v>67</v>
      </c>
      <c r="R45" s="73">
        <f>'cieki 2020'!AM47</f>
        <v>52</v>
      </c>
      <c r="S45" s="73">
        <f>'cieki 2020'!AN47</f>
        <v>28</v>
      </c>
      <c r="T45" s="73">
        <f>'cieki 2020'!AO47</f>
        <v>24</v>
      </c>
      <c r="U45" s="73">
        <f>'cieki 2020'!AQ47</f>
        <v>28</v>
      </c>
      <c r="V45" s="73">
        <f>'cieki 2020'!AR47</f>
        <v>1.5</v>
      </c>
      <c r="W45" s="73">
        <f>'cieki 2020'!AS47</f>
        <v>2.5</v>
      </c>
      <c r="X45" s="73">
        <f>'cieki 2020'!AT47</f>
        <v>6</v>
      </c>
      <c r="Y45" s="73">
        <f>'cieki 2020'!AU47</f>
        <v>47</v>
      </c>
      <c r="Z45" s="73">
        <f>'cieki 2020'!AV47</f>
        <v>36</v>
      </c>
      <c r="AA45" s="73">
        <f>'cieki 2020'!AW47</f>
        <v>13</v>
      </c>
      <c r="AB45" s="73">
        <f>'cieki 2020'!AX47</f>
        <v>17</v>
      </c>
      <c r="AC45" s="73">
        <f>'cieki 2020'!AY47</f>
        <v>27</v>
      </c>
      <c r="AD45" s="73">
        <f>'cieki 2020'!AZ47</f>
        <v>2.5</v>
      </c>
      <c r="AE45" s="73">
        <f>'cieki 2020'!BB47</f>
        <v>297.5</v>
      </c>
      <c r="AF45" s="73">
        <f>'cieki 2020'!BJ47</f>
        <v>0.5</v>
      </c>
      <c r="AG45" s="73">
        <f>'cieki 2020'!BL47</f>
        <v>0.5</v>
      </c>
      <c r="AH45" s="73">
        <f>'cieki 2020'!BM47</f>
        <v>0.05</v>
      </c>
      <c r="AI45" s="73">
        <f>'cieki 2020'!BN47</f>
        <v>0.05</v>
      </c>
      <c r="AJ45" s="73">
        <f>'cieki 2020'!BO47</f>
        <v>0.05</v>
      </c>
      <c r="AK45" s="73">
        <f>'cieki 2020'!BR47</f>
        <v>0.4</v>
      </c>
      <c r="AL45" s="73">
        <f>'cieki 2020'!BS47</f>
        <v>0.05</v>
      </c>
      <c r="AM45" s="73">
        <f>'cieki 2020'!BU47</f>
        <v>0.05</v>
      </c>
      <c r="AN45" s="73">
        <f>'cieki 2020'!BV47</f>
        <v>0.05</v>
      </c>
      <c r="AO45" s="73">
        <f>'cieki 2020'!BW47</f>
        <v>0.05</v>
      </c>
      <c r="AP45" s="73">
        <f>'cieki 2020'!BX47</f>
        <v>0.1</v>
      </c>
      <c r="AQ45" s="73">
        <f>'cieki 2020'!BZ47</f>
        <v>0</v>
      </c>
      <c r="AR45" s="53">
        <f>'cieki 2020'!CK47</f>
        <v>0</v>
      </c>
      <c r="AS45" s="73">
        <f>'cieki 2020'!CN47</f>
        <v>0</v>
      </c>
      <c r="AT45" s="73">
        <f>'cieki 2020'!CS47</f>
        <v>0</v>
      </c>
      <c r="AU45" s="91">
        <f>'cieki 2020'!CY47</f>
        <v>0</v>
      </c>
      <c r="AV45" s="73">
        <f>'cieki 2020'!DD47</f>
        <v>0</v>
      </c>
      <c r="AW45" s="73">
        <f>'cieki 2020'!DE47</f>
        <v>0.05</v>
      </c>
      <c r="AX45" s="148">
        <f>'cieki 2020'!DF47</f>
        <v>0.05</v>
      </c>
      <c r="AY45" s="137" t="s">
        <v>171</v>
      </c>
      <c r="AZ45" s="100"/>
      <c r="BA45" s="100"/>
      <c r="BB45" s="100"/>
      <c r="BC45" s="100"/>
    </row>
    <row r="46" spans="1:55" s="70" customFormat="1" x14ac:dyDescent="0.2">
      <c r="A46" s="9">
        <f>'cieki 2020'!B48</f>
        <v>43</v>
      </c>
      <c r="B46" s="15" t="str">
        <f>'cieki 2020'!C48</f>
        <v>PL02S0501_3381</v>
      </c>
      <c r="C46" s="53">
        <f>'cieki 2020'!I48</f>
        <v>0.05</v>
      </c>
      <c r="D46" s="53">
        <f>'cieki 2020'!J48</f>
        <v>1.5</v>
      </c>
      <c r="E46" s="53">
        <f>'cieki 2020'!L48</f>
        <v>3.45</v>
      </c>
      <c r="F46" s="53">
        <f>'cieki 2020'!N48</f>
        <v>2.94</v>
      </c>
      <c r="G46" s="53">
        <f>'cieki 2020'!O48</f>
        <v>1.69</v>
      </c>
      <c r="H46" s="53">
        <f>'cieki 2020'!P48</f>
        <v>3.8800000000000001E-2</v>
      </c>
      <c r="I46" s="53">
        <f>'cieki 2020'!S48</f>
        <v>10.8</v>
      </c>
      <c r="J46" s="53">
        <f>'cieki 2020'!T48</f>
        <v>14.2</v>
      </c>
      <c r="K46" s="73">
        <f>'cieki 2020'!Y48</f>
        <v>16.3</v>
      </c>
      <c r="L46" s="73">
        <f>'cieki 2020'!AB48</f>
        <v>2940</v>
      </c>
      <c r="M46" s="73">
        <f>'cieki 2020'!AC48</f>
        <v>119</v>
      </c>
      <c r="N46" s="73">
        <f>'cieki 2020'!AI48</f>
        <v>2.5</v>
      </c>
      <c r="O46" s="73">
        <f>'cieki 2020'!AJ48</f>
        <v>31</v>
      </c>
      <c r="P46" s="73">
        <f>'cieki 2020'!AK48</f>
        <v>7</v>
      </c>
      <c r="Q46" s="73">
        <f>'cieki 2020'!AL48</f>
        <v>90</v>
      </c>
      <c r="R46" s="73">
        <f>'cieki 2020'!AM48</f>
        <v>123</v>
      </c>
      <c r="S46" s="73">
        <f>'cieki 2020'!AN48</f>
        <v>27</v>
      </c>
      <c r="T46" s="73">
        <f>'cieki 2020'!AO48</f>
        <v>27</v>
      </c>
      <c r="U46" s="73">
        <f>'cieki 2020'!AQ48</f>
        <v>24</v>
      </c>
      <c r="V46" s="73">
        <f>'cieki 2020'!AR48</f>
        <v>1.5</v>
      </c>
      <c r="W46" s="73">
        <f>'cieki 2020'!AS48</f>
        <v>2.5</v>
      </c>
      <c r="X46" s="73">
        <f>'cieki 2020'!AT48</f>
        <v>9</v>
      </c>
      <c r="Y46" s="73">
        <f>'cieki 2020'!AU48</f>
        <v>41</v>
      </c>
      <c r="Z46" s="73">
        <f>'cieki 2020'!AV48</f>
        <v>39</v>
      </c>
      <c r="AA46" s="73">
        <f>'cieki 2020'!AW48</f>
        <v>15</v>
      </c>
      <c r="AB46" s="73">
        <f>'cieki 2020'!AX48</f>
        <v>16</v>
      </c>
      <c r="AC46" s="73">
        <f>'cieki 2020'!AY48</f>
        <v>27</v>
      </c>
      <c r="AD46" s="73">
        <f>'cieki 2020'!AZ48</f>
        <v>2.5</v>
      </c>
      <c r="AE46" s="73">
        <f>'cieki 2020'!BB48</f>
        <v>415.5</v>
      </c>
      <c r="AF46" s="73">
        <f>'cieki 2020'!BJ48</f>
        <v>0.5</v>
      </c>
      <c r="AG46" s="73">
        <f>'cieki 2020'!BL48</f>
        <v>0.5</v>
      </c>
      <c r="AH46" s="73">
        <f>'cieki 2020'!BM48</f>
        <v>0.05</v>
      </c>
      <c r="AI46" s="73">
        <f>'cieki 2020'!BN48</f>
        <v>0.05</v>
      </c>
      <c r="AJ46" s="73">
        <f>'cieki 2020'!BO48</f>
        <v>0.05</v>
      </c>
      <c r="AK46" s="73">
        <f>'cieki 2020'!BR48</f>
        <v>0.4</v>
      </c>
      <c r="AL46" s="73">
        <f>'cieki 2020'!BS48</f>
        <v>0.05</v>
      </c>
      <c r="AM46" s="73">
        <f>'cieki 2020'!BU48</f>
        <v>0.05</v>
      </c>
      <c r="AN46" s="73">
        <f>'cieki 2020'!BV48</f>
        <v>0.05</v>
      </c>
      <c r="AO46" s="73">
        <f>'cieki 2020'!BW48</f>
        <v>0.05</v>
      </c>
      <c r="AP46" s="73">
        <f>'cieki 2020'!BX48</f>
        <v>0.1</v>
      </c>
      <c r="AQ46" s="73">
        <f>'cieki 2020'!BZ48</f>
        <v>0</v>
      </c>
      <c r="AR46" s="53">
        <f>'cieki 2020'!CK48</f>
        <v>0</v>
      </c>
      <c r="AS46" s="73">
        <f>'cieki 2020'!CN48</f>
        <v>0</v>
      </c>
      <c r="AT46" s="73">
        <f>'cieki 2020'!CS48</f>
        <v>0</v>
      </c>
      <c r="AU46" s="91">
        <f>'cieki 2020'!CY48</f>
        <v>0</v>
      </c>
      <c r="AV46" s="73">
        <f>'cieki 2020'!DD48</f>
        <v>0</v>
      </c>
      <c r="AW46" s="73">
        <f>'cieki 2020'!DE48</f>
        <v>0.05</v>
      </c>
      <c r="AX46" s="148">
        <f>'cieki 2020'!DF48</f>
        <v>0.05</v>
      </c>
      <c r="AY46" s="158" t="s">
        <v>173</v>
      </c>
      <c r="AZ46" s="100"/>
      <c r="BA46" s="100"/>
      <c r="BB46" s="100"/>
      <c r="BC46" s="100"/>
    </row>
    <row r="47" spans="1:55" s="70" customFormat="1" x14ac:dyDescent="0.2">
      <c r="A47" s="9">
        <f>'cieki 2020'!B49</f>
        <v>44</v>
      </c>
      <c r="B47" s="15" t="str">
        <f>'cieki 2020'!C49</f>
        <v>PL01S1301_1691</v>
      </c>
      <c r="C47" s="53">
        <f>'cieki 2020'!I49</f>
        <v>0.05</v>
      </c>
      <c r="D47" s="53">
        <f>'cieki 2020'!J49</f>
        <v>13.7</v>
      </c>
      <c r="E47" s="53">
        <f>'cieki 2020'!L49</f>
        <v>5.9</v>
      </c>
      <c r="F47" s="53">
        <f>'cieki 2020'!N49</f>
        <v>28.5</v>
      </c>
      <c r="G47" s="53">
        <f>'cieki 2020'!O49</f>
        <v>58.9</v>
      </c>
      <c r="H47" s="53">
        <f>'cieki 2020'!P49</f>
        <v>5.5399999999999998E-2</v>
      </c>
      <c r="I47" s="53">
        <f>'cieki 2020'!S49</f>
        <v>24.5</v>
      </c>
      <c r="J47" s="53">
        <f>'cieki 2020'!T49</f>
        <v>43.7</v>
      </c>
      <c r="K47" s="73">
        <f>'cieki 2020'!Y49</f>
        <v>451</v>
      </c>
      <c r="L47" s="73">
        <f>'cieki 2020'!AB49</f>
        <v>31600</v>
      </c>
      <c r="M47" s="73">
        <f>'cieki 2020'!AC49</f>
        <v>366</v>
      </c>
      <c r="N47" s="73">
        <f>'cieki 2020'!AI49</f>
        <v>344</v>
      </c>
      <c r="O47" s="73">
        <f>'cieki 2020'!AJ49</f>
        <v>541</v>
      </c>
      <c r="P47" s="73">
        <f>'cieki 2020'!AK49</f>
        <v>50</v>
      </c>
      <c r="Q47" s="73">
        <f>'cieki 2020'!AL49</f>
        <v>662</v>
      </c>
      <c r="R47" s="73">
        <f>'cieki 2020'!AM49</f>
        <v>158</v>
      </c>
      <c r="S47" s="73">
        <f>'cieki 2020'!AN49</f>
        <v>120</v>
      </c>
      <c r="T47" s="73">
        <f>'cieki 2020'!AO49</f>
        <v>26</v>
      </c>
      <c r="U47" s="73">
        <f>'cieki 2020'!AQ49</f>
        <v>2.5</v>
      </c>
      <c r="V47" s="73">
        <f>'cieki 2020'!AR49</f>
        <v>1.5</v>
      </c>
      <c r="W47" s="73">
        <f>'cieki 2020'!AS49</f>
        <v>2.5</v>
      </c>
      <c r="X47" s="73">
        <f>'cieki 2020'!AT49</f>
        <v>229</v>
      </c>
      <c r="Y47" s="73">
        <f>'cieki 2020'!AU49</f>
        <v>151</v>
      </c>
      <c r="Z47" s="73">
        <f>'cieki 2020'!AV49</f>
        <v>59</v>
      </c>
      <c r="AA47" s="73">
        <f>'cieki 2020'!AW49</f>
        <v>21</v>
      </c>
      <c r="AB47" s="73">
        <f>'cieki 2020'!AX49</f>
        <v>29</v>
      </c>
      <c r="AC47" s="73">
        <f>'cieki 2020'!AY49</f>
        <v>20</v>
      </c>
      <c r="AD47" s="73">
        <f>'cieki 2020'!AZ49</f>
        <v>2.5</v>
      </c>
      <c r="AE47" s="73">
        <f>'cieki 2020'!BB49</f>
        <v>2365</v>
      </c>
      <c r="AF47" s="73">
        <f>'cieki 2020'!BJ49</f>
        <v>0.5</v>
      </c>
      <c r="AG47" s="73">
        <f>'cieki 2020'!BL49</f>
        <v>0.5</v>
      </c>
      <c r="AH47" s="73">
        <f>'cieki 2020'!BM49</f>
        <v>0.05</v>
      </c>
      <c r="AI47" s="73">
        <f>'cieki 2020'!BN49</f>
        <v>0.05</v>
      </c>
      <c r="AJ47" s="73">
        <f>'cieki 2020'!BO49</f>
        <v>0.05</v>
      </c>
      <c r="AK47" s="73">
        <f>'cieki 2020'!BR49</f>
        <v>0.4</v>
      </c>
      <c r="AL47" s="73">
        <f>'cieki 2020'!BS49</f>
        <v>0.05</v>
      </c>
      <c r="AM47" s="73">
        <f>'cieki 2020'!BU49</f>
        <v>0.05</v>
      </c>
      <c r="AN47" s="73">
        <f>'cieki 2020'!BV49</f>
        <v>0.05</v>
      </c>
      <c r="AO47" s="73">
        <f>'cieki 2020'!BW49</f>
        <v>0.05</v>
      </c>
      <c r="AP47" s="73">
        <f>'cieki 2020'!BX49</f>
        <v>0.1</v>
      </c>
      <c r="AQ47" s="73">
        <f>'cieki 2020'!BZ49</f>
        <v>0</v>
      </c>
      <c r="AR47" s="53">
        <f>'cieki 2020'!CK49</f>
        <v>0</v>
      </c>
      <c r="AS47" s="73">
        <f>'cieki 2020'!CN49</f>
        <v>0</v>
      </c>
      <c r="AT47" s="73">
        <f>'cieki 2020'!CS49</f>
        <v>0</v>
      </c>
      <c r="AU47" s="91">
        <f>'cieki 2020'!CY49</f>
        <v>0</v>
      </c>
      <c r="AV47" s="73">
        <f>'cieki 2020'!DD49</f>
        <v>0</v>
      </c>
      <c r="AW47" s="73">
        <f>'cieki 2020'!DE49</f>
        <v>0.05</v>
      </c>
      <c r="AX47" s="148">
        <f>'cieki 2020'!DF49</f>
        <v>0.05</v>
      </c>
      <c r="AY47" s="136" t="s">
        <v>174</v>
      </c>
      <c r="AZ47" s="100"/>
      <c r="BA47" s="100"/>
      <c r="BB47" s="100"/>
      <c r="BC47" s="100"/>
    </row>
    <row r="48" spans="1:55" s="70" customFormat="1" x14ac:dyDescent="0.2">
      <c r="A48" s="9">
        <f>'cieki 2020'!B50</f>
        <v>45</v>
      </c>
      <c r="B48" s="15" t="str">
        <f>'cieki 2020'!C50</f>
        <v>PL02S0101_0563</v>
      </c>
      <c r="C48" s="53">
        <f>'cieki 2020'!I50</f>
        <v>0.05</v>
      </c>
      <c r="D48" s="53">
        <f>'cieki 2020'!J50</f>
        <v>1.5</v>
      </c>
      <c r="E48" s="53">
        <f>'cieki 2020'!L50</f>
        <v>2.5000000000000001E-2</v>
      </c>
      <c r="F48" s="53">
        <f>'cieki 2020'!N50</f>
        <v>2.41</v>
      </c>
      <c r="G48" s="53">
        <f>'cieki 2020'!O50</f>
        <v>2.83</v>
      </c>
      <c r="H48" s="53">
        <f>'cieki 2020'!P50</f>
        <v>1.4400000000000001E-3</v>
      </c>
      <c r="I48" s="53">
        <f>'cieki 2020'!S50</f>
        <v>1.34</v>
      </c>
      <c r="J48" s="53">
        <f>'cieki 2020'!T50</f>
        <v>2.72</v>
      </c>
      <c r="K48" s="73">
        <f>'cieki 2020'!Y50</f>
        <v>22.9</v>
      </c>
      <c r="L48" s="73">
        <f>'cieki 2020'!AB50</f>
        <v>1820</v>
      </c>
      <c r="M48" s="73">
        <f>'cieki 2020'!AC50</f>
        <v>36.700000000000003</v>
      </c>
      <c r="N48" s="73">
        <f>'cieki 2020'!AI50</f>
        <v>2.5</v>
      </c>
      <c r="O48" s="73">
        <f>'cieki 2020'!AJ50</f>
        <v>10</v>
      </c>
      <c r="P48" s="73">
        <f>'cieki 2020'!AK50</f>
        <v>2.5</v>
      </c>
      <c r="Q48" s="73">
        <f>'cieki 2020'!AL50</f>
        <v>17</v>
      </c>
      <c r="R48" s="73">
        <f>'cieki 2020'!AM50</f>
        <v>11</v>
      </c>
      <c r="S48" s="73">
        <f>'cieki 2020'!AN50</f>
        <v>9</v>
      </c>
      <c r="T48" s="73">
        <f>'cieki 2020'!AO50</f>
        <v>7</v>
      </c>
      <c r="U48" s="73">
        <f>'cieki 2020'!AQ50</f>
        <v>2.5</v>
      </c>
      <c r="V48" s="73">
        <f>'cieki 2020'!AR50</f>
        <v>1.5</v>
      </c>
      <c r="W48" s="73">
        <f>'cieki 2020'!AS50</f>
        <v>2.5</v>
      </c>
      <c r="X48" s="73">
        <f>'cieki 2020'!AT50</f>
        <v>2.5</v>
      </c>
      <c r="Y48" s="73">
        <f>'cieki 2020'!AU50</f>
        <v>14</v>
      </c>
      <c r="Z48" s="73">
        <f>'cieki 2020'!AV50</f>
        <v>2.5</v>
      </c>
      <c r="AA48" s="73">
        <f>'cieki 2020'!AW50</f>
        <v>2.5</v>
      </c>
      <c r="AB48" s="73">
        <f>'cieki 2020'!AX50</f>
        <v>2.5</v>
      </c>
      <c r="AC48" s="73">
        <f>'cieki 2020'!AY50</f>
        <v>7</v>
      </c>
      <c r="AD48" s="73">
        <f>'cieki 2020'!AZ50</f>
        <v>2.5</v>
      </c>
      <c r="AE48" s="73">
        <f>'cieki 2020'!BB50</f>
        <v>84.5</v>
      </c>
      <c r="AF48" s="73">
        <f>'cieki 2020'!BJ50</f>
        <v>0.5</v>
      </c>
      <c r="AG48" s="73">
        <f>'cieki 2020'!BL50</f>
        <v>0.5</v>
      </c>
      <c r="AH48" s="73">
        <f>'cieki 2020'!BM50</f>
        <v>0.05</v>
      </c>
      <c r="AI48" s="73">
        <f>'cieki 2020'!BN50</f>
        <v>0.05</v>
      </c>
      <c r="AJ48" s="73">
        <f>'cieki 2020'!BO50</f>
        <v>0.05</v>
      </c>
      <c r="AK48" s="73">
        <f>'cieki 2020'!BR50</f>
        <v>0.4</v>
      </c>
      <c r="AL48" s="73">
        <f>'cieki 2020'!BS50</f>
        <v>0.05</v>
      </c>
      <c r="AM48" s="73">
        <f>'cieki 2020'!BU50</f>
        <v>0.05</v>
      </c>
      <c r="AN48" s="73">
        <f>'cieki 2020'!BV50</f>
        <v>0.05</v>
      </c>
      <c r="AO48" s="73">
        <f>'cieki 2020'!BW50</f>
        <v>0.05</v>
      </c>
      <c r="AP48" s="73">
        <f>'cieki 2020'!BX50</f>
        <v>0.1</v>
      </c>
      <c r="AQ48" s="73">
        <f>'cieki 2020'!BZ50</f>
        <v>25</v>
      </c>
      <c r="AR48" s="53">
        <f>'cieki 2020'!CK50</f>
        <v>5.0000000000000001E-3</v>
      </c>
      <c r="AS48" s="73">
        <f>'cieki 2020'!CN50</f>
        <v>0.5</v>
      </c>
      <c r="AT48" s="73">
        <f>'cieki 2020'!CS50</f>
        <v>0.5</v>
      </c>
      <c r="AU48" s="91">
        <f>'cieki 2020'!CY50</f>
        <v>3.3349999999999999E-3</v>
      </c>
      <c r="AV48" s="73">
        <f>'cieki 2020'!DD50</f>
        <v>0.05</v>
      </c>
      <c r="AW48" s="73">
        <f>'cieki 2020'!DE50</f>
        <v>0.05</v>
      </c>
      <c r="AX48" s="148">
        <f>'cieki 2020'!DF50</f>
        <v>0.05</v>
      </c>
      <c r="AY48" s="137" t="s">
        <v>171</v>
      </c>
      <c r="AZ48" s="100"/>
      <c r="BA48" s="100"/>
      <c r="BB48" s="100"/>
      <c r="BC48" s="100"/>
    </row>
    <row r="49" spans="1:55" s="70" customFormat="1" x14ac:dyDescent="0.2">
      <c r="A49" s="9">
        <f>'cieki 2020'!B51</f>
        <v>46</v>
      </c>
      <c r="B49" s="15" t="str">
        <f>'cieki 2020'!C51</f>
        <v>PL01S0301_3939</v>
      </c>
      <c r="C49" s="53">
        <f>'cieki 2020'!I51</f>
        <v>0.05</v>
      </c>
      <c r="D49" s="53">
        <f>'cieki 2020'!J51</f>
        <v>4.46</v>
      </c>
      <c r="E49" s="53">
        <f>'cieki 2020'!L51</f>
        <v>2.5000000000000001E-2</v>
      </c>
      <c r="F49" s="53">
        <f>'cieki 2020'!N51</f>
        <v>44.3</v>
      </c>
      <c r="G49" s="53">
        <f>'cieki 2020'!O51</f>
        <v>47.2</v>
      </c>
      <c r="H49" s="53">
        <f>'cieki 2020'!P51</f>
        <v>1.66E-2</v>
      </c>
      <c r="I49" s="53">
        <f>'cieki 2020'!S51</f>
        <v>30.9</v>
      </c>
      <c r="J49" s="53">
        <f>'cieki 2020'!T51</f>
        <v>22.9</v>
      </c>
      <c r="K49" s="73">
        <f>'cieki 2020'!Y51</f>
        <v>147</v>
      </c>
      <c r="L49" s="73">
        <f>'cieki 2020'!AB51</f>
        <v>34120</v>
      </c>
      <c r="M49" s="73">
        <f>'cieki 2020'!AC51</f>
        <v>777</v>
      </c>
      <c r="N49" s="73">
        <f>'cieki 2020'!AI51</f>
        <v>2.5</v>
      </c>
      <c r="O49" s="73">
        <f>'cieki 2020'!AJ51</f>
        <v>14</v>
      </c>
      <c r="P49" s="73">
        <f>'cieki 2020'!AK51</f>
        <v>6</v>
      </c>
      <c r="Q49" s="73">
        <f>'cieki 2020'!AL51</f>
        <v>69</v>
      </c>
      <c r="R49" s="73">
        <f>'cieki 2020'!AM51</f>
        <v>62</v>
      </c>
      <c r="S49" s="73">
        <f>'cieki 2020'!AN51</f>
        <v>37</v>
      </c>
      <c r="T49" s="73">
        <f>'cieki 2020'!AO51</f>
        <v>55</v>
      </c>
      <c r="U49" s="73">
        <f>'cieki 2020'!AQ51</f>
        <v>58</v>
      </c>
      <c r="V49" s="73">
        <f>'cieki 2020'!AR51</f>
        <v>1.5</v>
      </c>
      <c r="W49" s="73">
        <f>'cieki 2020'!AS51</f>
        <v>2.5</v>
      </c>
      <c r="X49" s="73">
        <f>'cieki 2020'!AT51</f>
        <v>10</v>
      </c>
      <c r="Y49" s="73">
        <f>'cieki 2020'!AU51</f>
        <v>51</v>
      </c>
      <c r="Z49" s="73">
        <f>'cieki 2020'!AV51</f>
        <v>86</v>
      </c>
      <c r="AA49" s="73">
        <f>'cieki 2020'!AW51</f>
        <v>30</v>
      </c>
      <c r="AB49" s="73">
        <f>'cieki 2020'!AX51</f>
        <v>49</v>
      </c>
      <c r="AC49" s="73">
        <f>'cieki 2020'!AY51</f>
        <v>67</v>
      </c>
      <c r="AD49" s="73">
        <f>'cieki 2020'!AZ51</f>
        <v>22</v>
      </c>
      <c r="AE49" s="73">
        <f>'cieki 2020'!BB51</f>
        <v>426.5</v>
      </c>
      <c r="AF49" s="73">
        <f>'cieki 2020'!BJ51</f>
        <v>0.5</v>
      </c>
      <c r="AG49" s="73">
        <f>'cieki 2020'!BL51</f>
        <v>0.5</v>
      </c>
      <c r="AH49" s="73">
        <f>'cieki 2020'!BM51</f>
        <v>0.05</v>
      </c>
      <c r="AI49" s="73">
        <f>'cieki 2020'!BN51</f>
        <v>0.05</v>
      </c>
      <c r="AJ49" s="73">
        <f>'cieki 2020'!BO51</f>
        <v>0.05</v>
      </c>
      <c r="AK49" s="73">
        <f>'cieki 2020'!BR51</f>
        <v>0.4</v>
      </c>
      <c r="AL49" s="73">
        <f>'cieki 2020'!BS51</f>
        <v>0.05</v>
      </c>
      <c r="AM49" s="73">
        <f>'cieki 2020'!BU51</f>
        <v>0.05</v>
      </c>
      <c r="AN49" s="73">
        <f>'cieki 2020'!BV51</f>
        <v>0.05</v>
      </c>
      <c r="AO49" s="73">
        <f>'cieki 2020'!BW51</f>
        <v>0.05</v>
      </c>
      <c r="AP49" s="73">
        <f>'cieki 2020'!BX51</f>
        <v>0.1</v>
      </c>
      <c r="AQ49" s="73">
        <f>'cieki 2020'!BZ51</f>
        <v>0</v>
      </c>
      <c r="AR49" s="53">
        <f>'cieki 2020'!CK51</f>
        <v>0</v>
      </c>
      <c r="AS49" s="73">
        <f>'cieki 2020'!CN51</f>
        <v>0</v>
      </c>
      <c r="AT49" s="73">
        <f>'cieki 2020'!CS51</f>
        <v>0</v>
      </c>
      <c r="AU49" s="91">
        <f>'cieki 2020'!CY51</f>
        <v>0</v>
      </c>
      <c r="AV49" s="73">
        <f>'cieki 2020'!DD51</f>
        <v>0</v>
      </c>
      <c r="AW49" s="73">
        <f>'cieki 2020'!DE51</f>
        <v>0.05</v>
      </c>
      <c r="AX49" s="148">
        <f>'cieki 2020'!DF51</f>
        <v>0.05</v>
      </c>
      <c r="AY49" s="158" t="s">
        <v>173</v>
      </c>
      <c r="AZ49" s="100"/>
      <c r="BA49" s="100"/>
      <c r="BB49" s="100"/>
      <c r="BC49" s="100"/>
    </row>
    <row r="50" spans="1:55" s="70" customFormat="1" x14ac:dyDescent="0.2">
      <c r="A50" s="9">
        <f>'cieki 2020'!B52</f>
        <v>47</v>
      </c>
      <c r="B50" s="15" t="str">
        <f>'cieki 2020'!C52</f>
        <v>PL02S0501_0753</v>
      </c>
      <c r="C50" s="53">
        <f>'cieki 2020'!I52</f>
        <v>0.05</v>
      </c>
      <c r="D50" s="53">
        <f>'cieki 2020'!J52</f>
        <v>1.5</v>
      </c>
      <c r="E50" s="53">
        <f>'cieki 2020'!L52</f>
        <v>2.5000000000000001E-2</v>
      </c>
      <c r="F50" s="53">
        <f>'cieki 2020'!N52</f>
        <v>3.94</v>
      </c>
      <c r="G50" s="53">
        <f>'cieki 2020'!O52</f>
        <v>23.2</v>
      </c>
      <c r="H50" s="53">
        <f>'cieki 2020'!P52</f>
        <v>9.4500000000000001E-3</v>
      </c>
      <c r="I50" s="53">
        <f>'cieki 2020'!S52</f>
        <v>1.89</v>
      </c>
      <c r="J50" s="53">
        <f>'cieki 2020'!T52</f>
        <v>3.92</v>
      </c>
      <c r="K50" s="73">
        <f>'cieki 2020'!Y52</f>
        <v>22.9</v>
      </c>
      <c r="L50" s="73">
        <f>'cieki 2020'!AB52</f>
        <v>3970</v>
      </c>
      <c r="M50" s="73">
        <f>'cieki 2020'!AC52</f>
        <v>1191</v>
      </c>
      <c r="N50" s="73">
        <f>'cieki 2020'!AI52</f>
        <v>2.5</v>
      </c>
      <c r="O50" s="73">
        <f>'cieki 2020'!AJ52</f>
        <v>21</v>
      </c>
      <c r="P50" s="73">
        <f>'cieki 2020'!AK52</f>
        <v>2.5</v>
      </c>
      <c r="Q50" s="73">
        <f>'cieki 2020'!AL52</f>
        <v>48</v>
      </c>
      <c r="R50" s="73">
        <f>'cieki 2020'!AM52</f>
        <v>33</v>
      </c>
      <c r="S50" s="73">
        <f>'cieki 2020'!AN52</f>
        <v>23</v>
      </c>
      <c r="T50" s="73">
        <f>'cieki 2020'!AO52</f>
        <v>22</v>
      </c>
      <c r="U50" s="73">
        <f>'cieki 2020'!AQ52</f>
        <v>20</v>
      </c>
      <c r="V50" s="73">
        <f>'cieki 2020'!AR52</f>
        <v>1.5</v>
      </c>
      <c r="W50" s="73">
        <f>'cieki 2020'!AS52</f>
        <v>2.5</v>
      </c>
      <c r="X50" s="73">
        <f>'cieki 2020'!AT52</f>
        <v>2.5</v>
      </c>
      <c r="Y50" s="73">
        <f>'cieki 2020'!AU52</f>
        <v>39</v>
      </c>
      <c r="Z50" s="73">
        <f>'cieki 2020'!AV52</f>
        <v>30</v>
      </c>
      <c r="AA50" s="73">
        <f>'cieki 2020'!AW52</f>
        <v>11</v>
      </c>
      <c r="AB50" s="73">
        <f>'cieki 2020'!AX52</f>
        <v>14</v>
      </c>
      <c r="AC50" s="73">
        <f>'cieki 2020'!AY52</f>
        <v>20</v>
      </c>
      <c r="AD50" s="73">
        <f>'cieki 2020'!AZ52</f>
        <v>13</v>
      </c>
      <c r="AE50" s="73">
        <f>'cieki 2020'!BB52</f>
        <v>238.5</v>
      </c>
      <c r="AF50" s="73">
        <f>'cieki 2020'!BJ52</f>
        <v>0.5</v>
      </c>
      <c r="AG50" s="73">
        <f>'cieki 2020'!BL52</f>
        <v>0.5</v>
      </c>
      <c r="AH50" s="73">
        <f>'cieki 2020'!BM52</f>
        <v>0.05</v>
      </c>
      <c r="AI50" s="73">
        <f>'cieki 2020'!BN52</f>
        <v>0.05</v>
      </c>
      <c r="AJ50" s="73">
        <f>'cieki 2020'!BO52</f>
        <v>0.05</v>
      </c>
      <c r="AK50" s="73">
        <f>'cieki 2020'!BR52</f>
        <v>0.4</v>
      </c>
      <c r="AL50" s="73">
        <f>'cieki 2020'!BS52</f>
        <v>0.05</v>
      </c>
      <c r="AM50" s="73">
        <f>'cieki 2020'!BU52</f>
        <v>0.05</v>
      </c>
      <c r="AN50" s="73">
        <f>'cieki 2020'!BV52</f>
        <v>0.05</v>
      </c>
      <c r="AO50" s="73">
        <f>'cieki 2020'!BW52</f>
        <v>0.05</v>
      </c>
      <c r="AP50" s="73">
        <f>'cieki 2020'!BX52</f>
        <v>0.1</v>
      </c>
      <c r="AQ50" s="73">
        <f>'cieki 2020'!BZ52</f>
        <v>0</v>
      </c>
      <c r="AR50" s="53">
        <f>'cieki 2020'!CK52</f>
        <v>0</v>
      </c>
      <c r="AS50" s="73">
        <f>'cieki 2020'!CN52</f>
        <v>0</v>
      </c>
      <c r="AT50" s="73">
        <f>'cieki 2020'!CS52</f>
        <v>0</v>
      </c>
      <c r="AU50" s="91">
        <f>'cieki 2020'!CY52</f>
        <v>0</v>
      </c>
      <c r="AV50" s="73">
        <f>'cieki 2020'!DD52</f>
        <v>0</v>
      </c>
      <c r="AW50" s="73">
        <f>'cieki 2020'!DE52</f>
        <v>0.05</v>
      </c>
      <c r="AX50" s="148">
        <f>'cieki 2020'!DF52</f>
        <v>0.05</v>
      </c>
      <c r="AY50" s="136" t="s">
        <v>174</v>
      </c>
      <c r="AZ50" s="100"/>
      <c r="BA50" s="100"/>
      <c r="BB50" s="100"/>
      <c r="BC50" s="100"/>
    </row>
    <row r="51" spans="1:55" s="70" customFormat="1" x14ac:dyDescent="0.2">
      <c r="A51" s="9">
        <f>'cieki 2020'!B53</f>
        <v>48</v>
      </c>
      <c r="B51" s="15" t="str">
        <f>'cieki 2020'!C53</f>
        <v>PL01S1301_1678</v>
      </c>
      <c r="C51" s="53">
        <f>'cieki 2020'!I53</f>
        <v>0.05</v>
      </c>
      <c r="D51" s="53">
        <f>'cieki 2020'!J53</f>
        <v>1.5</v>
      </c>
      <c r="E51" s="53">
        <f>'cieki 2020'!L53</f>
        <v>0.193</v>
      </c>
      <c r="F51" s="53">
        <f>'cieki 2020'!N53</f>
        <v>11.9</v>
      </c>
      <c r="G51" s="53">
        <f>'cieki 2020'!O53</f>
        <v>14.3</v>
      </c>
      <c r="H51" s="53">
        <f>'cieki 2020'!P53</f>
        <v>1.3299999999999999E-2</v>
      </c>
      <c r="I51" s="53">
        <f>'cieki 2020'!S53</f>
        <v>9.44</v>
      </c>
      <c r="J51" s="53">
        <f>'cieki 2020'!T53</f>
        <v>14.9</v>
      </c>
      <c r="K51" s="73">
        <f>'cieki 2020'!Y53</f>
        <v>59.4</v>
      </c>
      <c r="L51" s="73">
        <f>'cieki 2020'!AB53</f>
        <v>7410</v>
      </c>
      <c r="M51" s="73">
        <f>'cieki 2020'!AC53</f>
        <v>54.2</v>
      </c>
      <c r="N51" s="73">
        <f>'cieki 2020'!AI53</f>
        <v>2.5</v>
      </c>
      <c r="O51" s="73">
        <f>'cieki 2020'!AJ53</f>
        <v>31</v>
      </c>
      <c r="P51" s="73">
        <f>'cieki 2020'!AK53</f>
        <v>10</v>
      </c>
      <c r="Q51" s="73">
        <f>'cieki 2020'!AL53</f>
        <v>105</v>
      </c>
      <c r="R51" s="73">
        <f>'cieki 2020'!AM53</f>
        <v>57</v>
      </c>
      <c r="S51" s="73">
        <f>'cieki 2020'!AN53</f>
        <v>49</v>
      </c>
      <c r="T51" s="73">
        <f>'cieki 2020'!AO53</f>
        <v>43</v>
      </c>
      <c r="U51" s="73">
        <f>'cieki 2020'!AQ53</f>
        <v>36</v>
      </c>
      <c r="V51" s="73">
        <f>'cieki 2020'!AR53</f>
        <v>1.5</v>
      </c>
      <c r="W51" s="73">
        <f>'cieki 2020'!AS53</f>
        <v>2.5</v>
      </c>
      <c r="X51" s="73">
        <f>'cieki 2020'!AT53</f>
        <v>6</v>
      </c>
      <c r="Y51" s="73">
        <f>'cieki 2020'!AU53</f>
        <v>53</v>
      </c>
      <c r="Z51" s="73">
        <f>'cieki 2020'!AV53</f>
        <v>55</v>
      </c>
      <c r="AA51" s="73">
        <f>'cieki 2020'!AW53</f>
        <v>21</v>
      </c>
      <c r="AB51" s="73">
        <f>'cieki 2020'!AX53</f>
        <v>24</v>
      </c>
      <c r="AC51" s="73">
        <f>'cieki 2020'!AY53</f>
        <v>35</v>
      </c>
      <c r="AD51" s="73">
        <f>'cieki 2020'!AZ53</f>
        <v>14</v>
      </c>
      <c r="AE51" s="73">
        <f>'cieki 2020'!BB53</f>
        <v>436.5</v>
      </c>
      <c r="AF51" s="73">
        <f>'cieki 2020'!BJ53</f>
        <v>0.5</v>
      </c>
      <c r="AG51" s="73">
        <f>'cieki 2020'!BL53</f>
        <v>0.5</v>
      </c>
      <c r="AH51" s="73">
        <f>'cieki 2020'!BM53</f>
        <v>0.05</v>
      </c>
      <c r="AI51" s="73">
        <f>'cieki 2020'!BN53</f>
        <v>0.05</v>
      </c>
      <c r="AJ51" s="73">
        <f>'cieki 2020'!BO53</f>
        <v>0.05</v>
      </c>
      <c r="AK51" s="73">
        <f>'cieki 2020'!BR53</f>
        <v>0.4</v>
      </c>
      <c r="AL51" s="73">
        <f>'cieki 2020'!BS53</f>
        <v>0.05</v>
      </c>
      <c r="AM51" s="73">
        <f>'cieki 2020'!BU53</f>
        <v>0.05</v>
      </c>
      <c r="AN51" s="73">
        <f>'cieki 2020'!BV53</f>
        <v>0.05</v>
      </c>
      <c r="AO51" s="73">
        <f>'cieki 2020'!BW53</f>
        <v>0.05</v>
      </c>
      <c r="AP51" s="73">
        <f>'cieki 2020'!BX53</f>
        <v>0.1</v>
      </c>
      <c r="AQ51" s="73">
        <f>'cieki 2020'!BZ53</f>
        <v>0</v>
      </c>
      <c r="AR51" s="53">
        <f>'cieki 2020'!CK53</f>
        <v>0</v>
      </c>
      <c r="AS51" s="73">
        <f>'cieki 2020'!CN53</f>
        <v>0</v>
      </c>
      <c r="AT51" s="73">
        <f>'cieki 2020'!CS53</f>
        <v>0</v>
      </c>
      <c r="AU51" s="91">
        <f>'cieki 2020'!CY53</f>
        <v>0</v>
      </c>
      <c r="AV51" s="73">
        <f>'cieki 2020'!DD53</f>
        <v>0</v>
      </c>
      <c r="AW51" s="73">
        <f>'cieki 2020'!DE53</f>
        <v>0.05</v>
      </c>
      <c r="AX51" s="148">
        <f>'cieki 2020'!DF53</f>
        <v>0.05</v>
      </c>
      <c r="AY51" s="137" t="s">
        <v>171</v>
      </c>
      <c r="AZ51" s="100"/>
      <c r="BA51" s="100"/>
      <c r="BB51" s="100"/>
      <c r="BC51" s="100"/>
    </row>
    <row r="52" spans="1:55" s="70" customFormat="1" x14ac:dyDescent="0.2">
      <c r="A52" s="9">
        <f>'cieki 2020'!B54</f>
        <v>49</v>
      </c>
      <c r="B52" s="15" t="str">
        <f>'cieki 2020'!C54</f>
        <v>PL01S0701_1067</v>
      </c>
      <c r="C52" s="53">
        <f>'cieki 2020'!I54</f>
        <v>0.05</v>
      </c>
      <c r="D52" s="53">
        <f>'cieki 2020'!J54</f>
        <v>1.5</v>
      </c>
      <c r="E52" s="53">
        <f>'cieki 2020'!L54</f>
        <v>1.91</v>
      </c>
      <c r="F52" s="53">
        <f>'cieki 2020'!N54</f>
        <v>3.82</v>
      </c>
      <c r="G52" s="53">
        <f>'cieki 2020'!O54</f>
        <v>17.2</v>
      </c>
      <c r="H52" s="53">
        <f>'cieki 2020'!P54</f>
        <v>4.2100000000000002E-3</v>
      </c>
      <c r="I52" s="53">
        <f>'cieki 2020'!S54</f>
        <v>4.13</v>
      </c>
      <c r="J52" s="53">
        <f>'cieki 2020'!T54</f>
        <v>0.5</v>
      </c>
      <c r="K52" s="73">
        <f>'cieki 2020'!Y54</f>
        <v>37.4</v>
      </c>
      <c r="L52" s="73">
        <f>'cieki 2020'!AB54</f>
        <v>4793</v>
      </c>
      <c r="M52" s="73">
        <f>'cieki 2020'!AC54</f>
        <v>159</v>
      </c>
      <c r="N52" s="73">
        <f>'cieki 2020'!AI54</f>
        <v>2.5</v>
      </c>
      <c r="O52" s="73">
        <f>'cieki 2020'!AJ54</f>
        <v>2.5</v>
      </c>
      <c r="P52" s="73">
        <f>'cieki 2020'!AK54</f>
        <v>2.5</v>
      </c>
      <c r="Q52" s="73">
        <f>'cieki 2020'!AL54</f>
        <v>2.5</v>
      </c>
      <c r="R52" s="73">
        <f>'cieki 2020'!AM54</f>
        <v>2.5</v>
      </c>
      <c r="S52" s="73">
        <f>'cieki 2020'!AN54</f>
        <v>2.5</v>
      </c>
      <c r="T52" s="73">
        <f>'cieki 2020'!AO54</f>
        <v>2.5</v>
      </c>
      <c r="U52" s="73">
        <f>'cieki 2020'!AQ54</f>
        <v>12</v>
      </c>
      <c r="V52" s="73">
        <f>'cieki 2020'!AR54</f>
        <v>1.5</v>
      </c>
      <c r="W52" s="73">
        <f>'cieki 2020'!AS54</f>
        <v>2.5</v>
      </c>
      <c r="X52" s="73">
        <f>'cieki 2020'!AT54</f>
        <v>2.5</v>
      </c>
      <c r="Y52" s="73">
        <f>'cieki 2020'!AU54</f>
        <v>2.5</v>
      </c>
      <c r="Z52" s="73">
        <f>'cieki 2020'!AV54</f>
        <v>2.5</v>
      </c>
      <c r="AA52" s="73">
        <f>'cieki 2020'!AW54</f>
        <v>2.5</v>
      </c>
      <c r="AB52" s="73">
        <f>'cieki 2020'!AX54</f>
        <v>2.5</v>
      </c>
      <c r="AC52" s="73">
        <f>'cieki 2020'!AY54</f>
        <v>5</v>
      </c>
      <c r="AD52" s="73">
        <f>'cieki 2020'!AZ54</f>
        <v>2.5</v>
      </c>
      <c r="AE52" s="73">
        <f>'cieki 2020'!BB54</f>
        <v>31.5</v>
      </c>
      <c r="AF52" s="73">
        <f>'cieki 2020'!BJ54</f>
        <v>0.5</v>
      </c>
      <c r="AG52" s="73">
        <f>'cieki 2020'!BL54</f>
        <v>0.5</v>
      </c>
      <c r="AH52" s="73">
        <f>'cieki 2020'!BM54</f>
        <v>0.05</v>
      </c>
      <c r="AI52" s="73">
        <f>'cieki 2020'!BN54</f>
        <v>0.05</v>
      </c>
      <c r="AJ52" s="73">
        <f>'cieki 2020'!BO54</f>
        <v>0.05</v>
      </c>
      <c r="AK52" s="73">
        <f>'cieki 2020'!BR54</f>
        <v>0.4</v>
      </c>
      <c r="AL52" s="73">
        <f>'cieki 2020'!BS54</f>
        <v>0.05</v>
      </c>
      <c r="AM52" s="73">
        <f>'cieki 2020'!BU54</f>
        <v>0.05</v>
      </c>
      <c r="AN52" s="73">
        <f>'cieki 2020'!BV54</f>
        <v>0.05</v>
      </c>
      <c r="AO52" s="73">
        <f>'cieki 2020'!BW54</f>
        <v>0.05</v>
      </c>
      <c r="AP52" s="73">
        <f>'cieki 2020'!BX54</f>
        <v>0.1</v>
      </c>
      <c r="AQ52" s="73">
        <f>'cieki 2020'!BZ54</f>
        <v>0</v>
      </c>
      <c r="AR52" s="53">
        <f>'cieki 2020'!CK54</f>
        <v>0</v>
      </c>
      <c r="AS52" s="73">
        <f>'cieki 2020'!CN54</f>
        <v>0</v>
      </c>
      <c r="AT52" s="73">
        <f>'cieki 2020'!CS54</f>
        <v>0</v>
      </c>
      <c r="AU52" s="91">
        <f>'cieki 2020'!CY54</f>
        <v>0</v>
      </c>
      <c r="AV52" s="73">
        <f>'cieki 2020'!DD54</f>
        <v>0</v>
      </c>
      <c r="AW52" s="73">
        <f>'cieki 2020'!DE54</f>
        <v>0.05</v>
      </c>
      <c r="AX52" s="148">
        <f>'cieki 2020'!DF54</f>
        <v>0.05</v>
      </c>
      <c r="AY52" s="157" t="s">
        <v>172</v>
      </c>
      <c r="AZ52" s="100"/>
      <c r="BA52" s="100"/>
      <c r="BB52" s="100"/>
      <c r="BC52" s="100"/>
    </row>
    <row r="53" spans="1:55" s="70" customFormat="1" x14ac:dyDescent="0.2">
      <c r="A53" s="9">
        <f>'cieki 2020'!B55</f>
        <v>50</v>
      </c>
      <c r="B53" s="15" t="str">
        <f>'cieki 2020'!C55</f>
        <v>PL02S0101_0493</v>
      </c>
      <c r="C53" s="53">
        <f>'cieki 2020'!I55</f>
        <v>0.191</v>
      </c>
      <c r="D53" s="53">
        <f>'cieki 2020'!J55</f>
        <v>1.5</v>
      </c>
      <c r="E53" s="53">
        <f>'cieki 2020'!L55</f>
        <v>0.123</v>
      </c>
      <c r="F53" s="53">
        <f>'cieki 2020'!N55</f>
        <v>6.99</v>
      </c>
      <c r="G53" s="53">
        <f>'cieki 2020'!O55</f>
        <v>11.6</v>
      </c>
      <c r="H53" s="53">
        <f>'cieki 2020'!P55</f>
        <v>6.5299999999999997E-2</v>
      </c>
      <c r="I53" s="53">
        <f>'cieki 2020'!S55</f>
        <v>3.61</v>
      </c>
      <c r="J53" s="53">
        <f>'cieki 2020'!T55</f>
        <v>14.4</v>
      </c>
      <c r="K53" s="73">
        <f>'cieki 2020'!Y55</f>
        <v>63.2</v>
      </c>
      <c r="L53" s="73">
        <f>'cieki 2020'!AB55</f>
        <v>7450</v>
      </c>
      <c r="M53" s="73">
        <f>'cieki 2020'!AC55</f>
        <v>265</v>
      </c>
      <c r="N53" s="73">
        <f>'cieki 2020'!AI55</f>
        <v>2.5</v>
      </c>
      <c r="O53" s="73">
        <f>'cieki 2020'!AJ55</f>
        <v>98</v>
      </c>
      <c r="P53" s="73">
        <f>'cieki 2020'!AK55</f>
        <v>30</v>
      </c>
      <c r="Q53" s="73">
        <f>'cieki 2020'!AL55</f>
        <v>249</v>
      </c>
      <c r="R53" s="73">
        <f>'cieki 2020'!AM55</f>
        <v>134</v>
      </c>
      <c r="S53" s="73">
        <f>'cieki 2020'!AN55</f>
        <v>93</v>
      </c>
      <c r="T53" s="73">
        <f>'cieki 2020'!AO55</f>
        <v>84</v>
      </c>
      <c r="U53" s="73">
        <f>'cieki 2020'!AQ55</f>
        <v>73</v>
      </c>
      <c r="V53" s="73">
        <f>'cieki 2020'!AR55</f>
        <v>1.5</v>
      </c>
      <c r="W53" s="73">
        <f>'cieki 2020'!AS55</f>
        <v>2.5</v>
      </c>
      <c r="X53" s="73">
        <f>'cieki 2020'!AT55</f>
        <v>9</v>
      </c>
      <c r="Y53" s="73">
        <f>'cieki 2020'!AU55</f>
        <v>161</v>
      </c>
      <c r="Z53" s="73">
        <f>'cieki 2020'!AV55</f>
        <v>141</v>
      </c>
      <c r="AA53" s="73">
        <f>'cieki 2020'!AW55</f>
        <v>53</v>
      </c>
      <c r="AB53" s="73">
        <f>'cieki 2020'!AX55</f>
        <v>70</v>
      </c>
      <c r="AC53" s="73">
        <f>'cieki 2020'!AY55</f>
        <v>83</v>
      </c>
      <c r="AD53" s="73">
        <f>'cieki 2020'!AZ55</f>
        <v>35</v>
      </c>
      <c r="AE53" s="73">
        <f>'cieki 2020'!BB55</f>
        <v>1058.5</v>
      </c>
      <c r="AF53" s="73">
        <f>'cieki 2020'!BJ55</f>
        <v>0.5</v>
      </c>
      <c r="AG53" s="73">
        <f>'cieki 2020'!BL55</f>
        <v>0.5</v>
      </c>
      <c r="AH53" s="73">
        <f>'cieki 2020'!BM55</f>
        <v>0.05</v>
      </c>
      <c r="AI53" s="73">
        <f>'cieki 2020'!BN55</f>
        <v>0.05</v>
      </c>
      <c r="AJ53" s="73">
        <f>'cieki 2020'!BO55</f>
        <v>0.05</v>
      </c>
      <c r="AK53" s="73">
        <f>'cieki 2020'!BR55</f>
        <v>0.4</v>
      </c>
      <c r="AL53" s="73">
        <f>'cieki 2020'!BS55</f>
        <v>0.05</v>
      </c>
      <c r="AM53" s="73">
        <f>'cieki 2020'!BU55</f>
        <v>0.05</v>
      </c>
      <c r="AN53" s="73">
        <f>'cieki 2020'!BV55</f>
        <v>0.05</v>
      </c>
      <c r="AO53" s="73">
        <f>'cieki 2020'!BW55</f>
        <v>0.05</v>
      </c>
      <c r="AP53" s="73">
        <f>'cieki 2020'!BX55</f>
        <v>0.1</v>
      </c>
      <c r="AQ53" s="73">
        <f>'cieki 2020'!BZ55</f>
        <v>25</v>
      </c>
      <c r="AR53" s="53">
        <f>'cieki 2020'!CK55</f>
        <v>5.0000000000000001E-3</v>
      </c>
      <c r="AS53" s="73">
        <f>'cieki 2020'!CN55</f>
        <v>0.5</v>
      </c>
      <c r="AT53" s="73">
        <f>'cieki 2020'!CS55</f>
        <v>0.5</v>
      </c>
      <c r="AU53" s="91">
        <f>'cieki 2020'!CY55</f>
        <v>0.23400000000000001</v>
      </c>
      <c r="AV53" s="73">
        <f>'cieki 2020'!DD55</f>
        <v>0.05</v>
      </c>
      <c r="AW53" s="73">
        <f>'cieki 2020'!DE55</f>
        <v>0.05</v>
      </c>
      <c r="AX53" s="148">
        <f>'cieki 2020'!DF55</f>
        <v>0.05</v>
      </c>
      <c r="AY53" s="157" t="s">
        <v>172</v>
      </c>
      <c r="AZ53" s="100"/>
      <c r="BA53" s="100"/>
      <c r="BB53" s="100"/>
      <c r="BC53" s="100"/>
    </row>
    <row r="54" spans="1:55" s="70" customFormat="1" x14ac:dyDescent="0.2">
      <c r="A54" s="9">
        <f>'cieki 2020'!B56</f>
        <v>51</v>
      </c>
      <c r="B54" s="15" t="str">
        <f>'cieki 2020'!C56</f>
        <v>PL02S0101_0492</v>
      </c>
      <c r="C54" s="53">
        <f>'cieki 2020'!I56</f>
        <v>0.05</v>
      </c>
      <c r="D54" s="53">
        <f>'cieki 2020'!J56</f>
        <v>1.5</v>
      </c>
      <c r="E54" s="53">
        <f>'cieki 2020'!L56</f>
        <v>2.5000000000000001E-2</v>
      </c>
      <c r="F54" s="53">
        <f>'cieki 2020'!N56</f>
        <v>2.12</v>
      </c>
      <c r="G54" s="53">
        <f>'cieki 2020'!O56</f>
        <v>2.12</v>
      </c>
      <c r="H54" s="53">
        <f>'cieki 2020'!P56</f>
        <v>7.1999999999999998E-3</v>
      </c>
      <c r="I54" s="53">
        <f>'cieki 2020'!S56</f>
        <v>3.94</v>
      </c>
      <c r="J54" s="53">
        <f>'cieki 2020'!T56</f>
        <v>3.05</v>
      </c>
      <c r="K54" s="73">
        <f>'cieki 2020'!Y56</f>
        <v>15.1</v>
      </c>
      <c r="L54" s="73">
        <f>'cieki 2020'!AB56</f>
        <v>4640</v>
      </c>
      <c r="M54" s="73">
        <f>'cieki 2020'!AC56</f>
        <v>399</v>
      </c>
      <c r="N54" s="73">
        <f>'cieki 2020'!AI56</f>
        <v>2.5</v>
      </c>
      <c r="O54" s="73">
        <f>'cieki 2020'!AJ56</f>
        <v>18</v>
      </c>
      <c r="P54" s="73">
        <f>'cieki 2020'!AK56</f>
        <v>8</v>
      </c>
      <c r="Q54" s="73">
        <f>'cieki 2020'!AL56</f>
        <v>99</v>
      </c>
      <c r="R54" s="73">
        <f>'cieki 2020'!AM56</f>
        <v>56</v>
      </c>
      <c r="S54" s="73">
        <f>'cieki 2020'!AN56</f>
        <v>46</v>
      </c>
      <c r="T54" s="73">
        <f>'cieki 2020'!AO56</f>
        <v>37</v>
      </c>
      <c r="U54" s="73">
        <f>'cieki 2020'!AQ56</f>
        <v>30</v>
      </c>
      <c r="V54" s="73">
        <f>'cieki 2020'!AR56</f>
        <v>1.5</v>
      </c>
      <c r="W54" s="73">
        <f>'cieki 2020'!AS56</f>
        <v>2.5</v>
      </c>
      <c r="X54" s="73">
        <f>'cieki 2020'!AT56</f>
        <v>2.5</v>
      </c>
      <c r="Y54" s="73">
        <f>'cieki 2020'!AU56</f>
        <v>71</v>
      </c>
      <c r="Z54" s="73">
        <f>'cieki 2020'!AV56</f>
        <v>44</v>
      </c>
      <c r="AA54" s="73">
        <f>'cieki 2020'!AW56</f>
        <v>17</v>
      </c>
      <c r="AB54" s="73">
        <f>'cieki 2020'!AX56</f>
        <v>14</v>
      </c>
      <c r="AC54" s="73">
        <f>'cieki 2020'!AY56</f>
        <v>27</v>
      </c>
      <c r="AD54" s="73">
        <f>'cieki 2020'!AZ56</f>
        <v>19</v>
      </c>
      <c r="AE54" s="73">
        <f>'cieki 2020'!BB56</f>
        <v>405</v>
      </c>
      <c r="AF54" s="73">
        <f>'cieki 2020'!BJ56</f>
        <v>0.5</v>
      </c>
      <c r="AG54" s="73">
        <f>'cieki 2020'!BL56</f>
        <v>0.5</v>
      </c>
      <c r="AH54" s="73">
        <f>'cieki 2020'!BM56</f>
        <v>0.05</v>
      </c>
      <c r="AI54" s="73">
        <f>'cieki 2020'!BN56</f>
        <v>0.05</v>
      </c>
      <c r="AJ54" s="73">
        <f>'cieki 2020'!BO56</f>
        <v>0.05</v>
      </c>
      <c r="AK54" s="73">
        <f>'cieki 2020'!BR56</f>
        <v>0.4</v>
      </c>
      <c r="AL54" s="73">
        <f>'cieki 2020'!BS56</f>
        <v>0.05</v>
      </c>
      <c r="AM54" s="73">
        <f>'cieki 2020'!BU56</f>
        <v>0.05</v>
      </c>
      <c r="AN54" s="73">
        <f>'cieki 2020'!BV56</f>
        <v>0.05</v>
      </c>
      <c r="AO54" s="73">
        <f>'cieki 2020'!BW56</f>
        <v>0.05</v>
      </c>
      <c r="AP54" s="73">
        <f>'cieki 2020'!BX56</f>
        <v>0.1</v>
      </c>
      <c r="AQ54" s="73">
        <f>'cieki 2020'!BZ56</f>
        <v>0</v>
      </c>
      <c r="AR54" s="53">
        <f>'cieki 2020'!CK56</f>
        <v>0</v>
      </c>
      <c r="AS54" s="73">
        <f>'cieki 2020'!CN56</f>
        <v>0</v>
      </c>
      <c r="AT54" s="73">
        <f>'cieki 2020'!CS56</f>
        <v>0</v>
      </c>
      <c r="AU54" s="91">
        <f>'cieki 2020'!CY56</f>
        <v>0</v>
      </c>
      <c r="AV54" s="73">
        <f>'cieki 2020'!DD56</f>
        <v>0</v>
      </c>
      <c r="AW54" s="73">
        <f>'cieki 2020'!DE56</f>
        <v>0.05</v>
      </c>
      <c r="AX54" s="148">
        <f>'cieki 2020'!DF56</f>
        <v>0.05</v>
      </c>
      <c r="AY54" s="137" t="s">
        <v>171</v>
      </c>
      <c r="AZ54" s="100"/>
      <c r="BA54" s="100"/>
      <c r="BB54" s="100"/>
      <c r="BC54" s="100"/>
    </row>
    <row r="55" spans="1:55" s="70" customFormat="1" x14ac:dyDescent="0.2">
      <c r="A55" s="9">
        <f>'cieki 2020'!B57</f>
        <v>208</v>
      </c>
      <c r="B55" s="15" t="str">
        <f>'cieki 2020'!C57</f>
        <v>PL02S1401_1300</v>
      </c>
      <c r="C55" s="53">
        <f>'cieki 2020'!I57</f>
        <v>0.05</v>
      </c>
      <c r="D55" s="53">
        <f>'cieki 2020'!J57</f>
        <v>1.5</v>
      </c>
      <c r="E55" s="53">
        <f>'cieki 2020'!L57</f>
        <v>0.35299999999999998</v>
      </c>
      <c r="F55" s="53">
        <f>'cieki 2020'!N57</f>
        <v>34.299999999999997</v>
      </c>
      <c r="G55" s="53">
        <f>'cieki 2020'!O57</f>
        <v>45.5</v>
      </c>
      <c r="H55" s="53">
        <f>'cieki 2020'!P57</f>
        <v>1.4500000000000001E-2</v>
      </c>
      <c r="I55" s="53">
        <f>'cieki 2020'!S57</f>
        <v>24.2</v>
      </c>
      <c r="J55" s="53">
        <f>'cieki 2020'!T57</f>
        <v>34.5</v>
      </c>
      <c r="K55" s="73">
        <f>'cieki 2020'!Y57</f>
        <v>118</v>
      </c>
      <c r="L55" s="73">
        <f>'cieki 2020'!AB57</f>
        <v>29320</v>
      </c>
      <c r="M55" s="73">
        <f>'cieki 2020'!AC57</f>
        <v>447</v>
      </c>
      <c r="N55" s="73">
        <f>'cieki 2020'!AI57</f>
        <v>60</v>
      </c>
      <c r="O55" s="73">
        <f>'cieki 2020'!AJ57</f>
        <v>330</v>
      </c>
      <c r="P55" s="73">
        <f>'cieki 2020'!AK57</f>
        <v>105</v>
      </c>
      <c r="Q55" s="73">
        <f>'cieki 2020'!AL57</f>
        <v>1040</v>
      </c>
      <c r="R55" s="73">
        <f>'cieki 2020'!AM57</f>
        <v>492</v>
      </c>
      <c r="S55" s="73">
        <f>'cieki 2020'!AN57</f>
        <v>406</v>
      </c>
      <c r="T55" s="73">
        <f>'cieki 2020'!AO57</f>
        <v>348</v>
      </c>
      <c r="U55" s="73">
        <f>'cieki 2020'!AQ57</f>
        <v>235</v>
      </c>
      <c r="V55" s="73">
        <f>'cieki 2020'!AR57</f>
        <v>1.5</v>
      </c>
      <c r="W55" s="73">
        <f>'cieki 2020'!AS57</f>
        <v>2.5</v>
      </c>
      <c r="X55" s="73">
        <f>'cieki 2020'!AT57</f>
        <v>35</v>
      </c>
      <c r="Y55" s="73">
        <f>'cieki 2020'!AU57</f>
        <v>630</v>
      </c>
      <c r="Z55" s="73">
        <f>'cieki 2020'!AV57</f>
        <v>416</v>
      </c>
      <c r="AA55" s="73">
        <f>'cieki 2020'!AW57</f>
        <v>183</v>
      </c>
      <c r="AB55" s="73">
        <f>'cieki 2020'!AX57</f>
        <v>189</v>
      </c>
      <c r="AC55" s="73">
        <f>'cieki 2020'!AY57</f>
        <v>260</v>
      </c>
      <c r="AD55" s="73">
        <f>'cieki 2020'!AZ57</f>
        <v>130</v>
      </c>
      <c r="AE55" s="73">
        <f>'cieki 2020'!BB57</f>
        <v>4049</v>
      </c>
      <c r="AF55" s="73">
        <f>'cieki 2020'!BJ57</f>
        <v>0.5</v>
      </c>
      <c r="AG55" s="73">
        <f>'cieki 2020'!BL57</f>
        <v>0.5</v>
      </c>
      <c r="AH55" s="73">
        <f>'cieki 2020'!BM57</f>
        <v>0.05</v>
      </c>
      <c r="AI55" s="73">
        <f>'cieki 2020'!BN57</f>
        <v>0.05</v>
      </c>
      <c r="AJ55" s="73">
        <f>'cieki 2020'!BO57</f>
        <v>0.05</v>
      </c>
      <c r="AK55" s="73">
        <f>'cieki 2020'!BR57</f>
        <v>0.4</v>
      </c>
      <c r="AL55" s="73">
        <f>'cieki 2020'!BS57</f>
        <v>0.05</v>
      </c>
      <c r="AM55" s="73">
        <f>'cieki 2020'!BU57</f>
        <v>0.05</v>
      </c>
      <c r="AN55" s="73">
        <f>'cieki 2020'!BV57</f>
        <v>0.05</v>
      </c>
      <c r="AO55" s="73">
        <f>'cieki 2020'!BW57</f>
        <v>0.05</v>
      </c>
      <c r="AP55" s="73">
        <f>'cieki 2020'!BX57</f>
        <v>0.1</v>
      </c>
      <c r="AQ55" s="73">
        <f>'cieki 2020'!BZ57</f>
        <v>0</v>
      </c>
      <c r="AR55" s="53">
        <f>'cieki 2020'!CK57</f>
        <v>0</v>
      </c>
      <c r="AS55" s="73">
        <f>'cieki 2020'!CN57</f>
        <v>0</v>
      </c>
      <c r="AT55" s="73">
        <f>'cieki 2020'!CS57</f>
        <v>0</v>
      </c>
      <c r="AU55" s="91">
        <f>'cieki 2020'!CY57</f>
        <v>0</v>
      </c>
      <c r="AV55" s="73">
        <f>'cieki 2020'!DD57</f>
        <v>0</v>
      </c>
      <c r="AW55" s="73">
        <f>'cieki 2020'!DE57</f>
        <v>0.05</v>
      </c>
      <c r="AX55" s="148">
        <f>'cieki 2020'!DF57</f>
        <v>0.05</v>
      </c>
      <c r="AY55" s="158" t="s">
        <v>173</v>
      </c>
      <c r="AZ55" s="100"/>
      <c r="BA55" s="100"/>
      <c r="BB55" s="100"/>
      <c r="BC55" s="100"/>
    </row>
    <row r="56" spans="1:55" s="70" customFormat="1" x14ac:dyDescent="0.2">
      <c r="A56" s="9">
        <f>'cieki 2020'!B58</f>
        <v>209</v>
      </c>
      <c r="B56" s="15" t="str">
        <f>'cieki 2020'!C58</f>
        <v>PL02S1401_1303</v>
      </c>
      <c r="C56" s="53">
        <f>'cieki 2020'!I58</f>
        <v>0.05</v>
      </c>
      <c r="D56" s="53">
        <f>'cieki 2020'!J58</f>
        <v>1.5</v>
      </c>
      <c r="E56" s="53">
        <f>'cieki 2020'!L58</f>
        <v>2.5000000000000001E-2</v>
      </c>
      <c r="F56" s="53">
        <f>'cieki 2020'!N58</f>
        <v>5.38</v>
      </c>
      <c r="G56" s="53">
        <f>'cieki 2020'!O58</f>
        <v>16.5</v>
      </c>
      <c r="H56" s="53">
        <f>'cieki 2020'!P58</f>
        <v>1.67E-2</v>
      </c>
      <c r="I56" s="53">
        <f>'cieki 2020'!S58</f>
        <v>6.6</v>
      </c>
      <c r="J56" s="53">
        <f>'cieki 2020'!T58</f>
        <v>4.33</v>
      </c>
      <c r="K56" s="73">
        <f>'cieki 2020'!Y58</f>
        <v>49.2</v>
      </c>
      <c r="L56" s="73">
        <f>'cieki 2020'!AB58</f>
        <v>6019</v>
      </c>
      <c r="M56" s="73">
        <f>'cieki 2020'!AC58</f>
        <v>103</v>
      </c>
      <c r="N56" s="73">
        <f>'cieki 2020'!AI58</f>
        <v>2.5</v>
      </c>
      <c r="O56" s="73">
        <f>'cieki 2020'!AJ58</f>
        <v>6</v>
      </c>
      <c r="P56" s="73">
        <f>'cieki 2020'!AK58</f>
        <v>2.5</v>
      </c>
      <c r="Q56" s="73">
        <f>'cieki 2020'!AL58</f>
        <v>11</v>
      </c>
      <c r="R56" s="73">
        <f>'cieki 2020'!AM58</f>
        <v>8</v>
      </c>
      <c r="S56" s="73">
        <f>'cieki 2020'!AN58</f>
        <v>5</v>
      </c>
      <c r="T56" s="73">
        <f>'cieki 2020'!AO58</f>
        <v>8</v>
      </c>
      <c r="U56" s="73">
        <f>'cieki 2020'!AQ58</f>
        <v>12</v>
      </c>
      <c r="V56" s="73">
        <f>'cieki 2020'!AR58</f>
        <v>1.5</v>
      </c>
      <c r="W56" s="73">
        <f>'cieki 2020'!AS58</f>
        <v>2.5</v>
      </c>
      <c r="X56" s="73">
        <f>'cieki 2020'!AT58</f>
        <v>2.5</v>
      </c>
      <c r="Y56" s="73">
        <f>'cieki 2020'!AU58</f>
        <v>6</v>
      </c>
      <c r="Z56" s="73">
        <f>'cieki 2020'!AV58</f>
        <v>11</v>
      </c>
      <c r="AA56" s="73">
        <f>'cieki 2020'!AW58</f>
        <v>2.5</v>
      </c>
      <c r="AB56" s="73">
        <f>'cieki 2020'!AX58</f>
        <v>6</v>
      </c>
      <c r="AC56" s="73">
        <f>'cieki 2020'!AY58</f>
        <v>12</v>
      </c>
      <c r="AD56" s="73">
        <f>'cieki 2020'!AZ58</f>
        <v>2.5</v>
      </c>
      <c r="AE56" s="73">
        <f>'cieki 2020'!BB58</f>
        <v>69</v>
      </c>
      <c r="AF56" s="73">
        <f>'cieki 2020'!BJ58</f>
        <v>0.5</v>
      </c>
      <c r="AG56" s="73">
        <f>'cieki 2020'!BL58</f>
        <v>0.5</v>
      </c>
      <c r="AH56" s="73">
        <f>'cieki 2020'!BM58</f>
        <v>0.05</v>
      </c>
      <c r="AI56" s="73">
        <f>'cieki 2020'!BN58</f>
        <v>0.05</v>
      </c>
      <c r="AJ56" s="73">
        <f>'cieki 2020'!BO58</f>
        <v>0.05</v>
      </c>
      <c r="AK56" s="73">
        <f>'cieki 2020'!BR58</f>
        <v>0.4</v>
      </c>
      <c r="AL56" s="73">
        <f>'cieki 2020'!BS58</f>
        <v>0.05</v>
      </c>
      <c r="AM56" s="73">
        <f>'cieki 2020'!BU58</f>
        <v>0.05</v>
      </c>
      <c r="AN56" s="73">
        <f>'cieki 2020'!BV58</f>
        <v>0.05</v>
      </c>
      <c r="AO56" s="73">
        <f>'cieki 2020'!BW58</f>
        <v>0.05</v>
      </c>
      <c r="AP56" s="73">
        <f>'cieki 2020'!BX58</f>
        <v>0.1</v>
      </c>
      <c r="AQ56" s="73">
        <f>'cieki 2020'!BZ58</f>
        <v>0</v>
      </c>
      <c r="AR56" s="53">
        <f>'cieki 2020'!CK58</f>
        <v>0</v>
      </c>
      <c r="AS56" s="73">
        <f>'cieki 2020'!CN58</f>
        <v>0</v>
      </c>
      <c r="AT56" s="73">
        <f>'cieki 2020'!CS58</f>
        <v>0</v>
      </c>
      <c r="AU56" s="91">
        <f>'cieki 2020'!CY58</f>
        <v>0</v>
      </c>
      <c r="AV56" s="73">
        <f>'cieki 2020'!DD58</f>
        <v>0</v>
      </c>
      <c r="AW56" s="73">
        <f>'cieki 2020'!DE58</f>
        <v>0.05</v>
      </c>
      <c r="AX56" s="148">
        <f>'cieki 2020'!DF58</f>
        <v>0.05</v>
      </c>
      <c r="AY56" s="137" t="s">
        <v>171</v>
      </c>
      <c r="AZ56" s="100"/>
      <c r="BA56" s="100"/>
      <c r="BB56" s="100"/>
      <c r="BC56" s="100"/>
    </row>
    <row r="57" spans="1:55" s="70" customFormat="1" x14ac:dyDescent="0.2">
      <c r="A57" s="9">
        <f>'cieki 2020'!B59</f>
        <v>210</v>
      </c>
      <c r="B57" s="15" t="str">
        <f>'cieki 2020'!C59</f>
        <v>PL01S1001_1506</v>
      </c>
      <c r="C57" s="53">
        <f>'cieki 2020'!I59</f>
        <v>0.05</v>
      </c>
      <c r="D57" s="53">
        <f>'cieki 2020'!J59</f>
        <v>1.5</v>
      </c>
      <c r="E57" s="53">
        <f>'cieki 2020'!L59</f>
        <v>0.56899999999999995</v>
      </c>
      <c r="F57" s="53">
        <f>'cieki 2020'!N59</f>
        <v>3.77</v>
      </c>
      <c r="G57" s="53">
        <f>'cieki 2020'!O59</f>
        <v>14.3</v>
      </c>
      <c r="H57" s="53">
        <f>'cieki 2020'!P59</f>
        <v>4.4999999999999997E-3</v>
      </c>
      <c r="I57" s="53">
        <f>'cieki 2020'!S59</f>
        <v>4.01</v>
      </c>
      <c r="J57" s="53">
        <f>'cieki 2020'!T59</f>
        <v>0.5</v>
      </c>
      <c r="K57" s="73">
        <f>'cieki 2020'!Y59</f>
        <v>28.6</v>
      </c>
      <c r="L57" s="73">
        <f>'cieki 2020'!AB59</f>
        <v>2190</v>
      </c>
      <c r="M57" s="73">
        <f>'cieki 2020'!AC59</f>
        <v>150</v>
      </c>
      <c r="N57" s="73">
        <f>'cieki 2020'!AI59</f>
        <v>2.5</v>
      </c>
      <c r="O57" s="73">
        <f>'cieki 2020'!AJ59</f>
        <v>2.5</v>
      </c>
      <c r="P57" s="73">
        <f>'cieki 2020'!AK59</f>
        <v>2.5</v>
      </c>
      <c r="Q57" s="73">
        <f>'cieki 2020'!AL59</f>
        <v>13</v>
      </c>
      <c r="R57" s="73">
        <f>'cieki 2020'!AM59</f>
        <v>12</v>
      </c>
      <c r="S57" s="73">
        <f>'cieki 2020'!AN59</f>
        <v>8</v>
      </c>
      <c r="T57" s="73">
        <f>'cieki 2020'!AO59</f>
        <v>2.5</v>
      </c>
      <c r="U57" s="73">
        <f>'cieki 2020'!AQ59</f>
        <v>12</v>
      </c>
      <c r="V57" s="73">
        <f>'cieki 2020'!AR59</f>
        <v>1.5</v>
      </c>
      <c r="W57" s="73">
        <f>'cieki 2020'!AS59</f>
        <v>2.5</v>
      </c>
      <c r="X57" s="73">
        <f>'cieki 2020'!AT59</f>
        <v>2.5</v>
      </c>
      <c r="Y57" s="73">
        <f>'cieki 2020'!AU59</f>
        <v>9</v>
      </c>
      <c r="Z57" s="73">
        <f>'cieki 2020'!AV59</f>
        <v>13</v>
      </c>
      <c r="AA57" s="73">
        <f>'cieki 2020'!AW59</f>
        <v>5</v>
      </c>
      <c r="AB57" s="73">
        <f>'cieki 2020'!AX59</f>
        <v>8</v>
      </c>
      <c r="AC57" s="73">
        <f>'cieki 2020'!AY59</f>
        <v>14</v>
      </c>
      <c r="AD57" s="73">
        <f>'cieki 2020'!AZ59</f>
        <v>2.5</v>
      </c>
      <c r="AE57" s="73">
        <f>'cieki 2020'!BB59</f>
        <v>76.5</v>
      </c>
      <c r="AF57" s="73">
        <f>'cieki 2020'!BJ59</f>
        <v>0.5</v>
      </c>
      <c r="AG57" s="73">
        <f>'cieki 2020'!BL59</f>
        <v>0.5</v>
      </c>
      <c r="AH57" s="73">
        <f>'cieki 2020'!BM59</f>
        <v>0.05</v>
      </c>
      <c r="AI57" s="73">
        <f>'cieki 2020'!BN59</f>
        <v>0.05</v>
      </c>
      <c r="AJ57" s="73">
        <f>'cieki 2020'!BO59</f>
        <v>0.05</v>
      </c>
      <c r="AK57" s="73">
        <f>'cieki 2020'!BR59</f>
        <v>0.4</v>
      </c>
      <c r="AL57" s="73">
        <f>'cieki 2020'!BS59</f>
        <v>0.05</v>
      </c>
      <c r="AM57" s="73">
        <f>'cieki 2020'!BU59</f>
        <v>0.05</v>
      </c>
      <c r="AN57" s="73">
        <f>'cieki 2020'!BV59</f>
        <v>0.05</v>
      </c>
      <c r="AO57" s="73">
        <f>'cieki 2020'!BW59</f>
        <v>0.05</v>
      </c>
      <c r="AP57" s="73">
        <f>'cieki 2020'!BX59</f>
        <v>0.1</v>
      </c>
      <c r="AQ57" s="73">
        <f>'cieki 2020'!BZ59</f>
        <v>0</v>
      </c>
      <c r="AR57" s="53">
        <f>'cieki 2020'!CK59</f>
        <v>0</v>
      </c>
      <c r="AS57" s="73">
        <f>'cieki 2020'!CN59</f>
        <v>0</v>
      </c>
      <c r="AT57" s="73">
        <f>'cieki 2020'!CS59</f>
        <v>0</v>
      </c>
      <c r="AU57" s="91">
        <f>'cieki 2020'!CY59</f>
        <v>0</v>
      </c>
      <c r="AV57" s="73">
        <f>'cieki 2020'!DD59</f>
        <v>0</v>
      </c>
      <c r="AW57" s="73">
        <f>'cieki 2020'!DE59</f>
        <v>0.05</v>
      </c>
      <c r="AX57" s="148">
        <f>'cieki 2020'!DF59</f>
        <v>0.05</v>
      </c>
      <c r="AY57" s="137" t="s">
        <v>171</v>
      </c>
      <c r="AZ57" s="100"/>
      <c r="BA57" s="100"/>
      <c r="BB57" s="100"/>
      <c r="BC57" s="100"/>
    </row>
    <row r="58" spans="1:55" s="70" customFormat="1" x14ac:dyDescent="0.2">
      <c r="A58" s="9">
        <f>'cieki 2020'!B60</f>
        <v>211</v>
      </c>
      <c r="B58" s="15" t="str">
        <f>'cieki 2020'!C60</f>
        <v>PL01S0301_3891</v>
      </c>
      <c r="C58" s="53">
        <f>'cieki 2020'!I60</f>
        <v>0.05</v>
      </c>
      <c r="D58" s="53">
        <f>'cieki 2020'!J60</f>
        <v>1.5</v>
      </c>
      <c r="E58" s="53">
        <f>'cieki 2020'!L60</f>
        <v>0.115</v>
      </c>
      <c r="F58" s="53">
        <f>'cieki 2020'!N60</f>
        <v>14.6</v>
      </c>
      <c r="G58" s="53">
        <f>'cieki 2020'!O60</f>
        <v>7.44</v>
      </c>
      <c r="H58" s="53">
        <f>'cieki 2020'!P60</f>
        <v>4.6300000000000001E-2</v>
      </c>
      <c r="I58" s="53">
        <f>'cieki 2020'!S60</f>
        <v>8.27</v>
      </c>
      <c r="J58" s="53">
        <f>'cieki 2020'!T60</f>
        <v>10.8</v>
      </c>
      <c r="K58" s="73">
        <f>'cieki 2020'!Y60</f>
        <v>42.2</v>
      </c>
      <c r="L58" s="73">
        <f>'cieki 2020'!AB60</f>
        <v>14400</v>
      </c>
      <c r="M58" s="73">
        <f>'cieki 2020'!AC60</f>
        <v>255</v>
      </c>
      <c r="N58" s="73">
        <f>'cieki 2020'!AI60</f>
        <v>2.5</v>
      </c>
      <c r="O58" s="73">
        <f>'cieki 2020'!AJ60</f>
        <v>57</v>
      </c>
      <c r="P58" s="73">
        <f>'cieki 2020'!AK60</f>
        <v>17</v>
      </c>
      <c r="Q58" s="73">
        <f>'cieki 2020'!AL60</f>
        <v>259</v>
      </c>
      <c r="R58" s="73">
        <f>'cieki 2020'!AM60</f>
        <v>154</v>
      </c>
      <c r="S58" s="73">
        <f>'cieki 2020'!AN60</f>
        <v>117</v>
      </c>
      <c r="T58" s="73">
        <f>'cieki 2020'!AO60</f>
        <v>130</v>
      </c>
      <c r="U58" s="73">
        <f>'cieki 2020'!AQ60</f>
        <v>94</v>
      </c>
      <c r="V58" s="73">
        <f>'cieki 2020'!AR60</f>
        <v>1.5</v>
      </c>
      <c r="W58" s="73">
        <f>'cieki 2020'!AS60</f>
        <v>2.5</v>
      </c>
      <c r="X58" s="73">
        <f>'cieki 2020'!AT60</f>
        <v>6</v>
      </c>
      <c r="Y58" s="73">
        <f>'cieki 2020'!AU60</f>
        <v>216</v>
      </c>
      <c r="Z58" s="73">
        <f>'cieki 2020'!AV60</f>
        <v>170</v>
      </c>
      <c r="AA58" s="73">
        <f>'cieki 2020'!AW60</f>
        <v>70</v>
      </c>
      <c r="AB58" s="73">
        <f>'cieki 2020'!AX60</f>
        <v>70</v>
      </c>
      <c r="AC58" s="73">
        <f>'cieki 2020'!AY60</f>
        <v>117</v>
      </c>
      <c r="AD58" s="73">
        <f>'cieki 2020'!AZ60</f>
        <v>54</v>
      </c>
      <c r="AE58" s="73">
        <f>'cieki 2020'!BB60</f>
        <v>1202.5</v>
      </c>
      <c r="AF58" s="73">
        <f>'cieki 2020'!BJ60</f>
        <v>0.5</v>
      </c>
      <c r="AG58" s="73">
        <f>'cieki 2020'!BL60</f>
        <v>0.5</v>
      </c>
      <c r="AH58" s="73">
        <f>'cieki 2020'!BM60</f>
        <v>0.05</v>
      </c>
      <c r="AI58" s="73">
        <f>'cieki 2020'!BN60</f>
        <v>0.05</v>
      </c>
      <c r="AJ58" s="73">
        <f>'cieki 2020'!BO60</f>
        <v>0.05</v>
      </c>
      <c r="AK58" s="73">
        <f>'cieki 2020'!BR60</f>
        <v>0.4</v>
      </c>
      <c r="AL58" s="73">
        <f>'cieki 2020'!BS60</f>
        <v>0.05</v>
      </c>
      <c r="AM58" s="73">
        <f>'cieki 2020'!BU60</f>
        <v>0.05</v>
      </c>
      <c r="AN58" s="73">
        <f>'cieki 2020'!BV60</f>
        <v>0.05</v>
      </c>
      <c r="AO58" s="73">
        <f>'cieki 2020'!BW60</f>
        <v>0.05</v>
      </c>
      <c r="AP58" s="73">
        <f>'cieki 2020'!BX60</f>
        <v>0.1</v>
      </c>
      <c r="AQ58" s="73">
        <f>'cieki 2020'!BZ60</f>
        <v>0</v>
      </c>
      <c r="AR58" s="53">
        <f>'cieki 2020'!CK60</f>
        <v>0</v>
      </c>
      <c r="AS58" s="73">
        <f>'cieki 2020'!CN60</f>
        <v>0</v>
      </c>
      <c r="AT58" s="73">
        <f>'cieki 2020'!CS60</f>
        <v>0</v>
      </c>
      <c r="AU58" s="91">
        <f>'cieki 2020'!CY60</f>
        <v>0</v>
      </c>
      <c r="AV58" s="73">
        <f>'cieki 2020'!DD60</f>
        <v>0</v>
      </c>
      <c r="AW58" s="73">
        <f>'cieki 2020'!DE60</f>
        <v>0.05</v>
      </c>
      <c r="AX58" s="148">
        <f>'cieki 2020'!DF60</f>
        <v>0.05</v>
      </c>
      <c r="AY58" s="157" t="s">
        <v>172</v>
      </c>
      <c r="AZ58" s="100"/>
      <c r="BA58" s="100"/>
      <c r="BB58" s="100"/>
      <c r="BC58" s="100"/>
    </row>
    <row r="59" spans="1:55" s="70" customFormat="1" x14ac:dyDescent="0.2">
      <c r="A59" s="9">
        <f>'cieki 2020'!B61</f>
        <v>212</v>
      </c>
      <c r="B59" s="15" t="str">
        <f>'cieki 2020'!C61</f>
        <v>PL08S0301_3035</v>
      </c>
      <c r="C59" s="53">
        <f>'cieki 2020'!I61</f>
        <v>0.05</v>
      </c>
      <c r="D59" s="53">
        <f>'cieki 2020'!J61</f>
        <v>1.5</v>
      </c>
      <c r="E59" s="53">
        <f>'cieki 2020'!L61</f>
        <v>2.5000000000000001E-2</v>
      </c>
      <c r="F59" s="53">
        <f>'cieki 2020'!N61</f>
        <v>9.25</v>
      </c>
      <c r="G59" s="53">
        <f>'cieki 2020'!O61</f>
        <v>16.8</v>
      </c>
      <c r="H59" s="53">
        <f>'cieki 2020'!P61</f>
        <v>2.3900000000000002E-3</v>
      </c>
      <c r="I59" s="53">
        <f>'cieki 2020'!S61</f>
        <v>6.51</v>
      </c>
      <c r="J59" s="53">
        <f>'cieki 2020'!T61</f>
        <v>4.83</v>
      </c>
      <c r="K59" s="73">
        <f>'cieki 2020'!Y61</f>
        <v>28.1</v>
      </c>
      <c r="L59" s="73">
        <f>'cieki 2020'!AB61</f>
        <v>6754</v>
      </c>
      <c r="M59" s="73">
        <f>'cieki 2020'!AC61</f>
        <v>334</v>
      </c>
      <c r="N59" s="73">
        <f>'cieki 2020'!AI61</f>
        <v>2.5</v>
      </c>
      <c r="O59" s="73">
        <f>'cieki 2020'!AJ61</f>
        <v>114</v>
      </c>
      <c r="P59" s="73">
        <f>'cieki 2020'!AK61</f>
        <v>31</v>
      </c>
      <c r="Q59" s="73">
        <f>'cieki 2020'!AL61</f>
        <v>462</v>
      </c>
      <c r="R59" s="73">
        <f>'cieki 2020'!AM61</f>
        <v>307</v>
      </c>
      <c r="S59" s="73">
        <f>'cieki 2020'!AN61</f>
        <v>236</v>
      </c>
      <c r="T59" s="73">
        <f>'cieki 2020'!AO61</f>
        <v>235</v>
      </c>
      <c r="U59" s="73">
        <f>'cieki 2020'!AQ61</f>
        <v>142</v>
      </c>
      <c r="V59" s="73">
        <f>'cieki 2020'!AR61</f>
        <v>1.5</v>
      </c>
      <c r="W59" s="73">
        <f>'cieki 2020'!AS61</f>
        <v>2.5</v>
      </c>
      <c r="X59" s="73">
        <f>'cieki 2020'!AT61</f>
        <v>2.5</v>
      </c>
      <c r="Y59" s="73">
        <f>'cieki 2020'!AU61</f>
        <v>311</v>
      </c>
      <c r="Z59" s="73">
        <f>'cieki 2020'!AV61</f>
        <v>278</v>
      </c>
      <c r="AA59" s="73">
        <f>'cieki 2020'!AW61</f>
        <v>114</v>
      </c>
      <c r="AB59" s="73">
        <f>'cieki 2020'!AX61</f>
        <v>121</v>
      </c>
      <c r="AC59" s="73">
        <f>'cieki 2020'!AY61</f>
        <v>190</v>
      </c>
      <c r="AD59" s="73">
        <f>'cieki 2020'!AZ61</f>
        <v>39</v>
      </c>
      <c r="AE59" s="73">
        <f>'cieki 2020'!BB61</f>
        <v>2097</v>
      </c>
      <c r="AF59" s="73">
        <f>'cieki 2020'!BJ61</f>
        <v>0.5</v>
      </c>
      <c r="AG59" s="73">
        <f>'cieki 2020'!BL61</f>
        <v>0.5</v>
      </c>
      <c r="AH59" s="73">
        <f>'cieki 2020'!BM61</f>
        <v>0.05</v>
      </c>
      <c r="AI59" s="73">
        <f>'cieki 2020'!BN61</f>
        <v>0.05</v>
      </c>
      <c r="AJ59" s="73">
        <f>'cieki 2020'!BO61</f>
        <v>0.05</v>
      </c>
      <c r="AK59" s="73">
        <f>'cieki 2020'!BR61</f>
        <v>0.4</v>
      </c>
      <c r="AL59" s="73">
        <f>'cieki 2020'!BS61</f>
        <v>0.05</v>
      </c>
      <c r="AM59" s="73">
        <f>'cieki 2020'!BU61</f>
        <v>0.05</v>
      </c>
      <c r="AN59" s="73">
        <f>'cieki 2020'!BV61</f>
        <v>0.05</v>
      </c>
      <c r="AO59" s="73">
        <f>'cieki 2020'!BW61</f>
        <v>0.05</v>
      </c>
      <c r="AP59" s="73">
        <f>'cieki 2020'!BX61</f>
        <v>0.1</v>
      </c>
      <c r="AQ59" s="73">
        <f>'cieki 2020'!BZ61</f>
        <v>0</v>
      </c>
      <c r="AR59" s="53">
        <f>'cieki 2020'!CK61</f>
        <v>0</v>
      </c>
      <c r="AS59" s="73">
        <f>'cieki 2020'!CN61</f>
        <v>0</v>
      </c>
      <c r="AT59" s="73">
        <f>'cieki 2020'!CS61</f>
        <v>0</v>
      </c>
      <c r="AU59" s="91">
        <f>'cieki 2020'!CY61</f>
        <v>0</v>
      </c>
      <c r="AV59" s="73">
        <f>'cieki 2020'!DD61</f>
        <v>0</v>
      </c>
      <c r="AW59" s="73">
        <f>'cieki 2020'!DE61</f>
        <v>0.05</v>
      </c>
      <c r="AX59" s="148">
        <f>'cieki 2020'!DF61</f>
        <v>0.05</v>
      </c>
      <c r="AY59" s="157" t="s">
        <v>172</v>
      </c>
      <c r="AZ59" s="100"/>
      <c r="BA59" s="100"/>
      <c r="BB59" s="100"/>
      <c r="BC59" s="100"/>
    </row>
    <row r="60" spans="1:55" s="70" customFormat="1" x14ac:dyDescent="0.2">
      <c r="A60" s="9">
        <f>'cieki 2020'!B62</f>
        <v>213</v>
      </c>
      <c r="B60" s="15" t="str">
        <f>'cieki 2020'!C62</f>
        <v>PL08S0301_0137</v>
      </c>
      <c r="C60" s="53">
        <f>'cieki 2020'!I62</f>
        <v>0.05</v>
      </c>
      <c r="D60" s="53">
        <f>'cieki 2020'!J62</f>
        <v>1.5</v>
      </c>
      <c r="E60" s="53">
        <f>'cieki 2020'!L62</f>
        <v>2.5000000000000001E-2</v>
      </c>
      <c r="F60" s="53">
        <f>'cieki 2020'!N62</f>
        <v>6.18</v>
      </c>
      <c r="G60" s="53">
        <f>'cieki 2020'!O62</f>
        <v>4.2300000000000004</v>
      </c>
      <c r="H60" s="53">
        <f>'cieki 2020'!P62</f>
        <v>2.5799999999999998E-3</v>
      </c>
      <c r="I60" s="53">
        <f>'cieki 2020'!S62</f>
        <v>3.1</v>
      </c>
      <c r="J60" s="53">
        <f>'cieki 2020'!T62</f>
        <v>6.41</v>
      </c>
      <c r="K60" s="73">
        <f>'cieki 2020'!Y62</f>
        <v>14.6</v>
      </c>
      <c r="L60" s="73">
        <f>'cieki 2020'!AB62</f>
        <v>3107</v>
      </c>
      <c r="M60" s="73">
        <f>'cieki 2020'!AC62</f>
        <v>121</v>
      </c>
      <c r="N60" s="73">
        <f>'cieki 2020'!AI62</f>
        <v>2.5</v>
      </c>
      <c r="O60" s="73">
        <f>'cieki 2020'!AJ62</f>
        <v>2.5</v>
      </c>
      <c r="P60" s="73">
        <f>'cieki 2020'!AK62</f>
        <v>2.5</v>
      </c>
      <c r="Q60" s="73">
        <f>'cieki 2020'!AL62</f>
        <v>2.5</v>
      </c>
      <c r="R60" s="73">
        <f>'cieki 2020'!AM62</f>
        <v>10</v>
      </c>
      <c r="S60" s="73">
        <f>'cieki 2020'!AN62</f>
        <v>10</v>
      </c>
      <c r="T60" s="73">
        <f>'cieki 2020'!AO62</f>
        <v>2.5</v>
      </c>
      <c r="U60" s="73">
        <f>'cieki 2020'!AQ62</f>
        <v>2.5</v>
      </c>
      <c r="V60" s="73">
        <f>'cieki 2020'!AR62</f>
        <v>1.5</v>
      </c>
      <c r="W60" s="73">
        <f>'cieki 2020'!AS62</f>
        <v>2.5</v>
      </c>
      <c r="X60" s="73">
        <f>'cieki 2020'!AT62</f>
        <v>2.5</v>
      </c>
      <c r="Y60" s="73">
        <f>'cieki 2020'!AU62</f>
        <v>2.5</v>
      </c>
      <c r="Z60" s="73">
        <f>'cieki 2020'!AV62</f>
        <v>2.5</v>
      </c>
      <c r="AA60" s="73">
        <f>'cieki 2020'!AW62</f>
        <v>2.5</v>
      </c>
      <c r="AB60" s="73">
        <f>'cieki 2020'!AX62</f>
        <v>2.5</v>
      </c>
      <c r="AC60" s="73">
        <f>'cieki 2020'!AY62</f>
        <v>6</v>
      </c>
      <c r="AD60" s="73">
        <f>'cieki 2020'!AZ62</f>
        <v>2.5</v>
      </c>
      <c r="AE60" s="73">
        <f>'cieki 2020'!BB62</f>
        <v>46.5</v>
      </c>
      <c r="AF60" s="73">
        <f>'cieki 2020'!BJ62</f>
        <v>0.5</v>
      </c>
      <c r="AG60" s="73">
        <f>'cieki 2020'!BL62</f>
        <v>0.5</v>
      </c>
      <c r="AH60" s="73">
        <f>'cieki 2020'!BM62</f>
        <v>0.05</v>
      </c>
      <c r="AI60" s="73">
        <f>'cieki 2020'!BN62</f>
        <v>0.05</v>
      </c>
      <c r="AJ60" s="73">
        <f>'cieki 2020'!BO62</f>
        <v>0.05</v>
      </c>
      <c r="AK60" s="73">
        <f>'cieki 2020'!BR62</f>
        <v>0.4</v>
      </c>
      <c r="AL60" s="73">
        <f>'cieki 2020'!BS62</f>
        <v>0.05</v>
      </c>
      <c r="AM60" s="73">
        <f>'cieki 2020'!BU62</f>
        <v>0.05</v>
      </c>
      <c r="AN60" s="73">
        <f>'cieki 2020'!BV62</f>
        <v>0.05</v>
      </c>
      <c r="AO60" s="73">
        <f>'cieki 2020'!BW62</f>
        <v>0.05</v>
      </c>
      <c r="AP60" s="73">
        <f>'cieki 2020'!BX62</f>
        <v>0.1</v>
      </c>
      <c r="AQ60" s="73">
        <f>'cieki 2020'!BZ62</f>
        <v>0</v>
      </c>
      <c r="AR60" s="53">
        <f>'cieki 2020'!CK62</f>
        <v>0</v>
      </c>
      <c r="AS60" s="73">
        <f>'cieki 2020'!CN62</f>
        <v>0</v>
      </c>
      <c r="AT60" s="73">
        <f>'cieki 2020'!CS62</f>
        <v>0</v>
      </c>
      <c r="AU60" s="91">
        <f>'cieki 2020'!CY62</f>
        <v>0</v>
      </c>
      <c r="AV60" s="73">
        <f>'cieki 2020'!DD62</f>
        <v>0</v>
      </c>
      <c r="AW60" s="73">
        <f>'cieki 2020'!DE62</f>
        <v>0.05</v>
      </c>
      <c r="AX60" s="148">
        <f>'cieki 2020'!DF62</f>
        <v>0.05</v>
      </c>
      <c r="AY60" s="137" t="s">
        <v>171</v>
      </c>
      <c r="AZ60" s="100"/>
      <c r="BA60" s="100"/>
      <c r="BB60" s="100"/>
      <c r="BC60" s="100"/>
    </row>
    <row r="61" spans="1:55" s="70" customFormat="1" x14ac:dyDescent="0.2">
      <c r="A61" s="9">
        <f>'cieki 2020'!B63</f>
        <v>214</v>
      </c>
      <c r="B61" s="15" t="str">
        <f>'cieki 2020'!C63</f>
        <v>PL02S0601_3239</v>
      </c>
      <c r="C61" s="53">
        <f>'cieki 2020'!I63</f>
        <v>0.05</v>
      </c>
      <c r="D61" s="53">
        <f>'cieki 2020'!J63</f>
        <v>1.5</v>
      </c>
      <c r="E61" s="53">
        <f>'cieki 2020'!L63</f>
        <v>6.0999999999999999E-2</v>
      </c>
      <c r="F61" s="53">
        <f>'cieki 2020'!N63</f>
        <v>4.3099999999999996</v>
      </c>
      <c r="G61" s="53">
        <f>'cieki 2020'!O63</f>
        <v>2.09</v>
      </c>
      <c r="H61" s="53">
        <f>'cieki 2020'!P63</f>
        <v>3.15E-3</v>
      </c>
      <c r="I61" s="53">
        <f>'cieki 2020'!S63</f>
        <v>2.84</v>
      </c>
      <c r="J61" s="53">
        <f>'cieki 2020'!T63</f>
        <v>3.32</v>
      </c>
      <c r="K61" s="73">
        <f>'cieki 2020'!Y63</f>
        <v>17.600000000000001</v>
      </c>
      <c r="L61" s="73">
        <f>'cieki 2020'!AB63</f>
        <v>3400</v>
      </c>
      <c r="M61" s="73">
        <f>'cieki 2020'!AC63</f>
        <v>88.4</v>
      </c>
      <c r="N61" s="73">
        <f>'cieki 2020'!AI63</f>
        <v>2.5</v>
      </c>
      <c r="O61" s="73">
        <f>'cieki 2020'!AJ63</f>
        <v>16</v>
      </c>
      <c r="P61" s="73">
        <f>'cieki 2020'!AK63</f>
        <v>5</v>
      </c>
      <c r="Q61" s="73">
        <f>'cieki 2020'!AL63</f>
        <v>57</v>
      </c>
      <c r="R61" s="73">
        <f>'cieki 2020'!AM63</f>
        <v>43</v>
      </c>
      <c r="S61" s="73">
        <f>'cieki 2020'!AN63</f>
        <v>20</v>
      </c>
      <c r="T61" s="73">
        <f>'cieki 2020'!AO63</f>
        <v>23</v>
      </c>
      <c r="U61" s="73">
        <f>'cieki 2020'!AQ63</f>
        <v>18</v>
      </c>
      <c r="V61" s="73">
        <f>'cieki 2020'!AR63</f>
        <v>1.5</v>
      </c>
      <c r="W61" s="73">
        <f>'cieki 2020'!AS63</f>
        <v>2.5</v>
      </c>
      <c r="X61" s="73">
        <f>'cieki 2020'!AT63</f>
        <v>2.5</v>
      </c>
      <c r="Y61" s="73">
        <f>'cieki 2020'!AU63</f>
        <v>44</v>
      </c>
      <c r="Z61" s="73">
        <f>'cieki 2020'!AV63</f>
        <v>29</v>
      </c>
      <c r="AA61" s="73">
        <f>'cieki 2020'!AW63</f>
        <v>13</v>
      </c>
      <c r="AB61" s="73">
        <f>'cieki 2020'!AX63</f>
        <v>13</v>
      </c>
      <c r="AC61" s="73">
        <f>'cieki 2020'!AY63</f>
        <v>23</v>
      </c>
      <c r="AD61" s="73">
        <f>'cieki 2020'!AZ63</f>
        <v>2.5</v>
      </c>
      <c r="AE61" s="73">
        <f>'cieki 2020'!BB63</f>
        <v>259</v>
      </c>
      <c r="AF61" s="73">
        <f>'cieki 2020'!BJ63</f>
        <v>0.5</v>
      </c>
      <c r="AG61" s="73">
        <f>'cieki 2020'!BL63</f>
        <v>0.5</v>
      </c>
      <c r="AH61" s="73">
        <f>'cieki 2020'!BM63</f>
        <v>0.05</v>
      </c>
      <c r="AI61" s="73">
        <f>'cieki 2020'!BN63</f>
        <v>0.05</v>
      </c>
      <c r="AJ61" s="73">
        <f>'cieki 2020'!BO63</f>
        <v>0.05</v>
      </c>
      <c r="AK61" s="73">
        <f>'cieki 2020'!BR63</f>
        <v>0.4</v>
      </c>
      <c r="AL61" s="73">
        <f>'cieki 2020'!BS63</f>
        <v>0.05</v>
      </c>
      <c r="AM61" s="73">
        <f>'cieki 2020'!BU63</f>
        <v>0.05</v>
      </c>
      <c r="AN61" s="73">
        <f>'cieki 2020'!BV63</f>
        <v>0.05</v>
      </c>
      <c r="AO61" s="73">
        <f>'cieki 2020'!BW63</f>
        <v>0.05</v>
      </c>
      <c r="AP61" s="73">
        <f>'cieki 2020'!BX63</f>
        <v>0.1</v>
      </c>
      <c r="AQ61" s="73">
        <f>'cieki 2020'!BZ63</f>
        <v>0</v>
      </c>
      <c r="AR61" s="53">
        <f>'cieki 2020'!CK63</f>
        <v>0</v>
      </c>
      <c r="AS61" s="73">
        <f>'cieki 2020'!CN63</f>
        <v>0</v>
      </c>
      <c r="AT61" s="73">
        <f>'cieki 2020'!CS63</f>
        <v>0</v>
      </c>
      <c r="AU61" s="91">
        <f>'cieki 2020'!CY63</f>
        <v>0</v>
      </c>
      <c r="AV61" s="73">
        <f>'cieki 2020'!DD63</f>
        <v>0</v>
      </c>
      <c r="AW61" s="73">
        <f>'cieki 2020'!DE63</f>
        <v>0.05</v>
      </c>
      <c r="AX61" s="148">
        <f>'cieki 2020'!DF63</f>
        <v>0.05</v>
      </c>
      <c r="AY61" s="137" t="s">
        <v>171</v>
      </c>
      <c r="AZ61" s="100"/>
      <c r="BA61" s="100"/>
      <c r="BB61" s="100"/>
      <c r="BC61" s="100"/>
    </row>
    <row r="62" spans="1:55" s="70" customFormat="1" x14ac:dyDescent="0.2">
      <c r="A62" s="9">
        <f>'cieki 2020'!B64</f>
        <v>215</v>
      </c>
      <c r="B62" s="15" t="str">
        <f>'cieki 2020'!C64</f>
        <v>PL02S0501_3383</v>
      </c>
      <c r="C62" s="53">
        <f>'cieki 2020'!I64</f>
        <v>0.05</v>
      </c>
      <c r="D62" s="53">
        <f>'cieki 2020'!J64</f>
        <v>1.5</v>
      </c>
      <c r="E62" s="53">
        <f>'cieki 2020'!L64</f>
        <v>9.2999999999999999E-2</v>
      </c>
      <c r="F62" s="53">
        <f>'cieki 2020'!N64</f>
        <v>6.99</v>
      </c>
      <c r="G62" s="53">
        <f>'cieki 2020'!O64</f>
        <v>5.2</v>
      </c>
      <c r="H62" s="53">
        <f>'cieki 2020'!P64</f>
        <v>7.4099999999999999E-3</v>
      </c>
      <c r="I62" s="53">
        <f>'cieki 2020'!S64</f>
        <v>4.8099999999999996</v>
      </c>
      <c r="J62" s="53">
        <f>'cieki 2020'!T64</f>
        <v>7.23</v>
      </c>
      <c r="K62" s="73">
        <f>'cieki 2020'!Y64</f>
        <v>28.6</v>
      </c>
      <c r="L62" s="73">
        <f>'cieki 2020'!AB64</f>
        <v>5820</v>
      </c>
      <c r="M62" s="73">
        <f>'cieki 2020'!AC64</f>
        <v>217</v>
      </c>
      <c r="N62" s="73">
        <f>'cieki 2020'!AI64</f>
        <v>373</v>
      </c>
      <c r="O62" s="73">
        <f>'cieki 2020'!AJ64</f>
        <v>1200</v>
      </c>
      <c r="P62" s="73">
        <f>'cieki 2020'!AK64</f>
        <v>225</v>
      </c>
      <c r="Q62" s="73">
        <f>'cieki 2020'!AL64</f>
        <v>4480</v>
      </c>
      <c r="R62" s="73">
        <f>'cieki 2020'!AM64</f>
        <v>3020</v>
      </c>
      <c r="S62" s="73">
        <f>'cieki 2020'!AN64</f>
        <v>1990</v>
      </c>
      <c r="T62" s="73">
        <f>'cieki 2020'!AO64</f>
        <v>2930</v>
      </c>
      <c r="U62" s="73">
        <f>'cieki 2020'!AQ64</f>
        <v>2760</v>
      </c>
      <c r="V62" s="73">
        <f>'cieki 2020'!AR64</f>
        <v>1.5</v>
      </c>
      <c r="W62" s="73">
        <f>'cieki 2020'!AS64</f>
        <v>149</v>
      </c>
      <c r="X62" s="73">
        <f>'cieki 2020'!AT64</f>
        <v>75</v>
      </c>
      <c r="Y62" s="73">
        <f>'cieki 2020'!AU64</f>
        <v>4410</v>
      </c>
      <c r="Z62" s="73">
        <f>'cieki 2020'!AV64</f>
        <v>3770</v>
      </c>
      <c r="AA62" s="73">
        <f>'cieki 2020'!AW64</f>
        <v>1820</v>
      </c>
      <c r="AB62" s="73">
        <f>'cieki 2020'!AX64</f>
        <v>2240</v>
      </c>
      <c r="AC62" s="73">
        <f>'cieki 2020'!AY64</f>
        <v>3390</v>
      </c>
      <c r="AD62" s="73">
        <f>'cieki 2020'!AZ64</f>
        <v>654</v>
      </c>
      <c r="AE62" s="73">
        <f>'cieki 2020'!BB64</f>
        <v>24443.5</v>
      </c>
      <c r="AF62" s="73">
        <f>'cieki 2020'!BJ64</f>
        <v>0.5</v>
      </c>
      <c r="AG62" s="73">
        <f>'cieki 2020'!BL64</f>
        <v>0.5</v>
      </c>
      <c r="AH62" s="73">
        <f>'cieki 2020'!BM64</f>
        <v>0.05</v>
      </c>
      <c r="AI62" s="73">
        <f>'cieki 2020'!BN64</f>
        <v>0.05</v>
      </c>
      <c r="AJ62" s="73">
        <f>'cieki 2020'!BO64</f>
        <v>0.05</v>
      </c>
      <c r="AK62" s="73">
        <f>'cieki 2020'!BR64</f>
        <v>0.4</v>
      </c>
      <c r="AL62" s="73">
        <f>'cieki 2020'!BS64</f>
        <v>0.05</v>
      </c>
      <c r="AM62" s="73">
        <f>'cieki 2020'!BU64</f>
        <v>0.05</v>
      </c>
      <c r="AN62" s="73">
        <f>'cieki 2020'!BV64</f>
        <v>0.05</v>
      </c>
      <c r="AO62" s="73">
        <f>'cieki 2020'!BW64</f>
        <v>0.05</v>
      </c>
      <c r="AP62" s="73">
        <f>'cieki 2020'!BX64</f>
        <v>0.1</v>
      </c>
      <c r="AQ62" s="73">
        <f>'cieki 2020'!BZ64</f>
        <v>0</v>
      </c>
      <c r="AR62" s="53">
        <f>'cieki 2020'!CK64</f>
        <v>0</v>
      </c>
      <c r="AS62" s="73">
        <f>'cieki 2020'!CN64</f>
        <v>0</v>
      </c>
      <c r="AT62" s="73">
        <f>'cieki 2020'!CS64</f>
        <v>0</v>
      </c>
      <c r="AU62" s="91">
        <f>'cieki 2020'!CY64</f>
        <v>0</v>
      </c>
      <c r="AV62" s="73">
        <f>'cieki 2020'!DD64</f>
        <v>0</v>
      </c>
      <c r="AW62" s="73">
        <f>'cieki 2020'!DE64</f>
        <v>0.05</v>
      </c>
      <c r="AX62" s="148">
        <f>'cieki 2020'!DF64</f>
        <v>0.05</v>
      </c>
      <c r="AY62" s="136" t="s">
        <v>174</v>
      </c>
      <c r="AZ62" s="100"/>
      <c r="BA62" s="100"/>
      <c r="BB62" s="100"/>
      <c r="BC62" s="100"/>
    </row>
    <row r="63" spans="1:55" s="70" customFormat="1" x14ac:dyDescent="0.2">
      <c r="A63" s="9">
        <f>'cieki 2020'!B65</f>
        <v>216</v>
      </c>
      <c r="B63" s="15" t="str">
        <f>'cieki 2020'!C65</f>
        <v>PL01S0701_1130</v>
      </c>
      <c r="C63" s="53">
        <f>'cieki 2020'!I65</f>
        <v>0.05</v>
      </c>
      <c r="D63" s="53">
        <f>'cieki 2020'!J65</f>
        <v>1.5</v>
      </c>
      <c r="E63" s="53">
        <f>'cieki 2020'!L65</f>
        <v>0.154</v>
      </c>
      <c r="F63" s="53">
        <f>'cieki 2020'!N65</f>
        <v>11.5</v>
      </c>
      <c r="G63" s="53">
        <f>'cieki 2020'!O65</f>
        <v>6.23</v>
      </c>
      <c r="H63" s="53">
        <f>'cieki 2020'!P65</f>
        <v>2.8500000000000001E-2</v>
      </c>
      <c r="I63" s="53">
        <f>'cieki 2020'!S65</f>
        <v>4.32</v>
      </c>
      <c r="J63" s="53">
        <f>'cieki 2020'!T65</f>
        <v>5.73</v>
      </c>
      <c r="K63" s="73">
        <f>'cieki 2020'!Y65</f>
        <v>44.9</v>
      </c>
      <c r="L63" s="73">
        <f>'cieki 2020'!AB65</f>
        <v>9360</v>
      </c>
      <c r="M63" s="73">
        <f>'cieki 2020'!AC65</f>
        <v>265</v>
      </c>
      <c r="N63" s="73">
        <f>'cieki 2020'!AI65</f>
        <v>2.5</v>
      </c>
      <c r="O63" s="73">
        <f>'cieki 2020'!AJ65</f>
        <v>9</v>
      </c>
      <c r="P63" s="73">
        <f>'cieki 2020'!AK65</f>
        <v>2.5</v>
      </c>
      <c r="Q63" s="73">
        <f>'cieki 2020'!AL65</f>
        <v>20</v>
      </c>
      <c r="R63" s="73">
        <f>'cieki 2020'!AM65</f>
        <v>12</v>
      </c>
      <c r="S63" s="73">
        <f>'cieki 2020'!AN65</f>
        <v>8</v>
      </c>
      <c r="T63" s="73">
        <f>'cieki 2020'!AO65</f>
        <v>10</v>
      </c>
      <c r="U63" s="73">
        <f>'cieki 2020'!AQ65</f>
        <v>14</v>
      </c>
      <c r="V63" s="73">
        <f>'cieki 2020'!AR65</f>
        <v>1.5</v>
      </c>
      <c r="W63" s="73">
        <f>'cieki 2020'!AS65</f>
        <v>2.5</v>
      </c>
      <c r="X63" s="73">
        <f>'cieki 2020'!AT65</f>
        <v>2.5</v>
      </c>
      <c r="Y63" s="73">
        <f>'cieki 2020'!AU65</f>
        <v>13</v>
      </c>
      <c r="Z63" s="73">
        <f>'cieki 2020'!AV65</f>
        <v>13</v>
      </c>
      <c r="AA63" s="73">
        <f>'cieki 2020'!AW65</f>
        <v>2.5</v>
      </c>
      <c r="AB63" s="73">
        <f>'cieki 2020'!AX65</f>
        <v>7</v>
      </c>
      <c r="AC63" s="73">
        <f>'cieki 2020'!AY65</f>
        <v>11</v>
      </c>
      <c r="AD63" s="73">
        <f>'cieki 2020'!AZ65</f>
        <v>2.5</v>
      </c>
      <c r="AE63" s="73">
        <f>'cieki 2020'!BB65</f>
        <v>99</v>
      </c>
      <c r="AF63" s="73">
        <f>'cieki 2020'!BJ65</f>
        <v>0.5</v>
      </c>
      <c r="AG63" s="73">
        <f>'cieki 2020'!BL65</f>
        <v>0.5</v>
      </c>
      <c r="AH63" s="73">
        <f>'cieki 2020'!BM65</f>
        <v>0.05</v>
      </c>
      <c r="AI63" s="73">
        <f>'cieki 2020'!BN65</f>
        <v>0.05</v>
      </c>
      <c r="AJ63" s="73">
        <f>'cieki 2020'!BO65</f>
        <v>0.05</v>
      </c>
      <c r="AK63" s="73">
        <f>'cieki 2020'!BR65</f>
        <v>0.4</v>
      </c>
      <c r="AL63" s="73">
        <f>'cieki 2020'!BS65</f>
        <v>0.05</v>
      </c>
      <c r="AM63" s="73">
        <f>'cieki 2020'!BU65</f>
        <v>0.05</v>
      </c>
      <c r="AN63" s="73">
        <f>'cieki 2020'!BV65</f>
        <v>0.05</v>
      </c>
      <c r="AO63" s="73">
        <f>'cieki 2020'!BW65</f>
        <v>0.05</v>
      </c>
      <c r="AP63" s="73">
        <f>'cieki 2020'!BX65</f>
        <v>0.1</v>
      </c>
      <c r="AQ63" s="73">
        <f>'cieki 2020'!BZ65</f>
        <v>0</v>
      </c>
      <c r="AR63" s="53">
        <f>'cieki 2020'!CK65</f>
        <v>0</v>
      </c>
      <c r="AS63" s="73">
        <f>'cieki 2020'!CN65</f>
        <v>0</v>
      </c>
      <c r="AT63" s="73">
        <f>'cieki 2020'!CS65</f>
        <v>0</v>
      </c>
      <c r="AU63" s="91">
        <f>'cieki 2020'!CY65</f>
        <v>0</v>
      </c>
      <c r="AV63" s="73">
        <f>'cieki 2020'!DD65</f>
        <v>0</v>
      </c>
      <c r="AW63" s="73">
        <f>'cieki 2020'!DE65</f>
        <v>0.05</v>
      </c>
      <c r="AX63" s="148">
        <f>'cieki 2020'!DF65</f>
        <v>0.05</v>
      </c>
      <c r="AY63" s="137" t="s">
        <v>171</v>
      </c>
      <c r="AZ63" s="100"/>
      <c r="BA63" s="100"/>
      <c r="BB63" s="100"/>
      <c r="BC63" s="100"/>
    </row>
    <row r="64" spans="1:55" s="70" customFormat="1" x14ac:dyDescent="0.2">
      <c r="A64" s="9">
        <f>'cieki 2020'!B66</f>
        <v>217</v>
      </c>
      <c r="B64" s="15" t="str">
        <f>'cieki 2020'!C66</f>
        <v>PL02S0401_1618</v>
      </c>
      <c r="C64" s="53">
        <f>'cieki 2020'!I66</f>
        <v>0.05</v>
      </c>
      <c r="D64" s="53">
        <f>'cieki 2020'!J66</f>
        <v>1.5</v>
      </c>
      <c r="E64" s="53">
        <f>'cieki 2020'!L66</f>
        <v>2.5000000000000001E-2</v>
      </c>
      <c r="F64" s="53">
        <f>'cieki 2020'!N66</f>
        <v>3.13</v>
      </c>
      <c r="G64" s="53">
        <f>'cieki 2020'!O66</f>
        <v>14</v>
      </c>
      <c r="H64" s="53">
        <f>'cieki 2020'!P66</f>
        <v>1.01E-2</v>
      </c>
      <c r="I64" s="53">
        <f>'cieki 2020'!S66</f>
        <v>3.21</v>
      </c>
      <c r="J64" s="53">
        <f>'cieki 2020'!T66</f>
        <v>12.7</v>
      </c>
      <c r="K64" s="73">
        <f>'cieki 2020'!Y66</f>
        <v>31.8</v>
      </c>
      <c r="L64" s="73">
        <f>'cieki 2020'!AB66</f>
        <v>4884</v>
      </c>
      <c r="M64" s="73">
        <f>'cieki 2020'!AC66</f>
        <v>133</v>
      </c>
      <c r="N64" s="73">
        <f>'cieki 2020'!AI66</f>
        <v>2.5</v>
      </c>
      <c r="O64" s="73">
        <f>'cieki 2020'!AJ66</f>
        <v>467</v>
      </c>
      <c r="P64" s="73">
        <f>'cieki 2020'!AK66</f>
        <v>67</v>
      </c>
      <c r="Q64" s="73">
        <f>'cieki 2020'!AL66</f>
        <v>1090</v>
      </c>
      <c r="R64" s="73">
        <f>'cieki 2020'!AM66</f>
        <v>491</v>
      </c>
      <c r="S64" s="73">
        <f>'cieki 2020'!AN66</f>
        <v>340</v>
      </c>
      <c r="T64" s="73">
        <f>'cieki 2020'!AO66</f>
        <v>332</v>
      </c>
      <c r="U64" s="73">
        <f>'cieki 2020'!AQ66</f>
        <v>221</v>
      </c>
      <c r="V64" s="73">
        <f>'cieki 2020'!AR66</f>
        <v>1.5</v>
      </c>
      <c r="W64" s="73">
        <f>'cieki 2020'!AS66</f>
        <v>2.5</v>
      </c>
      <c r="X64" s="73">
        <f>'cieki 2020'!AT66</f>
        <v>49</v>
      </c>
      <c r="Y64" s="73">
        <f>'cieki 2020'!AU66</f>
        <v>681</v>
      </c>
      <c r="Z64" s="73">
        <f>'cieki 2020'!AV66</f>
        <v>385</v>
      </c>
      <c r="AA64" s="73">
        <f>'cieki 2020'!AW66</f>
        <v>155</v>
      </c>
      <c r="AB64" s="73">
        <f>'cieki 2020'!AX66</f>
        <v>175</v>
      </c>
      <c r="AC64" s="73">
        <f>'cieki 2020'!AY66</f>
        <v>261</v>
      </c>
      <c r="AD64" s="73">
        <f>'cieki 2020'!AZ66</f>
        <v>80</v>
      </c>
      <c r="AE64" s="73">
        <f>'cieki 2020'!BB66</f>
        <v>4063.5</v>
      </c>
      <c r="AF64" s="73">
        <f>'cieki 2020'!BJ66</f>
        <v>0.5</v>
      </c>
      <c r="AG64" s="73">
        <f>'cieki 2020'!BL66</f>
        <v>0.5</v>
      </c>
      <c r="AH64" s="73">
        <f>'cieki 2020'!BM66</f>
        <v>0.05</v>
      </c>
      <c r="AI64" s="73">
        <f>'cieki 2020'!BN66</f>
        <v>0.05</v>
      </c>
      <c r="AJ64" s="73">
        <f>'cieki 2020'!BO66</f>
        <v>0.05</v>
      </c>
      <c r="AK64" s="73">
        <f>'cieki 2020'!BR66</f>
        <v>0.4</v>
      </c>
      <c r="AL64" s="73">
        <f>'cieki 2020'!BS66</f>
        <v>0.05</v>
      </c>
      <c r="AM64" s="73">
        <f>'cieki 2020'!BU66</f>
        <v>0.05</v>
      </c>
      <c r="AN64" s="73">
        <f>'cieki 2020'!BV66</f>
        <v>0.05</v>
      </c>
      <c r="AO64" s="73">
        <f>'cieki 2020'!BW66</f>
        <v>0.05</v>
      </c>
      <c r="AP64" s="73">
        <f>'cieki 2020'!BX66</f>
        <v>0.1</v>
      </c>
      <c r="AQ64" s="73">
        <f>'cieki 2020'!BZ66</f>
        <v>0</v>
      </c>
      <c r="AR64" s="53">
        <f>'cieki 2020'!CK66</f>
        <v>0</v>
      </c>
      <c r="AS64" s="73">
        <f>'cieki 2020'!CN66</f>
        <v>0</v>
      </c>
      <c r="AT64" s="73">
        <f>'cieki 2020'!CS66</f>
        <v>0</v>
      </c>
      <c r="AU64" s="91">
        <f>'cieki 2020'!CY66</f>
        <v>0</v>
      </c>
      <c r="AV64" s="73">
        <f>'cieki 2020'!DD66</f>
        <v>0</v>
      </c>
      <c r="AW64" s="73">
        <f>'cieki 2020'!DE66</f>
        <v>0.05</v>
      </c>
      <c r="AX64" s="148">
        <f>'cieki 2020'!DF66</f>
        <v>0.05</v>
      </c>
      <c r="AY64" s="157" t="s">
        <v>172</v>
      </c>
      <c r="AZ64" s="100"/>
      <c r="BA64" s="100"/>
      <c r="BB64" s="100"/>
      <c r="BC64" s="100"/>
    </row>
    <row r="65" spans="1:55" s="70" customFormat="1" x14ac:dyDescent="0.2">
      <c r="A65" s="9">
        <f>'cieki 2020'!B67</f>
        <v>218</v>
      </c>
      <c r="B65" s="15" t="str">
        <f>'cieki 2020'!C67</f>
        <v>PL02S0501_3258</v>
      </c>
      <c r="C65" s="53">
        <f>'cieki 2020'!I67</f>
        <v>0.05</v>
      </c>
      <c r="D65" s="53">
        <f>'cieki 2020'!J67</f>
        <v>1.5</v>
      </c>
      <c r="E65" s="53">
        <f>'cieki 2020'!L67</f>
        <v>2.5000000000000001E-2</v>
      </c>
      <c r="F65" s="53">
        <f>'cieki 2020'!N67</f>
        <v>1.72</v>
      </c>
      <c r="G65" s="53">
        <f>'cieki 2020'!O67</f>
        <v>0.75600000000000001</v>
      </c>
      <c r="H65" s="53">
        <f>'cieki 2020'!P67</f>
        <v>1.65E-3</v>
      </c>
      <c r="I65" s="53">
        <f>'cieki 2020'!S67</f>
        <v>7.49</v>
      </c>
      <c r="J65" s="53">
        <f>'cieki 2020'!T67</f>
        <v>1.34</v>
      </c>
      <c r="K65" s="73">
        <f>'cieki 2020'!Y67</f>
        <v>4.8099999999999996</v>
      </c>
      <c r="L65" s="73">
        <f>'cieki 2020'!AB67</f>
        <v>1570</v>
      </c>
      <c r="M65" s="73">
        <f>'cieki 2020'!AC67</f>
        <v>17.899999999999999</v>
      </c>
      <c r="N65" s="73">
        <f>'cieki 2020'!AI67</f>
        <v>2.5</v>
      </c>
      <c r="O65" s="73">
        <f>'cieki 2020'!AJ67</f>
        <v>13</v>
      </c>
      <c r="P65" s="73">
        <f>'cieki 2020'!AK67</f>
        <v>2.5</v>
      </c>
      <c r="Q65" s="73">
        <f>'cieki 2020'!AL67</f>
        <v>37</v>
      </c>
      <c r="R65" s="73">
        <f>'cieki 2020'!AM67</f>
        <v>31</v>
      </c>
      <c r="S65" s="73">
        <f>'cieki 2020'!AN67</f>
        <v>23</v>
      </c>
      <c r="T65" s="73">
        <f>'cieki 2020'!AO67</f>
        <v>23</v>
      </c>
      <c r="U65" s="73">
        <f>'cieki 2020'!AQ67</f>
        <v>38</v>
      </c>
      <c r="V65" s="73">
        <f>'cieki 2020'!AR67</f>
        <v>1.5</v>
      </c>
      <c r="W65" s="73">
        <f>'cieki 2020'!AS67</f>
        <v>2.5</v>
      </c>
      <c r="X65" s="73">
        <f>'cieki 2020'!AT67</f>
        <v>6</v>
      </c>
      <c r="Y65" s="73">
        <f>'cieki 2020'!AU67</f>
        <v>26</v>
      </c>
      <c r="Z65" s="73">
        <f>'cieki 2020'!AV67</f>
        <v>13</v>
      </c>
      <c r="AA65" s="73">
        <f>'cieki 2020'!AW67</f>
        <v>11</v>
      </c>
      <c r="AB65" s="73">
        <f>'cieki 2020'!AX67</f>
        <v>30</v>
      </c>
      <c r="AC65" s="73">
        <f>'cieki 2020'!AY67</f>
        <v>17</v>
      </c>
      <c r="AD65" s="73">
        <f>'cieki 2020'!AZ67</f>
        <v>14</v>
      </c>
      <c r="AE65" s="73">
        <f>'cieki 2020'!BB67</f>
        <v>192</v>
      </c>
      <c r="AF65" s="73">
        <f>'cieki 2020'!BJ67</f>
        <v>0.5</v>
      </c>
      <c r="AG65" s="73">
        <f>'cieki 2020'!BL67</f>
        <v>0.5</v>
      </c>
      <c r="AH65" s="73">
        <f>'cieki 2020'!BM67</f>
        <v>0.05</v>
      </c>
      <c r="AI65" s="73">
        <f>'cieki 2020'!BN67</f>
        <v>0.05</v>
      </c>
      <c r="AJ65" s="73">
        <f>'cieki 2020'!BO67</f>
        <v>0.05</v>
      </c>
      <c r="AK65" s="73">
        <f>'cieki 2020'!BR67</f>
        <v>0.4</v>
      </c>
      <c r="AL65" s="73">
        <f>'cieki 2020'!BS67</f>
        <v>0.05</v>
      </c>
      <c r="AM65" s="73">
        <f>'cieki 2020'!BU67</f>
        <v>0.05</v>
      </c>
      <c r="AN65" s="73">
        <f>'cieki 2020'!BV67</f>
        <v>0.05</v>
      </c>
      <c r="AO65" s="73">
        <f>'cieki 2020'!BW67</f>
        <v>0.05</v>
      </c>
      <c r="AP65" s="73">
        <f>'cieki 2020'!BX67</f>
        <v>0.1</v>
      </c>
      <c r="AQ65" s="73">
        <f>'cieki 2020'!BZ67</f>
        <v>0</v>
      </c>
      <c r="AR65" s="53">
        <f>'cieki 2020'!CK67</f>
        <v>0</v>
      </c>
      <c r="AS65" s="73">
        <f>'cieki 2020'!CN67</f>
        <v>0</v>
      </c>
      <c r="AT65" s="73">
        <f>'cieki 2020'!CS67</f>
        <v>0</v>
      </c>
      <c r="AU65" s="91">
        <f>'cieki 2020'!CY67</f>
        <v>0</v>
      </c>
      <c r="AV65" s="73">
        <f>'cieki 2020'!DD67</f>
        <v>0</v>
      </c>
      <c r="AW65" s="73">
        <f>'cieki 2020'!DE67</f>
        <v>0.05</v>
      </c>
      <c r="AX65" s="148">
        <f>'cieki 2020'!DF67</f>
        <v>0.05</v>
      </c>
      <c r="AY65" s="137" t="s">
        <v>171</v>
      </c>
      <c r="AZ65" s="100"/>
      <c r="BA65" s="100"/>
      <c r="BB65" s="100"/>
      <c r="BC65" s="100"/>
    </row>
    <row r="66" spans="1:55" s="70" customFormat="1" x14ac:dyDescent="0.2">
      <c r="A66" s="9">
        <f>'cieki 2020'!B68</f>
        <v>219</v>
      </c>
      <c r="B66" s="15" t="str">
        <f>'cieki 2020'!C68</f>
        <v>PL02S1201_1818</v>
      </c>
      <c r="C66" s="53">
        <f>'cieki 2020'!I68</f>
        <v>0.05</v>
      </c>
      <c r="D66" s="53">
        <f>'cieki 2020'!J68</f>
        <v>7.26</v>
      </c>
      <c r="E66" s="53">
        <f>'cieki 2020'!L68</f>
        <v>2.5000000000000001E-2</v>
      </c>
      <c r="F66" s="53">
        <f>'cieki 2020'!N68</f>
        <v>3.83</v>
      </c>
      <c r="G66" s="53">
        <f>'cieki 2020'!O68</f>
        <v>0.2</v>
      </c>
      <c r="H66" s="53">
        <f>'cieki 2020'!P68</f>
        <v>2.4199999999999998E-3</v>
      </c>
      <c r="I66" s="53">
        <f>'cieki 2020'!S68</f>
        <v>5.21</v>
      </c>
      <c r="J66" s="53">
        <f>'cieki 2020'!T68</f>
        <v>4.53</v>
      </c>
      <c r="K66" s="73">
        <f>'cieki 2020'!Y68</f>
        <v>8.41</v>
      </c>
      <c r="L66" s="73">
        <f>'cieki 2020'!AB68</f>
        <v>2210</v>
      </c>
      <c r="M66" s="73">
        <f>'cieki 2020'!AC68</f>
        <v>250</v>
      </c>
      <c r="N66" s="73">
        <f>'cieki 2020'!AI68</f>
        <v>2.5</v>
      </c>
      <c r="O66" s="73">
        <f>'cieki 2020'!AJ68</f>
        <v>2.5</v>
      </c>
      <c r="P66" s="73">
        <f>'cieki 2020'!AK68</f>
        <v>2.5</v>
      </c>
      <c r="Q66" s="73">
        <f>'cieki 2020'!AL68</f>
        <v>6</v>
      </c>
      <c r="R66" s="73">
        <f>'cieki 2020'!AM68</f>
        <v>5</v>
      </c>
      <c r="S66" s="73">
        <f>'cieki 2020'!AN68</f>
        <v>2.5</v>
      </c>
      <c r="T66" s="73">
        <f>'cieki 2020'!AO68</f>
        <v>2.5</v>
      </c>
      <c r="U66" s="73">
        <f>'cieki 2020'!AQ68</f>
        <v>2.5</v>
      </c>
      <c r="V66" s="73">
        <f>'cieki 2020'!AR68</f>
        <v>1.5</v>
      </c>
      <c r="W66" s="73">
        <f>'cieki 2020'!AS68</f>
        <v>2.5</v>
      </c>
      <c r="X66" s="73">
        <f>'cieki 2020'!AT68</f>
        <v>2.5</v>
      </c>
      <c r="Y66" s="73">
        <f>'cieki 2020'!AU68</f>
        <v>5</v>
      </c>
      <c r="Z66" s="73">
        <f>'cieki 2020'!AV68</f>
        <v>8</v>
      </c>
      <c r="AA66" s="73">
        <f>'cieki 2020'!AW68</f>
        <v>2.5</v>
      </c>
      <c r="AB66" s="73">
        <f>'cieki 2020'!AX68</f>
        <v>2.5</v>
      </c>
      <c r="AC66" s="73">
        <f>'cieki 2020'!AY68</f>
        <v>9</v>
      </c>
      <c r="AD66" s="73">
        <f>'cieki 2020'!AZ68</f>
        <v>2.5</v>
      </c>
      <c r="AE66" s="73">
        <f>'cieki 2020'!BB68</f>
        <v>45.5</v>
      </c>
      <c r="AF66" s="73">
        <f>'cieki 2020'!BJ68</f>
        <v>0.5</v>
      </c>
      <c r="AG66" s="73">
        <f>'cieki 2020'!BL68</f>
        <v>0.5</v>
      </c>
      <c r="AH66" s="73">
        <f>'cieki 2020'!BM68</f>
        <v>0.05</v>
      </c>
      <c r="AI66" s="73">
        <f>'cieki 2020'!BN68</f>
        <v>0.05</v>
      </c>
      <c r="AJ66" s="73">
        <f>'cieki 2020'!BO68</f>
        <v>0.05</v>
      </c>
      <c r="AK66" s="73">
        <f>'cieki 2020'!BR68</f>
        <v>0.4</v>
      </c>
      <c r="AL66" s="73">
        <f>'cieki 2020'!BS68</f>
        <v>0.05</v>
      </c>
      <c r="AM66" s="73">
        <f>'cieki 2020'!BU68</f>
        <v>0.05</v>
      </c>
      <c r="AN66" s="73">
        <f>'cieki 2020'!BV68</f>
        <v>0.05</v>
      </c>
      <c r="AO66" s="73">
        <f>'cieki 2020'!BW68</f>
        <v>0.05</v>
      </c>
      <c r="AP66" s="73">
        <f>'cieki 2020'!BX68</f>
        <v>0.1</v>
      </c>
      <c r="AQ66" s="73">
        <f>'cieki 2020'!BZ68</f>
        <v>0</v>
      </c>
      <c r="AR66" s="53">
        <f>'cieki 2020'!CK68</f>
        <v>0</v>
      </c>
      <c r="AS66" s="73">
        <f>'cieki 2020'!CN68</f>
        <v>0</v>
      </c>
      <c r="AT66" s="73">
        <f>'cieki 2020'!CS68</f>
        <v>0</v>
      </c>
      <c r="AU66" s="91">
        <f>'cieki 2020'!CY68</f>
        <v>0</v>
      </c>
      <c r="AV66" s="73">
        <f>'cieki 2020'!DD68</f>
        <v>0</v>
      </c>
      <c r="AW66" s="73">
        <f>'cieki 2020'!DE68</f>
        <v>0.05</v>
      </c>
      <c r="AX66" s="148">
        <f>'cieki 2020'!DF68</f>
        <v>0.05</v>
      </c>
      <c r="AY66" s="137" t="s">
        <v>171</v>
      </c>
      <c r="AZ66" s="100"/>
      <c r="BA66" s="100"/>
      <c r="BB66" s="100"/>
      <c r="BC66" s="100"/>
    </row>
    <row r="67" spans="1:55" s="70" customFormat="1" x14ac:dyDescent="0.2">
      <c r="A67" s="9">
        <f>'cieki 2020'!B69</f>
        <v>220</v>
      </c>
      <c r="B67" s="15" t="str">
        <f>'cieki 2020'!C69</f>
        <v>PL02S1201_1018</v>
      </c>
      <c r="C67" s="53">
        <f>'cieki 2020'!I69</f>
        <v>0.05</v>
      </c>
      <c r="D67" s="53">
        <f>'cieki 2020'!J69</f>
        <v>1.5</v>
      </c>
      <c r="E67" s="53">
        <f>'cieki 2020'!L69</f>
        <v>2.5000000000000001E-2</v>
      </c>
      <c r="F67" s="53">
        <f>'cieki 2020'!N69</f>
        <v>5.95</v>
      </c>
      <c r="G67" s="53">
        <f>'cieki 2020'!O69</f>
        <v>0.2</v>
      </c>
      <c r="H67" s="53">
        <f>'cieki 2020'!P69</f>
        <v>8.6199999999999999E-2</v>
      </c>
      <c r="I67" s="53">
        <f>'cieki 2020'!S69</f>
        <v>8.01</v>
      </c>
      <c r="J67" s="53">
        <f>'cieki 2020'!T69</f>
        <v>18.899999999999999</v>
      </c>
      <c r="K67" s="73">
        <f>'cieki 2020'!Y69</f>
        <v>76.7</v>
      </c>
      <c r="L67" s="73">
        <f>'cieki 2020'!AB69</f>
        <v>4990</v>
      </c>
      <c r="M67" s="73">
        <f>'cieki 2020'!AC69</f>
        <v>239</v>
      </c>
      <c r="N67" s="73">
        <f>'cieki 2020'!AI69</f>
        <v>201</v>
      </c>
      <c r="O67" s="73">
        <f>'cieki 2020'!AJ69</f>
        <v>567</v>
      </c>
      <c r="P67" s="73">
        <f>'cieki 2020'!AK69</f>
        <v>272</v>
      </c>
      <c r="Q67" s="73">
        <f>'cieki 2020'!AL69</f>
        <v>1670</v>
      </c>
      <c r="R67" s="73">
        <f>'cieki 2020'!AM69</f>
        <v>783</v>
      </c>
      <c r="S67" s="73">
        <f>'cieki 2020'!AN69</f>
        <v>611</v>
      </c>
      <c r="T67" s="73">
        <f>'cieki 2020'!AO69</f>
        <v>531</v>
      </c>
      <c r="U67" s="73">
        <f>'cieki 2020'!AQ69</f>
        <v>384</v>
      </c>
      <c r="V67" s="73">
        <f>'cieki 2020'!AR69</f>
        <v>1.5</v>
      </c>
      <c r="W67" s="73">
        <f>'cieki 2020'!AS69</f>
        <v>186</v>
      </c>
      <c r="X67" s="73">
        <f>'cieki 2020'!AT69</f>
        <v>90</v>
      </c>
      <c r="Y67" s="73">
        <f>'cieki 2020'!AU69</f>
        <v>1020</v>
      </c>
      <c r="Z67" s="73">
        <f>'cieki 2020'!AV69</f>
        <v>681</v>
      </c>
      <c r="AA67" s="73">
        <f>'cieki 2020'!AW69</f>
        <v>270</v>
      </c>
      <c r="AB67" s="73">
        <f>'cieki 2020'!AX69</f>
        <v>298</v>
      </c>
      <c r="AC67" s="73">
        <f>'cieki 2020'!AY69</f>
        <v>490</v>
      </c>
      <c r="AD67" s="73">
        <f>'cieki 2020'!AZ69</f>
        <v>106</v>
      </c>
      <c r="AE67" s="73">
        <f>'cieki 2020'!BB69</f>
        <v>6883.5</v>
      </c>
      <c r="AF67" s="73">
        <f>'cieki 2020'!BJ69</f>
        <v>0.5</v>
      </c>
      <c r="AG67" s="73">
        <f>'cieki 2020'!BL69</f>
        <v>0.5</v>
      </c>
      <c r="AH67" s="73">
        <f>'cieki 2020'!BM69</f>
        <v>0.05</v>
      </c>
      <c r="AI67" s="73">
        <f>'cieki 2020'!BN69</f>
        <v>0.05</v>
      </c>
      <c r="AJ67" s="73">
        <f>'cieki 2020'!BO69</f>
        <v>0.05</v>
      </c>
      <c r="AK67" s="73">
        <f>'cieki 2020'!BR69</f>
        <v>0.4</v>
      </c>
      <c r="AL67" s="73">
        <f>'cieki 2020'!BS69</f>
        <v>0.05</v>
      </c>
      <c r="AM67" s="73">
        <f>'cieki 2020'!BU69</f>
        <v>0.05</v>
      </c>
      <c r="AN67" s="73">
        <f>'cieki 2020'!BV69</f>
        <v>0.05</v>
      </c>
      <c r="AO67" s="73">
        <f>'cieki 2020'!BW69</f>
        <v>0.05</v>
      </c>
      <c r="AP67" s="73">
        <f>'cieki 2020'!BX69</f>
        <v>0.1</v>
      </c>
      <c r="AQ67" s="73">
        <f>'cieki 2020'!BZ69</f>
        <v>0</v>
      </c>
      <c r="AR67" s="53">
        <f>'cieki 2020'!CK69</f>
        <v>0</v>
      </c>
      <c r="AS67" s="73">
        <f>'cieki 2020'!CN69</f>
        <v>0</v>
      </c>
      <c r="AT67" s="73">
        <f>'cieki 2020'!CS69</f>
        <v>0</v>
      </c>
      <c r="AU67" s="91">
        <f>'cieki 2020'!CY69</f>
        <v>0</v>
      </c>
      <c r="AV67" s="73">
        <f>'cieki 2020'!DD69</f>
        <v>0</v>
      </c>
      <c r="AW67" s="73">
        <f>'cieki 2020'!DE69</f>
        <v>0.05</v>
      </c>
      <c r="AX67" s="148">
        <f>'cieki 2020'!DF69</f>
        <v>0.05</v>
      </c>
      <c r="AY67" s="136" t="s">
        <v>174</v>
      </c>
      <c r="AZ67" s="100"/>
      <c r="BA67" s="100"/>
      <c r="BB67" s="100"/>
      <c r="BC67" s="100"/>
    </row>
    <row r="68" spans="1:55" s="70" customFormat="1" x14ac:dyDescent="0.2">
      <c r="A68" s="9">
        <f>'cieki 2020'!B70</f>
        <v>221</v>
      </c>
      <c r="B68" s="15" t="str">
        <f>'cieki 2020'!C70</f>
        <v>PL01S0701_1247</v>
      </c>
      <c r="C68" s="53">
        <f>'cieki 2020'!I70</f>
        <v>0.05</v>
      </c>
      <c r="D68" s="53">
        <f>'cieki 2020'!J70</f>
        <v>1.5</v>
      </c>
      <c r="E68" s="53">
        <f>'cieki 2020'!L70</f>
        <v>2.5000000000000001E-2</v>
      </c>
      <c r="F68" s="53">
        <f>'cieki 2020'!N70</f>
        <v>1.63</v>
      </c>
      <c r="G68" s="53">
        <f>'cieki 2020'!O70</f>
        <v>1.94</v>
      </c>
      <c r="H68" s="53">
        <f>'cieki 2020'!P70</f>
        <v>4.3299999999999996E-3</v>
      </c>
      <c r="I68" s="53">
        <f>'cieki 2020'!S70</f>
        <v>0.87</v>
      </c>
      <c r="J68" s="53">
        <f>'cieki 2020'!T70</f>
        <v>1.39</v>
      </c>
      <c r="K68" s="73">
        <f>'cieki 2020'!Y70</f>
        <v>0.25</v>
      </c>
      <c r="L68" s="73">
        <f>'cieki 2020'!AB70</f>
        <v>4010</v>
      </c>
      <c r="M68" s="73">
        <f>'cieki 2020'!AC70</f>
        <v>165</v>
      </c>
      <c r="N68" s="73">
        <f>'cieki 2020'!AI70</f>
        <v>2.5</v>
      </c>
      <c r="O68" s="73">
        <f>'cieki 2020'!AJ70</f>
        <v>2.5</v>
      </c>
      <c r="P68" s="73">
        <f>'cieki 2020'!AK70</f>
        <v>2.5</v>
      </c>
      <c r="Q68" s="73">
        <f>'cieki 2020'!AL70</f>
        <v>2.5</v>
      </c>
      <c r="R68" s="73">
        <f>'cieki 2020'!AM70</f>
        <v>12</v>
      </c>
      <c r="S68" s="73">
        <f>'cieki 2020'!AN70</f>
        <v>6</v>
      </c>
      <c r="T68" s="73">
        <f>'cieki 2020'!AO70</f>
        <v>2.5</v>
      </c>
      <c r="U68" s="73">
        <f>'cieki 2020'!AQ70</f>
        <v>2.5</v>
      </c>
      <c r="V68" s="73">
        <f>'cieki 2020'!AR70</f>
        <v>1.5</v>
      </c>
      <c r="W68" s="73">
        <f>'cieki 2020'!AS70</f>
        <v>2.5</v>
      </c>
      <c r="X68" s="73">
        <f>'cieki 2020'!AT70</f>
        <v>2.5</v>
      </c>
      <c r="Y68" s="73">
        <f>'cieki 2020'!AU70</f>
        <v>2.5</v>
      </c>
      <c r="Z68" s="73">
        <f>'cieki 2020'!AV70</f>
        <v>2.5</v>
      </c>
      <c r="AA68" s="73">
        <f>'cieki 2020'!AW70</f>
        <v>2.5</v>
      </c>
      <c r="AB68" s="73">
        <f>'cieki 2020'!AX70</f>
        <v>2.5</v>
      </c>
      <c r="AC68" s="73">
        <f>'cieki 2020'!AY70</f>
        <v>2.5</v>
      </c>
      <c r="AD68" s="73">
        <f>'cieki 2020'!AZ70</f>
        <v>2.5</v>
      </c>
      <c r="AE68" s="73">
        <f>'cieki 2020'!BB70</f>
        <v>44.5</v>
      </c>
      <c r="AF68" s="73">
        <f>'cieki 2020'!BJ70</f>
        <v>0.5</v>
      </c>
      <c r="AG68" s="73">
        <f>'cieki 2020'!BL70</f>
        <v>0.5</v>
      </c>
      <c r="AH68" s="73">
        <f>'cieki 2020'!BM70</f>
        <v>0.05</v>
      </c>
      <c r="AI68" s="73">
        <f>'cieki 2020'!BN70</f>
        <v>0.05</v>
      </c>
      <c r="AJ68" s="73">
        <f>'cieki 2020'!BO70</f>
        <v>0.05</v>
      </c>
      <c r="AK68" s="73">
        <f>'cieki 2020'!BR70</f>
        <v>0.4</v>
      </c>
      <c r="AL68" s="73">
        <f>'cieki 2020'!BS70</f>
        <v>0.05</v>
      </c>
      <c r="AM68" s="73">
        <f>'cieki 2020'!BU70</f>
        <v>0.05</v>
      </c>
      <c r="AN68" s="73">
        <f>'cieki 2020'!BV70</f>
        <v>0.05</v>
      </c>
      <c r="AO68" s="73">
        <f>'cieki 2020'!BW70</f>
        <v>0.05</v>
      </c>
      <c r="AP68" s="73">
        <f>'cieki 2020'!BX70</f>
        <v>0.1</v>
      </c>
      <c r="AQ68" s="73">
        <f>'cieki 2020'!BZ70</f>
        <v>0</v>
      </c>
      <c r="AR68" s="53">
        <f>'cieki 2020'!CK70</f>
        <v>0</v>
      </c>
      <c r="AS68" s="73">
        <f>'cieki 2020'!CN70</f>
        <v>0</v>
      </c>
      <c r="AT68" s="73">
        <f>'cieki 2020'!CS70</f>
        <v>0</v>
      </c>
      <c r="AU68" s="91">
        <f>'cieki 2020'!CY70</f>
        <v>0</v>
      </c>
      <c r="AV68" s="73">
        <f>'cieki 2020'!DD70</f>
        <v>0</v>
      </c>
      <c r="AW68" s="73">
        <f>'cieki 2020'!DE70</f>
        <v>0.05</v>
      </c>
      <c r="AX68" s="148">
        <f>'cieki 2020'!DF70</f>
        <v>0.05</v>
      </c>
      <c r="AY68" s="137" t="s">
        <v>171</v>
      </c>
      <c r="AZ68" s="100"/>
      <c r="BA68" s="100"/>
      <c r="BB68" s="100"/>
      <c r="BC68" s="100"/>
    </row>
    <row r="69" spans="1:55" s="70" customFormat="1" x14ac:dyDescent="0.2">
      <c r="A69" s="9">
        <f>'cieki 2020'!B71</f>
        <v>222</v>
      </c>
      <c r="B69" s="15" t="str">
        <f>'cieki 2020'!C71</f>
        <v>PL01S1301_1729</v>
      </c>
      <c r="C69" s="53">
        <f>'cieki 2020'!I71</f>
        <v>0.05</v>
      </c>
      <c r="D69" s="53">
        <f>'cieki 2020'!J71</f>
        <v>1.5</v>
      </c>
      <c r="E69" s="53">
        <f>'cieki 2020'!L71</f>
        <v>2.5000000000000001E-2</v>
      </c>
      <c r="F69" s="53">
        <f>'cieki 2020'!N71</f>
        <v>13.6</v>
      </c>
      <c r="G69" s="53">
        <f>'cieki 2020'!O71</f>
        <v>10.199999999999999</v>
      </c>
      <c r="H69" s="53">
        <f>'cieki 2020'!P71</f>
        <v>1.5100000000000001E-2</v>
      </c>
      <c r="I69" s="53">
        <f>'cieki 2020'!S71</f>
        <v>22.2</v>
      </c>
      <c r="J69" s="53">
        <f>'cieki 2020'!T71</f>
        <v>7.5</v>
      </c>
      <c r="K69" s="73">
        <f>'cieki 2020'!Y71</f>
        <v>28.2</v>
      </c>
      <c r="L69" s="73">
        <f>'cieki 2020'!AB71</f>
        <v>14690</v>
      </c>
      <c r="M69" s="73">
        <f>'cieki 2020'!AC71</f>
        <v>344</v>
      </c>
      <c r="N69" s="73">
        <f>'cieki 2020'!AI71</f>
        <v>2.5</v>
      </c>
      <c r="O69" s="73">
        <f>'cieki 2020'!AJ71</f>
        <v>230</v>
      </c>
      <c r="P69" s="73">
        <f>'cieki 2020'!AK71</f>
        <v>84</v>
      </c>
      <c r="Q69" s="73">
        <f>'cieki 2020'!AL71</f>
        <v>373</v>
      </c>
      <c r="R69" s="73">
        <f>'cieki 2020'!AM71</f>
        <v>176</v>
      </c>
      <c r="S69" s="73">
        <f>'cieki 2020'!AN71</f>
        <v>160</v>
      </c>
      <c r="T69" s="73">
        <f>'cieki 2020'!AO71</f>
        <v>169</v>
      </c>
      <c r="U69" s="73">
        <f>'cieki 2020'!AQ71</f>
        <v>100</v>
      </c>
      <c r="V69" s="73">
        <f>'cieki 2020'!AR71</f>
        <v>1.5</v>
      </c>
      <c r="W69" s="73">
        <f>'cieki 2020'!AS71</f>
        <v>2.5</v>
      </c>
      <c r="X69" s="73">
        <f>'cieki 2020'!AT71</f>
        <v>20</v>
      </c>
      <c r="Y69" s="73">
        <f>'cieki 2020'!AU71</f>
        <v>216</v>
      </c>
      <c r="Z69" s="73">
        <f>'cieki 2020'!AV71</f>
        <v>183</v>
      </c>
      <c r="AA69" s="73">
        <f>'cieki 2020'!AW71</f>
        <v>84</v>
      </c>
      <c r="AB69" s="73">
        <f>'cieki 2020'!AX71</f>
        <v>79</v>
      </c>
      <c r="AC69" s="73">
        <f>'cieki 2020'!AY71</f>
        <v>120</v>
      </c>
      <c r="AD69" s="73">
        <f>'cieki 2020'!AZ71</f>
        <v>37</v>
      </c>
      <c r="AE69" s="73">
        <f>'cieki 2020'!BB71</f>
        <v>1701.5</v>
      </c>
      <c r="AF69" s="73">
        <f>'cieki 2020'!BJ71</f>
        <v>0.5</v>
      </c>
      <c r="AG69" s="73">
        <f>'cieki 2020'!BL71</f>
        <v>0.5</v>
      </c>
      <c r="AH69" s="73">
        <f>'cieki 2020'!BM71</f>
        <v>0.05</v>
      </c>
      <c r="AI69" s="73">
        <f>'cieki 2020'!BN71</f>
        <v>0.05</v>
      </c>
      <c r="AJ69" s="73">
        <f>'cieki 2020'!BO71</f>
        <v>0.05</v>
      </c>
      <c r="AK69" s="73">
        <f>'cieki 2020'!BR71</f>
        <v>0.4</v>
      </c>
      <c r="AL69" s="73">
        <f>'cieki 2020'!BS71</f>
        <v>0.05</v>
      </c>
      <c r="AM69" s="73">
        <f>'cieki 2020'!BU71</f>
        <v>0.05</v>
      </c>
      <c r="AN69" s="73">
        <f>'cieki 2020'!BV71</f>
        <v>0.05</v>
      </c>
      <c r="AO69" s="73">
        <f>'cieki 2020'!BW71</f>
        <v>0.05</v>
      </c>
      <c r="AP69" s="73">
        <f>'cieki 2020'!BX71</f>
        <v>0.1</v>
      </c>
      <c r="AQ69" s="73">
        <f>'cieki 2020'!BZ71</f>
        <v>0</v>
      </c>
      <c r="AR69" s="53">
        <f>'cieki 2020'!CK71</f>
        <v>0</v>
      </c>
      <c r="AS69" s="73">
        <f>'cieki 2020'!CN71</f>
        <v>0</v>
      </c>
      <c r="AT69" s="73">
        <f>'cieki 2020'!CS71</f>
        <v>0</v>
      </c>
      <c r="AU69" s="91">
        <f>'cieki 2020'!CY71</f>
        <v>0</v>
      </c>
      <c r="AV69" s="73">
        <f>'cieki 2020'!DD71</f>
        <v>0</v>
      </c>
      <c r="AW69" s="73">
        <f>'cieki 2020'!DE71</f>
        <v>0.05</v>
      </c>
      <c r="AX69" s="148">
        <f>'cieki 2020'!DF71</f>
        <v>0.05</v>
      </c>
      <c r="AY69" s="157" t="s">
        <v>172</v>
      </c>
      <c r="AZ69" s="100"/>
      <c r="BA69" s="100"/>
      <c r="BB69" s="100"/>
      <c r="BC69" s="100"/>
    </row>
    <row r="70" spans="1:55" s="70" customFormat="1" x14ac:dyDescent="0.2">
      <c r="A70" s="9">
        <f>'cieki 2020'!B72</f>
        <v>223</v>
      </c>
      <c r="B70" s="15" t="str">
        <f>'cieki 2020'!C72</f>
        <v>PL01S1101_1562</v>
      </c>
      <c r="C70" s="53">
        <f>'cieki 2020'!I72</f>
        <v>0.05</v>
      </c>
      <c r="D70" s="53">
        <f>'cieki 2020'!J72</f>
        <v>1.5</v>
      </c>
      <c r="E70" s="53">
        <f>'cieki 2020'!L72</f>
        <v>2.5000000000000001E-2</v>
      </c>
      <c r="F70" s="53">
        <f>'cieki 2020'!N72</f>
        <v>3.4</v>
      </c>
      <c r="G70" s="53">
        <f>'cieki 2020'!O72</f>
        <v>2.5299999999999998</v>
      </c>
      <c r="H70" s="53">
        <f>'cieki 2020'!P72</f>
        <v>3.1099999999999999E-3</v>
      </c>
      <c r="I70" s="53">
        <f>'cieki 2020'!S72</f>
        <v>1.68</v>
      </c>
      <c r="J70" s="53">
        <f>'cieki 2020'!T72</f>
        <v>0.5</v>
      </c>
      <c r="K70" s="73">
        <f>'cieki 2020'!Y72</f>
        <v>1.52</v>
      </c>
      <c r="L70" s="73">
        <f>'cieki 2020'!AB72</f>
        <v>2480</v>
      </c>
      <c r="M70" s="73">
        <f>'cieki 2020'!AC72</f>
        <v>98.8</v>
      </c>
      <c r="N70" s="73">
        <f>'cieki 2020'!AI72</f>
        <v>2.5</v>
      </c>
      <c r="O70" s="73">
        <f>'cieki 2020'!AJ72</f>
        <v>2.5</v>
      </c>
      <c r="P70" s="73">
        <f>'cieki 2020'!AK72</f>
        <v>2.5</v>
      </c>
      <c r="Q70" s="73">
        <f>'cieki 2020'!AL72</f>
        <v>2.5</v>
      </c>
      <c r="R70" s="73">
        <f>'cieki 2020'!AM72</f>
        <v>2.5</v>
      </c>
      <c r="S70" s="73">
        <f>'cieki 2020'!AN72</f>
        <v>2.5</v>
      </c>
      <c r="T70" s="73">
        <f>'cieki 2020'!AO72</f>
        <v>2.5</v>
      </c>
      <c r="U70" s="73">
        <f>'cieki 2020'!AQ72</f>
        <v>2.5</v>
      </c>
      <c r="V70" s="73">
        <f>'cieki 2020'!AR72</f>
        <v>1.5</v>
      </c>
      <c r="W70" s="73">
        <f>'cieki 2020'!AS72</f>
        <v>2.5</v>
      </c>
      <c r="X70" s="73">
        <f>'cieki 2020'!AT72</f>
        <v>2.5</v>
      </c>
      <c r="Y70" s="73">
        <f>'cieki 2020'!AU72</f>
        <v>2.5</v>
      </c>
      <c r="Z70" s="73">
        <f>'cieki 2020'!AV72</f>
        <v>2.5</v>
      </c>
      <c r="AA70" s="73">
        <f>'cieki 2020'!AW72</f>
        <v>2.5</v>
      </c>
      <c r="AB70" s="73">
        <f>'cieki 2020'!AX72</f>
        <v>2.5</v>
      </c>
      <c r="AC70" s="73">
        <f>'cieki 2020'!AY72</f>
        <v>2.5</v>
      </c>
      <c r="AD70" s="73">
        <f>'cieki 2020'!AZ72</f>
        <v>2.5</v>
      </c>
      <c r="AE70" s="73">
        <f>'cieki 2020'!BB72</f>
        <v>31.5</v>
      </c>
      <c r="AF70" s="73">
        <f>'cieki 2020'!BJ72</f>
        <v>0.5</v>
      </c>
      <c r="AG70" s="73">
        <f>'cieki 2020'!BL72</f>
        <v>0.5</v>
      </c>
      <c r="AH70" s="73">
        <f>'cieki 2020'!BM72</f>
        <v>0.05</v>
      </c>
      <c r="AI70" s="73">
        <f>'cieki 2020'!BN72</f>
        <v>0.05</v>
      </c>
      <c r="AJ70" s="73">
        <f>'cieki 2020'!BO72</f>
        <v>0.05</v>
      </c>
      <c r="AK70" s="73">
        <f>'cieki 2020'!BR72</f>
        <v>0.4</v>
      </c>
      <c r="AL70" s="73">
        <f>'cieki 2020'!BS72</f>
        <v>0.05</v>
      </c>
      <c r="AM70" s="73">
        <f>'cieki 2020'!BU72</f>
        <v>0.05</v>
      </c>
      <c r="AN70" s="73">
        <f>'cieki 2020'!BV72</f>
        <v>0.05</v>
      </c>
      <c r="AO70" s="73">
        <f>'cieki 2020'!BW72</f>
        <v>0.05</v>
      </c>
      <c r="AP70" s="73">
        <f>'cieki 2020'!BX72</f>
        <v>0.1</v>
      </c>
      <c r="AQ70" s="73">
        <f>'cieki 2020'!BZ72</f>
        <v>0</v>
      </c>
      <c r="AR70" s="53">
        <f>'cieki 2020'!CK72</f>
        <v>0</v>
      </c>
      <c r="AS70" s="73">
        <f>'cieki 2020'!CN72</f>
        <v>0</v>
      </c>
      <c r="AT70" s="73">
        <f>'cieki 2020'!CS72</f>
        <v>0</v>
      </c>
      <c r="AU70" s="91">
        <f>'cieki 2020'!CY72</f>
        <v>0</v>
      </c>
      <c r="AV70" s="73">
        <f>'cieki 2020'!DD72</f>
        <v>0</v>
      </c>
      <c r="AW70" s="73">
        <f>'cieki 2020'!DE72</f>
        <v>0.05</v>
      </c>
      <c r="AX70" s="148">
        <f>'cieki 2020'!DF72</f>
        <v>0.05</v>
      </c>
      <c r="AY70" s="137" t="s">
        <v>171</v>
      </c>
      <c r="AZ70" s="100"/>
      <c r="BA70" s="100"/>
      <c r="BB70" s="100"/>
      <c r="BC70" s="100"/>
    </row>
    <row r="71" spans="1:55" s="70" customFormat="1" x14ac:dyDescent="0.2">
      <c r="A71" s="9">
        <f>'cieki 2020'!B73</f>
        <v>224</v>
      </c>
      <c r="B71" s="15" t="str">
        <f>'cieki 2020'!C73</f>
        <v>PL01S0201_0763</v>
      </c>
      <c r="C71" s="53">
        <f>'cieki 2020'!I73</f>
        <v>0.05</v>
      </c>
      <c r="D71" s="53">
        <f>'cieki 2020'!J73</f>
        <v>9.49</v>
      </c>
      <c r="E71" s="53">
        <f>'cieki 2020'!L73</f>
        <v>0.53600000000000003</v>
      </c>
      <c r="F71" s="53">
        <f>'cieki 2020'!N73</f>
        <v>52.2</v>
      </c>
      <c r="G71" s="53">
        <f>'cieki 2020'!O73</f>
        <v>32.4</v>
      </c>
      <c r="H71" s="53">
        <f>'cieki 2020'!P73</f>
        <v>0.21</v>
      </c>
      <c r="I71" s="53">
        <f>'cieki 2020'!S73</f>
        <v>20.2</v>
      </c>
      <c r="J71" s="53">
        <f>'cieki 2020'!T73</f>
        <v>29.3</v>
      </c>
      <c r="K71" s="73">
        <f>'cieki 2020'!Y73</f>
        <v>235</v>
      </c>
      <c r="L71" s="73">
        <f>'cieki 2020'!AB73</f>
        <v>51000</v>
      </c>
      <c r="M71" s="73">
        <f>'cieki 2020'!AC73</f>
        <v>1730</v>
      </c>
      <c r="N71" s="73">
        <f>'cieki 2020'!AI73</f>
        <v>2.5</v>
      </c>
      <c r="O71" s="73">
        <f>'cieki 2020'!AJ73</f>
        <v>238</v>
      </c>
      <c r="P71" s="73">
        <f>'cieki 2020'!AK73</f>
        <v>49</v>
      </c>
      <c r="Q71" s="73">
        <f>'cieki 2020'!AL73</f>
        <v>785</v>
      </c>
      <c r="R71" s="73">
        <f>'cieki 2020'!AM73</f>
        <v>697</v>
      </c>
      <c r="S71" s="73">
        <f>'cieki 2020'!AN73</f>
        <v>278</v>
      </c>
      <c r="T71" s="73">
        <f>'cieki 2020'!AO73</f>
        <v>189</v>
      </c>
      <c r="U71" s="73">
        <f>'cieki 2020'!AQ73</f>
        <v>81</v>
      </c>
      <c r="V71" s="73">
        <f>'cieki 2020'!AR73</f>
        <v>1.5</v>
      </c>
      <c r="W71" s="73">
        <f>'cieki 2020'!AS73</f>
        <v>2.5</v>
      </c>
      <c r="X71" s="73">
        <f>'cieki 2020'!AT73</f>
        <v>56</v>
      </c>
      <c r="Y71" s="73">
        <f>'cieki 2020'!AU73</f>
        <v>416</v>
      </c>
      <c r="Z71" s="73">
        <f>'cieki 2020'!AV73</f>
        <v>359</v>
      </c>
      <c r="AA71" s="73">
        <f>'cieki 2020'!AW73</f>
        <v>130</v>
      </c>
      <c r="AB71" s="73">
        <f>'cieki 2020'!AX73</f>
        <v>226</v>
      </c>
      <c r="AC71" s="73">
        <f>'cieki 2020'!AY73</f>
        <v>67</v>
      </c>
      <c r="AD71" s="73">
        <f>'cieki 2020'!AZ73</f>
        <v>44</v>
      </c>
      <c r="AE71" s="73">
        <f>'cieki 2020'!BB73</f>
        <v>3203.5</v>
      </c>
      <c r="AF71" s="73">
        <f>'cieki 2020'!BJ73</f>
        <v>0.5</v>
      </c>
      <c r="AG71" s="73">
        <f>'cieki 2020'!BL73</f>
        <v>0.5</v>
      </c>
      <c r="AH71" s="73">
        <f>'cieki 2020'!BM73</f>
        <v>0.05</v>
      </c>
      <c r="AI71" s="73">
        <f>'cieki 2020'!BN73</f>
        <v>0.05</v>
      </c>
      <c r="AJ71" s="73">
        <f>'cieki 2020'!BO73</f>
        <v>0.05</v>
      </c>
      <c r="AK71" s="73">
        <f>'cieki 2020'!BR73</f>
        <v>0.4</v>
      </c>
      <c r="AL71" s="73">
        <f>'cieki 2020'!BS73</f>
        <v>0.05</v>
      </c>
      <c r="AM71" s="73">
        <f>'cieki 2020'!BU73</f>
        <v>0.05</v>
      </c>
      <c r="AN71" s="73">
        <f>'cieki 2020'!BV73</f>
        <v>0.05</v>
      </c>
      <c r="AO71" s="73">
        <f>'cieki 2020'!BW73</f>
        <v>0.05</v>
      </c>
      <c r="AP71" s="73">
        <f>'cieki 2020'!BX73</f>
        <v>0.1</v>
      </c>
      <c r="AQ71" s="73">
        <f>'cieki 2020'!BZ73</f>
        <v>0</v>
      </c>
      <c r="AR71" s="53">
        <f>'cieki 2020'!CK73</f>
        <v>0</v>
      </c>
      <c r="AS71" s="73">
        <f>'cieki 2020'!CN73</f>
        <v>0</v>
      </c>
      <c r="AT71" s="73">
        <f>'cieki 2020'!CS73</f>
        <v>0</v>
      </c>
      <c r="AU71" s="91">
        <f>'cieki 2020'!CY73</f>
        <v>0</v>
      </c>
      <c r="AV71" s="73">
        <f>'cieki 2020'!DD73</f>
        <v>0</v>
      </c>
      <c r="AW71" s="73">
        <f>'cieki 2020'!DE73</f>
        <v>0.05</v>
      </c>
      <c r="AX71" s="148">
        <f>'cieki 2020'!DF73</f>
        <v>0.05</v>
      </c>
      <c r="AY71" s="136" t="s">
        <v>174</v>
      </c>
      <c r="AZ71" s="100"/>
      <c r="BA71" s="100"/>
      <c r="BB71" s="100"/>
      <c r="BC71" s="100"/>
    </row>
    <row r="72" spans="1:55" s="70" customFormat="1" x14ac:dyDescent="0.2">
      <c r="A72" s="9">
        <f>'cieki 2020'!B74</f>
        <v>225</v>
      </c>
      <c r="B72" s="15" t="str">
        <f>'cieki 2020'!C74</f>
        <v>PL01S0701_3941</v>
      </c>
      <c r="C72" s="53">
        <f>'cieki 2020'!I74</f>
        <v>0.05</v>
      </c>
      <c r="D72" s="53">
        <f>'cieki 2020'!J74</f>
        <v>1.5</v>
      </c>
      <c r="E72" s="53">
        <f>'cieki 2020'!L74</f>
        <v>2.5000000000000001E-2</v>
      </c>
      <c r="F72" s="53">
        <f>'cieki 2020'!N74</f>
        <v>11.4</v>
      </c>
      <c r="G72" s="53">
        <f>'cieki 2020'!O74</f>
        <v>7.23</v>
      </c>
      <c r="H72" s="53">
        <f>'cieki 2020'!P74</f>
        <v>7.0800000000000004E-3</v>
      </c>
      <c r="I72" s="53">
        <f>'cieki 2020'!S74</f>
        <v>7.91</v>
      </c>
      <c r="J72" s="53">
        <f>'cieki 2020'!T74</f>
        <v>13.8</v>
      </c>
      <c r="K72" s="73">
        <f>'cieki 2020'!Y74</f>
        <v>47.7</v>
      </c>
      <c r="L72" s="73">
        <f>'cieki 2020'!AB74</f>
        <v>34380</v>
      </c>
      <c r="M72" s="73">
        <f>'cieki 2020'!AC74</f>
        <v>1275</v>
      </c>
      <c r="N72" s="73">
        <f>'cieki 2020'!AI74</f>
        <v>2.5</v>
      </c>
      <c r="O72" s="73">
        <f>'cieki 2020'!AJ74</f>
        <v>7</v>
      </c>
      <c r="P72" s="73">
        <f>'cieki 2020'!AK74</f>
        <v>2.5</v>
      </c>
      <c r="Q72" s="73">
        <f>'cieki 2020'!AL74</f>
        <v>8</v>
      </c>
      <c r="R72" s="73">
        <f>'cieki 2020'!AM74</f>
        <v>10</v>
      </c>
      <c r="S72" s="73">
        <f>'cieki 2020'!AN74</f>
        <v>8</v>
      </c>
      <c r="T72" s="73">
        <f>'cieki 2020'!AO74</f>
        <v>2.5</v>
      </c>
      <c r="U72" s="73">
        <f>'cieki 2020'!AQ74</f>
        <v>2.5</v>
      </c>
      <c r="V72" s="73">
        <f>'cieki 2020'!AR74</f>
        <v>1.5</v>
      </c>
      <c r="W72" s="73">
        <f>'cieki 2020'!AS74</f>
        <v>2.5</v>
      </c>
      <c r="X72" s="73">
        <f>'cieki 2020'!AT74</f>
        <v>2.5</v>
      </c>
      <c r="Y72" s="73">
        <f>'cieki 2020'!AU74</f>
        <v>5</v>
      </c>
      <c r="Z72" s="73">
        <f>'cieki 2020'!AV74</f>
        <v>2.5</v>
      </c>
      <c r="AA72" s="73">
        <f>'cieki 2020'!AW74</f>
        <v>2.5</v>
      </c>
      <c r="AB72" s="73">
        <f>'cieki 2020'!AX74</f>
        <v>2.5</v>
      </c>
      <c r="AC72" s="73">
        <f>'cieki 2020'!AY74</f>
        <v>2.5</v>
      </c>
      <c r="AD72" s="73">
        <f>'cieki 2020'!AZ74</f>
        <v>2.5</v>
      </c>
      <c r="AE72" s="73">
        <f>'cieki 2020'!BB74</f>
        <v>57</v>
      </c>
      <c r="AF72" s="73">
        <f>'cieki 2020'!BJ74</f>
        <v>0.5</v>
      </c>
      <c r="AG72" s="73">
        <f>'cieki 2020'!BL74</f>
        <v>0.5</v>
      </c>
      <c r="AH72" s="73">
        <f>'cieki 2020'!BM74</f>
        <v>0.05</v>
      </c>
      <c r="AI72" s="73">
        <f>'cieki 2020'!BN74</f>
        <v>0.05</v>
      </c>
      <c r="AJ72" s="73">
        <f>'cieki 2020'!BO74</f>
        <v>0.05</v>
      </c>
      <c r="AK72" s="73">
        <f>'cieki 2020'!BR74</f>
        <v>0.4</v>
      </c>
      <c r="AL72" s="73">
        <f>'cieki 2020'!BS74</f>
        <v>0.05</v>
      </c>
      <c r="AM72" s="73">
        <f>'cieki 2020'!BU74</f>
        <v>0.05</v>
      </c>
      <c r="AN72" s="73">
        <f>'cieki 2020'!BV74</f>
        <v>0.05</v>
      </c>
      <c r="AO72" s="73">
        <f>'cieki 2020'!BW74</f>
        <v>0.05</v>
      </c>
      <c r="AP72" s="73">
        <f>'cieki 2020'!BX74</f>
        <v>0.1</v>
      </c>
      <c r="AQ72" s="73">
        <f>'cieki 2020'!BZ74</f>
        <v>0</v>
      </c>
      <c r="AR72" s="53">
        <f>'cieki 2020'!CK74</f>
        <v>0</v>
      </c>
      <c r="AS72" s="73">
        <f>'cieki 2020'!CN74</f>
        <v>0</v>
      </c>
      <c r="AT72" s="73">
        <f>'cieki 2020'!CS74</f>
        <v>0</v>
      </c>
      <c r="AU72" s="91">
        <f>'cieki 2020'!CY74</f>
        <v>0</v>
      </c>
      <c r="AV72" s="73">
        <f>'cieki 2020'!DD74</f>
        <v>0</v>
      </c>
      <c r="AW72" s="73">
        <f>'cieki 2020'!DE74</f>
        <v>0.05</v>
      </c>
      <c r="AX72" s="148">
        <f>'cieki 2020'!DF74</f>
        <v>0.05</v>
      </c>
      <c r="AY72" s="136" t="s">
        <v>174</v>
      </c>
      <c r="AZ72" s="100"/>
      <c r="BA72" s="100"/>
      <c r="BB72" s="100"/>
      <c r="BC72" s="100"/>
    </row>
    <row r="73" spans="1:55" s="70" customFormat="1" x14ac:dyDescent="0.2">
      <c r="A73" s="9">
        <f>'cieki 2020'!B75</f>
        <v>226</v>
      </c>
      <c r="B73" s="15" t="str">
        <f>'cieki 2020'!C75</f>
        <v>PL01S0701_3940</v>
      </c>
      <c r="C73" s="53">
        <f>'cieki 2020'!I75</f>
        <v>0.05</v>
      </c>
      <c r="D73" s="53">
        <f>'cieki 2020'!J75</f>
        <v>1.5</v>
      </c>
      <c r="E73" s="53">
        <f>'cieki 2020'!L75</f>
        <v>2.5000000000000001E-2</v>
      </c>
      <c r="F73" s="53">
        <f>'cieki 2020'!N75</f>
        <v>10.9</v>
      </c>
      <c r="G73" s="53">
        <f>'cieki 2020'!O75</f>
        <v>27.3</v>
      </c>
      <c r="H73" s="53">
        <f>'cieki 2020'!P75</f>
        <v>3.7799999999999999E-3</v>
      </c>
      <c r="I73" s="53">
        <f>'cieki 2020'!S75</f>
        <v>12.7</v>
      </c>
      <c r="J73" s="53">
        <f>'cieki 2020'!T75</f>
        <v>0.5</v>
      </c>
      <c r="K73" s="73">
        <f>'cieki 2020'!Y75</f>
        <v>21.9</v>
      </c>
      <c r="L73" s="73">
        <f>'cieki 2020'!AB75</f>
        <v>2000</v>
      </c>
      <c r="M73" s="73">
        <f>'cieki 2020'!AC75</f>
        <v>59.2</v>
      </c>
      <c r="N73" s="73">
        <f>'cieki 2020'!AI75</f>
        <v>2.5</v>
      </c>
      <c r="O73" s="73">
        <f>'cieki 2020'!AJ75</f>
        <v>2.5</v>
      </c>
      <c r="P73" s="73">
        <f>'cieki 2020'!AK75</f>
        <v>2.5</v>
      </c>
      <c r="Q73" s="73">
        <f>'cieki 2020'!AL75</f>
        <v>2.5</v>
      </c>
      <c r="R73" s="73">
        <f>'cieki 2020'!AM75</f>
        <v>6</v>
      </c>
      <c r="S73" s="73">
        <f>'cieki 2020'!AN75</f>
        <v>2.5</v>
      </c>
      <c r="T73" s="73">
        <f>'cieki 2020'!AO75</f>
        <v>2.5</v>
      </c>
      <c r="U73" s="73">
        <f>'cieki 2020'!AQ75</f>
        <v>2.5</v>
      </c>
      <c r="V73" s="73">
        <f>'cieki 2020'!AR75</f>
        <v>1.5</v>
      </c>
      <c r="W73" s="73">
        <f>'cieki 2020'!AS75</f>
        <v>2.5</v>
      </c>
      <c r="X73" s="73">
        <f>'cieki 2020'!AT75</f>
        <v>2.5</v>
      </c>
      <c r="Y73" s="73">
        <f>'cieki 2020'!AU75</f>
        <v>2.5</v>
      </c>
      <c r="Z73" s="73">
        <f>'cieki 2020'!AV75</f>
        <v>2.5</v>
      </c>
      <c r="AA73" s="73">
        <f>'cieki 2020'!AW75</f>
        <v>2.5</v>
      </c>
      <c r="AB73" s="73">
        <f>'cieki 2020'!AX75</f>
        <v>2.5</v>
      </c>
      <c r="AC73" s="73">
        <f>'cieki 2020'!AY75</f>
        <v>2.5</v>
      </c>
      <c r="AD73" s="73">
        <f>'cieki 2020'!AZ75</f>
        <v>2.5</v>
      </c>
      <c r="AE73" s="73">
        <f>'cieki 2020'!BB75</f>
        <v>35</v>
      </c>
      <c r="AF73" s="73">
        <f>'cieki 2020'!BJ75</f>
        <v>0.5</v>
      </c>
      <c r="AG73" s="73">
        <f>'cieki 2020'!BL75</f>
        <v>0.5</v>
      </c>
      <c r="AH73" s="73">
        <f>'cieki 2020'!BM75</f>
        <v>0.05</v>
      </c>
      <c r="AI73" s="73">
        <f>'cieki 2020'!BN75</f>
        <v>0.05</v>
      </c>
      <c r="AJ73" s="73">
        <f>'cieki 2020'!BO75</f>
        <v>0.05</v>
      </c>
      <c r="AK73" s="73">
        <f>'cieki 2020'!BR75</f>
        <v>0.4</v>
      </c>
      <c r="AL73" s="73">
        <f>'cieki 2020'!BS75</f>
        <v>0.05</v>
      </c>
      <c r="AM73" s="73">
        <f>'cieki 2020'!BU75</f>
        <v>0.05</v>
      </c>
      <c r="AN73" s="73">
        <f>'cieki 2020'!BV75</f>
        <v>0.05</v>
      </c>
      <c r="AO73" s="73">
        <f>'cieki 2020'!BW75</f>
        <v>0.05</v>
      </c>
      <c r="AP73" s="73">
        <f>'cieki 2020'!BX75</f>
        <v>0.1</v>
      </c>
      <c r="AQ73" s="73">
        <f>'cieki 2020'!BZ75</f>
        <v>0</v>
      </c>
      <c r="AR73" s="53">
        <f>'cieki 2020'!CK75</f>
        <v>0</v>
      </c>
      <c r="AS73" s="73">
        <f>'cieki 2020'!CN75</f>
        <v>0</v>
      </c>
      <c r="AT73" s="73">
        <f>'cieki 2020'!CS75</f>
        <v>0</v>
      </c>
      <c r="AU73" s="91">
        <f>'cieki 2020'!CY75</f>
        <v>0</v>
      </c>
      <c r="AV73" s="73">
        <f>'cieki 2020'!DD75</f>
        <v>0</v>
      </c>
      <c r="AW73" s="73">
        <f>'cieki 2020'!DE75</f>
        <v>0.05</v>
      </c>
      <c r="AX73" s="148">
        <f>'cieki 2020'!DF75</f>
        <v>0.05</v>
      </c>
      <c r="AY73" s="137" t="s">
        <v>171</v>
      </c>
      <c r="AZ73" s="100"/>
      <c r="BA73" s="100"/>
      <c r="BB73" s="100"/>
      <c r="BC73" s="100"/>
    </row>
    <row r="74" spans="1:55" s="70" customFormat="1" x14ac:dyDescent="0.2">
      <c r="A74" s="9">
        <f>'cieki 2020'!B76</f>
        <v>227</v>
      </c>
      <c r="B74" s="15" t="str">
        <f>'cieki 2020'!C76</f>
        <v>PL08S0301_3915</v>
      </c>
      <c r="C74" s="53">
        <f>'cieki 2020'!I76</f>
        <v>0.05</v>
      </c>
      <c r="D74" s="53">
        <f>'cieki 2020'!J76</f>
        <v>1.5</v>
      </c>
      <c r="E74" s="53">
        <f>'cieki 2020'!L76</f>
        <v>0.36</v>
      </c>
      <c r="F74" s="53">
        <f>'cieki 2020'!N76</f>
        <v>12.3</v>
      </c>
      <c r="G74" s="53">
        <f>'cieki 2020'!O76</f>
        <v>16.2</v>
      </c>
      <c r="H74" s="53">
        <f>'cieki 2020'!P76</f>
        <v>3.7599999999999999E-3</v>
      </c>
      <c r="I74" s="53">
        <f>'cieki 2020'!S76</f>
        <v>7.86</v>
      </c>
      <c r="J74" s="53">
        <f>'cieki 2020'!T76</f>
        <v>6.18</v>
      </c>
      <c r="K74" s="73">
        <f>'cieki 2020'!Y76</f>
        <v>35.4</v>
      </c>
      <c r="L74" s="73">
        <f>'cieki 2020'!AB76</f>
        <v>8251</v>
      </c>
      <c r="M74" s="73">
        <f>'cieki 2020'!AC76</f>
        <v>217</v>
      </c>
      <c r="N74" s="73">
        <f>'cieki 2020'!AI76</f>
        <v>2.5</v>
      </c>
      <c r="O74" s="73">
        <f>'cieki 2020'!AJ76</f>
        <v>7</v>
      </c>
      <c r="P74" s="73">
        <f>'cieki 2020'!AK76</f>
        <v>2.5</v>
      </c>
      <c r="Q74" s="73">
        <f>'cieki 2020'!AL76</f>
        <v>43</v>
      </c>
      <c r="R74" s="73">
        <f>'cieki 2020'!AM76</f>
        <v>39</v>
      </c>
      <c r="S74" s="73">
        <f>'cieki 2020'!AN76</f>
        <v>32</v>
      </c>
      <c r="T74" s="73">
        <f>'cieki 2020'!AO76</f>
        <v>40</v>
      </c>
      <c r="U74" s="73">
        <f>'cieki 2020'!AQ76</f>
        <v>30</v>
      </c>
      <c r="V74" s="73">
        <f>'cieki 2020'!AR76</f>
        <v>1.5</v>
      </c>
      <c r="W74" s="73">
        <f>'cieki 2020'!AS76</f>
        <v>2.5</v>
      </c>
      <c r="X74" s="73">
        <f>'cieki 2020'!AT76</f>
        <v>2.5</v>
      </c>
      <c r="Y74" s="73">
        <f>'cieki 2020'!AU76</f>
        <v>38</v>
      </c>
      <c r="Z74" s="73">
        <f>'cieki 2020'!AV76</f>
        <v>47</v>
      </c>
      <c r="AA74" s="73">
        <f>'cieki 2020'!AW76</f>
        <v>22</v>
      </c>
      <c r="AB74" s="73">
        <f>'cieki 2020'!AX76</f>
        <v>27</v>
      </c>
      <c r="AC74" s="73">
        <f>'cieki 2020'!AY76</f>
        <v>41</v>
      </c>
      <c r="AD74" s="73">
        <f>'cieki 2020'!AZ76</f>
        <v>9</v>
      </c>
      <c r="AE74" s="73">
        <f>'cieki 2020'!BB76</f>
        <v>279.5</v>
      </c>
      <c r="AF74" s="73">
        <f>'cieki 2020'!BJ76</f>
        <v>0.5</v>
      </c>
      <c r="AG74" s="73">
        <f>'cieki 2020'!BL76</f>
        <v>0.5</v>
      </c>
      <c r="AH74" s="73">
        <f>'cieki 2020'!BM76</f>
        <v>0.05</v>
      </c>
      <c r="AI74" s="73">
        <f>'cieki 2020'!BN76</f>
        <v>0.05</v>
      </c>
      <c r="AJ74" s="73">
        <f>'cieki 2020'!BO76</f>
        <v>0.05</v>
      </c>
      <c r="AK74" s="73">
        <f>'cieki 2020'!BR76</f>
        <v>0.4</v>
      </c>
      <c r="AL74" s="73">
        <f>'cieki 2020'!BS76</f>
        <v>0.05</v>
      </c>
      <c r="AM74" s="73">
        <f>'cieki 2020'!BU76</f>
        <v>0.05</v>
      </c>
      <c r="AN74" s="73">
        <f>'cieki 2020'!BV76</f>
        <v>0.05</v>
      </c>
      <c r="AO74" s="73">
        <f>'cieki 2020'!BW76</f>
        <v>0.05</v>
      </c>
      <c r="AP74" s="73">
        <f>'cieki 2020'!BX76</f>
        <v>0.1</v>
      </c>
      <c r="AQ74" s="73">
        <f>'cieki 2020'!BZ76</f>
        <v>0</v>
      </c>
      <c r="AR74" s="53">
        <f>'cieki 2020'!CK76</f>
        <v>0</v>
      </c>
      <c r="AS74" s="73">
        <f>'cieki 2020'!CN76</f>
        <v>0</v>
      </c>
      <c r="AT74" s="73">
        <f>'cieki 2020'!CS76</f>
        <v>0</v>
      </c>
      <c r="AU74" s="91">
        <f>'cieki 2020'!CY76</f>
        <v>0</v>
      </c>
      <c r="AV74" s="73">
        <f>'cieki 2020'!DD76</f>
        <v>0</v>
      </c>
      <c r="AW74" s="73">
        <f>'cieki 2020'!DE76</f>
        <v>0.05</v>
      </c>
      <c r="AX74" s="148">
        <f>'cieki 2020'!DF76</f>
        <v>0.05</v>
      </c>
      <c r="AY74" s="137" t="s">
        <v>171</v>
      </c>
      <c r="AZ74" s="100"/>
      <c r="BA74" s="100"/>
      <c r="BB74" s="100"/>
      <c r="BC74" s="100"/>
    </row>
    <row r="75" spans="1:55" s="70" customFormat="1" x14ac:dyDescent="0.2">
      <c r="A75" s="9">
        <f>'cieki 2020'!B77</f>
        <v>228</v>
      </c>
      <c r="B75" s="15" t="str">
        <f>'cieki 2020'!C77</f>
        <v>PL08S0301_0126</v>
      </c>
      <c r="C75" s="53">
        <f>'cieki 2020'!I77</f>
        <v>0.05</v>
      </c>
      <c r="D75" s="53">
        <f>'cieki 2020'!J77</f>
        <v>6.88</v>
      </c>
      <c r="E75" s="53">
        <f>'cieki 2020'!L77</f>
        <v>2.5000000000000001E-2</v>
      </c>
      <c r="F75" s="53">
        <f>'cieki 2020'!N77</f>
        <v>28.8</v>
      </c>
      <c r="G75" s="53">
        <f>'cieki 2020'!O77</f>
        <v>18.399999999999999</v>
      </c>
      <c r="H75" s="53">
        <f>'cieki 2020'!P77</f>
        <v>1.29E-2</v>
      </c>
      <c r="I75" s="53">
        <f>'cieki 2020'!S77</f>
        <v>19.600000000000001</v>
      </c>
      <c r="J75" s="53">
        <f>'cieki 2020'!T77</f>
        <v>16.8</v>
      </c>
      <c r="K75" s="73">
        <f>'cieki 2020'!Y77</f>
        <v>76.099999999999994</v>
      </c>
      <c r="L75" s="73">
        <f>'cieki 2020'!AB77</f>
        <v>25490</v>
      </c>
      <c r="M75" s="73">
        <f>'cieki 2020'!AC77</f>
        <v>885</v>
      </c>
      <c r="N75" s="73">
        <f>'cieki 2020'!AI77</f>
        <v>2.5</v>
      </c>
      <c r="O75" s="73">
        <f>'cieki 2020'!AJ77</f>
        <v>9</v>
      </c>
      <c r="P75" s="73">
        <f>'cieki 2020'!AK77</f>
        <v>2.5</v>
      </c>
      <c r="Q75" s="73">
        <f>'cieki 2020'!AL77</f>
        <v>34</v>
      </c>
      <c r="R75" s="73">
        <f>'cieki 2020'!AM77</f>
        <v>52</v>
      </c>
      <c r="S75" s="73">
        <f>'cieki 2020'!AN77</f>
        <v>19</v>
      </c>
      <c r="T75" s="73">
        <f>'cieki 2020'!AO77</f>
        <v>22</v>
      </c>
      <c r="U75" s="73">
        <f>'cieki 2020'!AQ77</f>
        <v>27</v>
      </c>
      <c r="V75" s="73">
        <f>'cieki 2020'!AR77</f>
        <v>1.5</v>
      </c>
      <c r="W75" s="73">
        <f>'cieki 2020'!AS77</f>
        <v>2.5</v>
      </c>
      <c r="X75" s="73">
        <f>'cieki 2020'!AT77</f>
        <v>8</v>
      </c>
      <c r="Y75" s="73">
        <f>'cieki 2020'!AU77</f>
        <v>21</v>
      </c>
      <c r="Z75" s="73">
        <f>'cieki 2020'!AV77</f>
        <v>33</v>
      </c>
      <c r="AA75" s="73">
        <f>'cieki 2020'!AW77</f>
        <v>13</v>
      </c>
      <c r="AB75" s="73">
        <f>'cieki 2020'!AX77</f>
        <v>18</v>
      </c>
      <c r="AC75" s="73">
        <f>'cieki 2020'!AY77</f>
        <v>25</v>
      </c>
      <c r="AD75" s="73">
        <f>'cieki 2020'!AZ77</f>
        <v>2.5</v>
      </c>
      <c r="AE75" s="73">
        <f>'cieki 2020'!BB77</f>
        <v>220</v>
      </c>
      <c r="AF75" s="73">
        <f>'cieki 2020'!BJ77</f>
        <v>0.5</v>
      </c>
      <c r="AG75" s="73">
        <f>'cieki 2020'!BL77</f>
        <v>0.5</v>
      </c>
      <c r="AH75" s="73">
        <f>'cieki 2020'!BM77</f>
        <v>0.05</v>
      </c>
      <c r="AI75" s="73">
        <f>'cieki 2020'!BN77</f>
        <v>0.05</v>
      </c>
      <c r="AJ75" s="73">
        <f>'cieki 2020'!BO77</f>
        <v>0.05</v>
      </c>
      <c r="AK75" s="73">
        <f>'cieki 2020'!BR77</f>
        <v>0.4</v>
      </c>
      <c r="AL75" s="73">
        <f>'cieki 2020'!BS77</f>
        <v>0.05</v>
      </c>
      <c r="AM75" s="73">
        <f>'cieki 2020'!BU77</f>
        <v>0.05</v>
      </c>
      <c r="AN75" s="73">
        <f>'cieki 2020'!BV77</f>
        <v>0.05</v>
      </c>
      <c r="AO75" s="73">
        <f>'cieki 2020'!BW77</f>
        <v>0.05</v>
      </c>
      <c r="AP75" s="73">
        <f>'cieki 2020'!BX77</f>
        <v>0.1</v>
      </c>
      <c r="AQ75" s="73">
        <f>'cieki 2020'!BZ77</f>
        <v>0</v>
      </c>
      <c r="AR75" s="53">
        <f>'cieki 2020'!CK77</f>
        <v>0</v>
      </c>
      <c r="AS75" s="73">
        <f>'cieki 2020'!CN77</f>
        <v>0</v>
      </c>
      <c r="AT75" s="73">
        <f>'cieki 2020'!CS77</f>
        <v>0</v>
      </c>
      <c r="AU75" s="91">
        <f>'cieki 2020'!CY77</f>
        <v>0</v>
      </c>
      <c r="AV75" s="73">
        <f>'cieki 2020'!DD77</f>
        <v>0</v>
      </c>
      <c r="AW75" s="73">
        <f>'cieki 2020'!DE77</f>
        <v>0.05</v>
      </c>
      <c r="AX75" s="148">
        <f>'cieki 2020'!DF77</f>
        <v>0.05</v>
      </c>
      <c r="AY75" s="158" t="s">
        <v>173</v>
      </c>
      <c r="AZ75" s="100"/>
      <c r="BA75" s="100"/>
      <c r="BB75" s="100"/>
      <c r="BC75" s="100"/>
    </row>
    <row r="76" spans="1:55" s="70" customFormat="1" x14ac:dyDescent="0.2">
      <c r="A76" s="9">
        <f>'cieki 2020'!B78</f>
        <v>229</v>
      </c>
      <c r="B76" s="15" t="str">
        <f>'cieki 2020'!C78</f>
        <v>PL01S0601_0959</v>
      </c>
      <c r="C76" s="53">
        <f>'cieki 2020'!I78</f>
        <v>0.05</v>
      </c>
      <c r="D76" s="53">
        <f>'cieki 2020'!J78</f>
        <v>1.5</v>
      </c>
      <c r="E76" s="53">
        <f>'cieki 2020'!L78</f>
        <v>0.26600000000000001</v>
      </c>
      <c r="F76" s="53">
        <f>'cieki 2020'!N78</f>
        <v>8.5500000000000007</v>
      </c>
      <c r="G76" s="53">
        <f>'cieki 2020'!O78</f>
        <v>3.33</v>
      </c>
      <c r="H76" s="53">
        <f>'cieki 2020'!P78</f>
        <v>2.1900000000000001E-3</v>
      </c>
      <c r="I76" s="53">
        <f>'cieki 2020'!S78</f>
        <v>7.11</v>
      </c>
      <c r="J76" s="53">
        <f>'cieki 2020'!T78</f>
        <v>7.31</v>
      </c>
      <c r="K76" s="73">
        <f>'cieki 2020'!Y78</f>
        <v>21.1</v>
      </c>
      <c r="L76" s="73">
        <f>'cieki 2020'!AB78</f>
        <v>6660</v>
      </c>
      <c r="M76" s="73">
        <f>'cieki 2020'!AC78</f>
        <v>241</v>
      </c>
      <c r="N76" s="73">
        <f>'cieki 2020'!AI78</f>
        <v>2.5</v>
      </c>
      <c r="O76" s="73">
        <f>'cieki 2020'!AJ78</f>
        <v>19</v>
      </c>
      <c r="P76" s="73">
        <f>'cieki 2020'!AK78</f>
        <v>2.5</v>
      </c>
      <c r="Q76" s="73">
        <f>'cieki 2020'!AL78</f>
        <v>47</v>
      </c>
      <c r="R76" s="73">
        <f>'cieki 2020'!AM78</f>
        <v>61</v>
      </c>
      <c r="S76" s="73">
        <f>'cieki 2020'!AN78</f>
        <v>27</v>
      </c>
      <c r="T76" s="73">
        <f>'cieki 2020'!AO78</f>
        <v>27</v>
      </c>
      <c r="U76" s="73">
        <f>'cieki 2020'!AQ78</f>
        <v>19</v>
      </c>
      <c r="V76" s="73">
        <f>'cieki 2020'!AR78</f>
        <v>1.5</v>
      </c>
      <c r="W76" s="73">
        <f>'cieki 2020'!AS78</f>
        <v>2.5</v>
      </c>
      <c r="X76" s="73">
        <f>'cieki 2020'!AT78</f>
        <v>2.5</v>
      </c>
      <c r="Y76" s="73">
        <f>'cieki 2020'!AU78</f>
        <v>36</v>
      </c>
      <c r="Z76" s="73">
        <f>'cieki 2020'!AV78</f>
        <v>28</v>
      </c>
      <c r="AA76" s="73">
        <f>'cieki 2020'!AW78</f>
        <v>12</v>
      </c>
      <c r="AB76" s="73">
        <f>'cieki 2020'!AX78</f>
        <v>12</v>
      </c>
      <c r="AC76" s="73">
        <f>'cieki 2020'!AY78</f>
        <v>19</v>
      </c>
      <c r="AD76" s="73">
        <f>'cieki 2020'!AZ78</f>
        <v>2.5</v>
      </c>
      <c r="AE76" s="73">
        <f>'cieki 2020'!BB78</f>
        <v>268.5</v>
      </c>
      <c r="AF76" s="73">
        <f>'cieki 2020'!BJ78</f>
        <v>0.5</v>
      </c>
      <c r="AG76" s="73">
        <f>'cieki 2020'!BL78</f>
        <v>0.5</v>
      </c>
      <c r="AH76" s="73">
        <f>'cieki 2020'!BM78</f>
        <v>0.05</v>
      </c>
      <c r="AI76" s="73">
        <f>'cieki 2020'!BN78</f>
        <v>0.05</v>
      </c>
      <c r="AJ76" s="73">
        <f>'cieki 2020'!BO78</f>
        <v>0.05</v>
      </c>
      <c r="AK76" s="73">
        <f>'cieki 2020'!BR78</f>
        <v>0.4</v>
      </c>
      <c r="AL76" s="73">
        <f>'cieki 2020'!BS78</f>
        <v>0.05</v>
      </c>
      <c r="AM76" s="73">
        <f>'cieki 2020'!BU78</f>
        <v>0.05</v>
      </c>
      <c r="AN76" s="73">
        <f>'cieki 2020'!BV78</f>
        <v>0.05</v>
      </c>
      <c r="AO76" s="73">
        <f>'cieki 2020'!BW78</f>
        <v>0.05</v>
      </c>
      <c r="AP76" s="73">
        <f>'cieki 2020'!BX78</f>
        <v>0.1</v>
      </c>
      <c r="AQ76" s="73">
        <f>'cieki 2020'!BZ78</f>
        <v>0</v>
      </c>
      <c r="AR76" s="53">
        <f>'cieki 2020'!CK78</f>
        <v>0</v>
      </c>
      <c r="AS76" s="73">
        <f>'cieki 2020'!CN78</f>
        <v>0</v>
      </c>
      <c r="AT76" s="73">
        <f>'cieki 2020'!CS78</f>
        <v>0</v>
      </c>
      <c r="AU76" s="91">
        <f>'cieki 2020'!CY78</f>
        <v>0</v>
      </c>
      <c r="AV76" s="73">
        <f>'cieki 2020'!DD78</f>
        <v>0</v>
      </c>
      <c r="AW76" s="73">
        <f>'cieki 2020'!DE78</f>
        <v>0.05</v>
      </c>
      <c r="AX76" s="148">
        <f>'cieki 2020'!DF78</f>
        <v>0.05</v>
      </c>
      <c r="AY76" s="137" t="s">
        <v>171</v>
      </c>
      <c r="AZ76" s="100"/>
      <c r="BA76" s="100"/>
      <c r="BB76" s="100"/>
      <c r="BC76" s="100"/>
    </row>
    <row r="77" spans="1:55" s="70" customFormat="1" x14ac:dyDescent="0.2">
      <c r="A77" s="9">
        <f>'cieki 2020'!B79</f>
        <v>230</v>
      </c>
      <c r="B77" s="15" t="str">
        <f>'cieki 2020'!C79</f>
        <v>PL01S0701_1150</v>
      </c>
      <c r="C77" s="53">
        <f>'cieki 2020'!I79</f>
        <v>0.05</v>
      </c>
      <c r="D77" s="53">
        <f>'cieki 2020'!J79</f>
        <v>1.5</v>
      </c>
      <c r="E77" s="53">
        <f>'cieki 2020'!L79</f>
        <v>0.46</v>
      </c>
      <c r="F77" s="53">
        <f>'cieki 2020'!N79</f>
        <v>2.0499999999999998</v>
      </c>
      <c r="G77" s="53">
        <f>'cieki 2020'!O79</f>
        <v>16.3</v>
      </c>
      <c r="H77" s="53">
        <f>'cieki 2020'!P79</f>
        <v>7.8200000000000006E-3</v>
      </c>
      <c r="I77" s="53">
        <f>'cieki 2020'!S79</f>
        <v>2.65</v>
      </c>
      <c r="J77" s="53">
        <f>'cieki 2020'!T79</f>
        <v>0.5</v>
      </c>
      <c r="K77" s="73">
        <f>'cieki 2020'!Y79</f>
        <v>10.9</v>
      </c>
      <c r="L77" s="73">
        <f>'cieki 2020'!AB79</f>
        <v>2320</v>
      </c>
      <c r="M77" s="73">
        <f>'cieki 2020'!AC79</f>
        <v>21.1</v>
      </c>
      <c r="N77" s="73">
        <f>'cieki 2020'!AI79</f>
        <v>2.5</v>
      </c>
      <c r="O77" s="73">
        <f>'cieki 2020'!AJ79</f>
        <v>2.5</v>
      </c>
      <c r="P77" s="73">
        <f>'cieki 2020'!AK79</f>
        <v>2.5</v>
      </c>
      <c r="Q77" s="73">
        <f>'cieki 2020'!AL79</f>
        <v>2.5</v>
      </c>
      <c r="R77" s="73">
        <f>'cieki 2020'!AM79</f>
        <v>6</v>
      </c>
      <c r="S77" s="73">
        <f>'cieki 2020'!AN79</f>
        <v>14</v>
      </c>
      <c r="T77" s="73">
        <f>'cieki 2020'!AO79</f>
        <v>5</v>
      </c>
      <c r="U77" s="73">
        <f>'cieki 2020'!AQ79</f>
        <v>2.5</v>
      </c>
      <c r="V77" s="73">
        <f>'cieki 2020'!AR79</f>
        <v>1.5</v>
      </c>
      <c r="W77" s="73">
        <f>'cieki 2020'!AS79</f>
        <v>2.5</v>
      </c>
      <c r="X77" s="73">
        <f>'cieki 2020'!AT79</f>
        <v>2.5</v>
      </c>
      <c r="Y77" s="73">
        <f>'cieki 2020'!AU79</f>
        <v>6</v>
      </c>
      <c r="Z77" s="73">
        <f>'cieki 2020'!AV79</f>
        <v>2.5</v>
      </c>
      <c r="AA77" s="73">
        <f>'cieki 2020'!AW79</f>
        <v>2.5</v>
      </c>
      <c r="AB77" s="73">
        <f>'cieki 2020'!AX79</f>
        <v>5</v>
      </c>
      <c r="AC77" s="73">
        <f>'cieki 2020'!AY79</f>
        <v>8</v>
      </c>
      <c r="AD77" s="73">
        <f>'cieki 2020'!AZ79</f>
        <v>2.5</v>
      </c>
      <c r="AE77" s="73">
        <f>'cieki 2020'!BB79</f>
        <v>52.5</v>
      </c>
      <c r="AF77" s="73">
        <f>'cieki 2020'!BJ79</f>
        <v>0.5</v>
      </c>
      <c r="AG77" s="73">
        <f>'cieki 2020'!BL79</f>
        <v>0.5</v>
      </c>
      <c r="AH77" s="73">
        <f>'cieki 2020'!BM79</f>
        <v>0.05</v>
      </c>
      <c r="AI77" s="73">
        <f>'cieki 2020'!BN79</f>
        <v>0.05</v>
      </c>
      <c r="AJ77" s="73">
        <f>'cieki 2020'!BO79</f>
        <v>0.05</v>
      </c>
      <c r="AK77" s="73">
        <f>'cieki 2020'!BR79</f>
        <v>0.4</v>
      </c>
      <c r="AL77" s="73">
        <f>'cieki 2020'!BS79</f>
        <v>0.05</v>
      </c>
      <c r="AM77" s="73">
        <f>'cieki 2020'!BU79</f>
        <v>0.05</v>
      </c>
      <c r="AN77" s="73">
        <f>'cieki 2020'!BV79</f>
        <v>0.05</v>
      </c>
      <c r="AO77" s="73">
        <f>'cieki 2020'!BW79</f>
        <v>0.05</v>
      </c>
      <c r="AP77" s="73">
        <f>'cieki 2020'!BX79</f>
        <v>0.1</v>
      </c>
      <c r="AQ77" s="73">
        <f>'cieki 2020'!BZ79</f>
        <v>0</v>
      </c>
      <c r="AR77" s="53">
        <f>'cieki 2020'!CK79</f>
        <v>0</v>
      </c>
      <c r="AS77" s="73">
        <f>'cieki 2020'!CN79</f>
        <v>0</v>
      </c>
      <c r="AT77" s="73">
        <f>'cieki 2020'!CS79</f>
        <v>0</v>
      </c>
      <c r="AU77" s="91">
        <f>'cieki 2020'!CY79</f>
        <v>0</v>
      </c>
      <c r="AV77" s="73">
        <f>'cieki 2020'!DD79</f>
        <v>0</v>
      </c>
      <c r="AW77" s="73">
        <f>'cieki 2020'!DE79</f>
        <v>0.05</v>
      </c>
      <c r="AX77" s="148">
        <f>'cieki 2020'!DF79</f>
        <v>0.05</v>
      </c>
      <c r="AY77" s="137" t="s">
        <v>171</v>
      </c>
      <c r="AZ77" s="100"/>
      <c r="BA77" s="100"/>
      <c r="BB77" s="100"/>
      <c r="BC77" s="100"/>
    </row>
    <row r="78" spans="1:55" s="70" customFormat="1" x14ac:dyDescent="0.2">
      <c r="A78" s="9">
        <f>'cieki 2020'!B80</f>
        <v>231</v>
      </c>
      <c r="B78" s="15" t="str">
        <f>'cieki 2020'!C80</f>
        <v>PL01S0201_0818</v>
      </c>
      <c r="C78" s="53">
        <f>'cieki 2020'!I80</f>
        <v>0.05</v>
      </c>
      <c r="D78" s="53">
        <f>'cieki 2020'!J80</f>
        <v>1.5</v>
      </c>
      <c r="E78" s="53">
        <f>'cieki 2020'!L80</f>
        <v>0.183</v>
      </c>
      <c r="F78" s="53">
        <f>'cieki 2020'!N80</f>
        <v>4.45</v>
      </c>
      <c r="G78" s="53">
        <f>'cieki 2020'!O80</f>
        <v>4.49</v>
      </c>
      <c r="H78" s="53">
        <f>'cieki 2020'!P80</f>
        <v>8.0700000000000008E-3</v>
      </c>
      <c r="I78" s="53">
        <f>'cieki 2020'!S80</f>
        <v>1.96</v>
      </c>
      <c r="J78" s="53">
        <f>'cieki 2020'!T80</f>
        <v>3.15</v>
      </c>
      <c r="K78" s="73">
        <f>'cieki 2020'!Y80</f>
        <v>33.9</v>
      </c>
      <c r="L78" s="73">
        <f>'cieki 2020'!AB80</f>
        <v>4100</v>
      </c>
      <c r="M78" s="73">
        <f>'cieki 2020'!AC80</f>
        <v>183</v>
      </c>
      <c r="N78" s="73">
        <f>'cieki 2020'!AI80</f>
        <v>2.5</v>
      </c>
      <c r="O78" s="73">
        <f>'cieki 2020'!AJ80</f>
        <v>39</v>
      </c>
      <c r="P78" s="73">
        <f>'cieki 2020'!AK80</f>
        <v>9</v>
      </c>
      <c r="Q78" s="73">
        <f>'cieki 2020'!AL80</f>
        <v>105</v>
      </c>
      <c r="R78" s="73">
        <f>'cieki 2020'!AM80</f>
        <v>60</v>
      </c>
      <c r="S78" s="73">
        <f>'cieki 2020'!AN80</f>
        <v>46</v>
      </c>
      <c r="T78" s="73">
        <f>'cieki 2020'!AO80</f>
        <v>41</v>
      </c>
      <c r="U78" s="73">
        <f>'cieki 2020'!AQ80</f>
        <v>36</v>
      </c>
      <c r="V78" s="73">
        <f>'cieki 2020'!AR80</f>
        <v>1.5</v>
      </c>
      <c r="W78" s="73">
        <f>'cieki 2020'!AS80</f>
        <v>2.5</v>
      </c>
      <c r="X78" s="73">
        <f>'cieki 2020'!AT80</f>
        <v>8</v>
      </c>
      <c r="Y78" s="73">
        <f>'cieki 2020'!AU80</f>
        <v>69</v>
      </c>
      <c r="Z78" s="73">
        <f>'cieki 2020'!AV80</f>
        <v>58</v>
      </c>
      <c r="AA78" s="73">
        <f>'cieki 2020'!AW80</f>
        <v>22</v>
      </c>
      <c r="AB78" s="73">
        <f>'cieki 2020'!AX80</f>
        <v>28</v>
      </c>
      <c r="AC78" s="73">
        <f>'cieki 2020'!AY80</f>
        <v>33</v>
      </c>
      <c r="AD78" s="73">
        <f>'cieki 2020'!AZ80</f>
        <v>20</v>
      </c>
      <c r="AE78" s="73">
        <f>'cieki 2020'!BB80</f>
        <v>463.5</v>
      </c>
      <c r="AF78" s="73">
        <f>'cieki 2020'!BJ80</f>
        <v>0.5</v>
      </c>
      <c r="AG78" s="73">
        <f>'cieki 2020'!BL80</f>
        <v>0.5</v>
      </c>
      <c r="AH78" s="73">
        <f>'cieki 2020'!BM80</f>
        <v>0.05</v>
      </c>
      <c r="AI78" s="73">
        <f>'cieki 2020'!BN80</f>
        <v>0.05</v>
      </c>
      <c r="AJ78" s="73">
        <f>'cieki 2020'!BO80</f>
        <v>0.05</v>
      </c>
      <c r="AK78" s="73">
        <f>'cieki 2020'!BR80</f>
        <v>0.4</v>
      </c>
      <c r="AL78" s="73">
        <f>'cieki 2020'!BS80</f>
        <v>0.05</v>
      </c>
      <c r="AM78" s="73">
        <f>'cieki 2020'!BU80</f>
        <v>0.05</v>
      </c>
      <c r="AN78" s="73">
        <f>'cieki 2020'!BV80</f>
        <v>0.05</v>
      </c>
      <c r="AO78" s="73">
        <f>'cieki 2020'!BW80</f>
        <v>0.05</v>
      </c>
      <c r="AP78" s="73">
        <f>'cieki 2020'!BX80</f>
        <v>0.1</v>
      </c>
      <c r="AQ78" s="73">
        <f>'cieki 2020'!BZ80</f>
        <v>25</v>
      </c>
      <c r="AR78" s="53">
        <f>'cieki 2020'!CK80</f>
        <v>5.0000000000000001E-3</v>
      </c>
      <c r="AS78" s="73">
        <f>'cieki 2020'!CN80</f>
        <v>0.5</v>
      </c>
      <c r="AT78" s="73">
        <f>'cieki 2020'!CS80</f>
        <v>0.5</v>
      </c>
      <c r="AU78" s="91">
        <f>'cieki 2020'!CY80</f>
        <v>1.3699999999999999E-2</v>
      </c>
      <c r="AV78" s="73">
        <f>'cieki 2020'!DD80</f>
        <v>0.05</v>
      </c>
      <c r="AW78" s="73">
        <f>'cieki 2020'!DE80</f>
        <v>0.05</v>
      </c>
      <c r="AX78" s="148">
        <f>'cieki 2020'!DF80</f>
        <v>0.05</v>
      </c>
      <c r="AY78" s="137" t="s">
        <v>171</v>
      </c>
      <c r="AZ78" s="100"/>
      <c r="BA78" s="100"/>
      <c r="BB78" s="100"/>
      <c r="BC78" s="100"/>
    </row>
    <row r="79" spans="1:55" s="70" customFormat="1" x14ac:dyDescent="0.2">
      <c r="A79" s="9">
        <f>'cieki 2020'!B81</f>
        <v>232</v>
      </c>
      <c r="B79" s="15" t="str">
        <f>'cieki 2020'!C81</f>
        <v>PL01S0201_0817</v>
      </c>
      <c r="C79" s="53">
        <f>'cieki 2020'!I81</f>
        <v>0.05</v>
      </c>
      <c r="D79" s="53">
        <f>'cieki 2020'!J81</f>
        <v>1.5</v>
      </c>
      <c r="E79" s="53">
        <f>'cieki 2020'!L81</f>
        <v>0.104</v>
      </c>
      <c r="F79" s="53">
        <f>'cieki 2020'!N81</f>
        <v>7.4</v>
      </c>
      <c r="G79" s="53">
        <f>'cieki 2020'!O81</f>
        <v>4.08</v>
      </c>
      <c r="H79" s="53">
        <f>'cieki 2020'!P81</f>
        <v>0.112</v>
      </c>
      <c r="I79" s="53">
        <f>'cieki 2020'!S81</f>
        <v>4.57</v>
      </c>
      <c r="J79" s="53">
        <f>'cieki 2020'!T81</f>
        <v>4.47</v>
      </c>
      <c r="K79" s="73">
        <f>'cieki 2020'!Y81</f>
        <v>22.4</v>
      </c>
      <c r="L79" s="73">
        <f>'cieki 2020'!AB81</f>
        <v>5810</v>
      </c>
      <c r="M79" s="73">
        <f>'cieki 2020'!AC81</f>
        <v>216</v>
      </c>
      <c r="N79" s="73">
        <f>'cieki 2020'!AI81</f>
        <v>2.5</v>
      </c>
      <c r="O79" s="73">
        <f>'cieki 2020'!AJ81</f>
        <v>8</v>
      </c>
      <c r="P79" s="73">
        <f>'cieki 2020'!AK81</f>
        <v>2.5</v>
      </c>
      <c r="Q79" s="73">
        <f>'cieki 2020'!AL81</f>
        <v>62</v>
      </c>
      <c r="R79" s="73">
        <f>'cieki 2020'!AM81</f>
        <v>41</v>
      </c>
      <c r="S79" s="73">
        <f>'cieki 2020'!AN81</f>
        <v>34</v>
      </c>
      <c r="T79" s="73">
        <f>'cieki 2020'!AO81</f>
        <v>20</v>
      </c>
      <c r="U79" s="73">
        <f>'cieki 2020'!AQ81</f>
        <v>27</v>
      </c>
      <c r="V79" s="73">
        <f>'cieki 2020'!AR81</f>
        <v>1.5</v>
      </c>
      <c r="W79" s="73">
        <f>'cieki 2020'!AS81</f>
        <v>2.5</v>
      </c>
      <c r="X79" s="73">
        <f>'cieki 2020'!AT81</f>
        <v>2.5</v>
      </c>
      <c r="Y79" s="73">
        <f>'cieki 2020'!AU81</f>
        <v>37</v>
      </c>
      <c r="Z79" s="73">
        <f>'cieki 2020'!AV81</f>
        <v>31</v>
      </c>
      <c r="AA79" s="73">
        <f>'cieki 2020'!AW81</f>
        <v>12</v>
      </c>
      <c r="AB79" s="73">
        <f>'cieki 2020'!AX81</f>
        <v>9</v>
      </c>
      <c r="AC79" s="73">
        <f>'cieki 2020'!AY81</f>
        <v>17</v>
      </c>
      <c r="AD79" s="73">
        <f>'cieki 2020'!AZ81</f>
        <v>13</v>
      </c>
      <c r="AE79" s="73">
        <f>'cieki 2020'!BB81</f>
        <v>256.5</v>
      </c>
      <c r="AF79" s="73">
        <f>'cieki 2020'!BJ81</f>
        <v>0.5</v>
      </c>
      <c r="AG79" s="73">
        <f>'cieki 2020'!BL81</f>
        <v>0.5</v>
      </c>
      <c r="AH79" s="73">
        <f>'cieki 2020'!BM81</f>
        <v>0.05</v>
      </c>
      <c r="AI79" s="73">
        <f>'cieki 2020'!BN81</f>
        <v>0.05</v>
      </c>
      <c r="AJ79" s="73">
        <f>'cieki 2020'!BO81</f>
        <v>0.05</v>
      </c>
      <c r="AK79" s="73">
        <f>'cieki 2020'!BR81</f>
        <v>0.4</v>
      </c>
      <c r="AL79" s="73">
        <f>'cieki 2020'!BS81</f>
        <v>0.05</v>
      </c>
      <c r="AM79" s="73">
        <f>'cieki 2020'!BU81</f>
        <v>0.05</v>
      </c>
      <c r="AN79" s="73">
        <f>'cieki 2020'!BV81</f>
        <v>0.05</v>
      </c>
      <c r="AO79" s="73">
        <f>'cieki 2020'!BW81</f>
        <v>0.05</v>
      </c>
      <c r="AP79" s="73">
        <f>'cieki 2020'!BX81</f>
        <v>0.1</v>
      </c>
      <c r="AQ79" s="73">
        <f>'cieki 2020'!BZ81</f>
        <v>0</v>
      </c>
      <c r="AR79" s="53">
        <f>'cieki 2020'!CK81</f>
        <v>0</v>
      </c>
      <c r="AS79" s="73">
        <f>'cieki 2020'!CN81</f>
        <v>0</v>
      </c>
      <c r="AT79" s="73">
        <f>'cieki 2020'!CS81</f>
        <v>0</v>
      </c>
      <c r="AU79" s="91">
        <f>'cieki 2020'!CY81</f>
        <v>0</v>
      </c>
      <c r="AV79" s="73">
        <f>'cieki 2020'!DD81</f>
        <v>0</v>
      </c>
      <c r="AW79" s="73">
        <f>'cieki 2020'!DE81</f>
        <v>0.05</v>
      </c>
      <c r="AX79" s="148">
        <f>'cieki 2020'!DF81</f>
        <v>0.05</v>
      </c>
      <c r="AY79" s="137" t="s">
        <v>171</v>
      </c>
      <c r="AZ79" s="100"/>
      <c r="BA79" s="100"/>
      <c r="BB79" s="100"/>
      <c r="BC79" s="100"/>
    </row>
    <row r="80" spans="1:55" s="70" customFormat="1" x14ac:dyDescent="0.2">
      <c r="A80" s="9">
        <f>'cieki 2020'!B82</f>
        <v>233</v>
      </c>
      <c r="B80" s="15" t="str">
        <f>'cieki 2020'!C82</f>
        <v>PL01S0201_0821</v>
      </c>
      <c r="C80" s="53">
        <f>'cieki 2020'!I82</f>
        <v>0.05</v>
      </c>
      <c r="D80" s="53">
        <f>'cieki 2020'!J82</f>
        <v>1.5</v>
      </c>
      <c r="E80" s="53">
        <f>'cieki 2020'!L82</f>
        <v>2.5000000000000001E-2</v>
      </c>
      <c r="F80" s="53">
        <f>'cieki 2020'!N82</f>
        <v>3.78</v>
      </c>
      <c r="G80" s="53">
        <f>'cieki 2020'!O82</f>
        <v>2.92</v>
      </c>
      <c r="H80" s="53">
        <f>'cieki 2020'!P82</f>
        <v>5.5599999999999998E-3</v>
      </c>
      <c r="I80" s="53">
        <f>'cieki 2020'!S82</f>
        <v>1.93</v>
      </c>
      <c r="J80" s="53">
        <f>'cieki 2020'!T82</f>
        <v>3.95</v>
      </c>
      <c r="K80" s="73">
        <f>'cieki 2020'!Y82</f>
        <v>27.9</v>
      </c>
      <c r="L80" s="73">
        <f>'cieki 2020'!AB82</f>
        <v>3070</v>
      </c>
      <c r="M80" s="73">
        <f>'cieki 2020'!AC82</f>
        <v>84.6</v>
      </c>
      <c r="N80" s="73">
        <f>'cieki 2020'!AI82</f>
        <v>2.5</v>
      </c>
      <c r="O80" s="73">
        <f>'cieki 2020'!AJ82</f>
        <v>31</v>
      </c>
      <c r="P80" s="73">
        <f>'cieki 2020'!AK82</f>
        <v>2.5</v>
      </c>
      <c r="Q80" s="73">
        <f>'cieki 2020'!AL82</f>
        <v>75</v>
      </c>
      <c r="R80" s="73">
        <f>'cieki 2020'!AM82</f>
        <v>28</v>
      </c>
      <c r="S80" s="73">
        <f>'cieki 2020'!AN82</f>
        <v>27</v>
      </c>
      <c r="T80" s="73">
        <f>'cieki 2020'!AO82</f>
        <v>27</v>
      </c>
      <c r="U80" s="73">
        <f>'cieki 2020'!AQ82</f>
        <v>26</v>
      </c>
      <c r="V80" s="73">
        <f>'cieki 2020'!AR82</f>
        <v>1.5</v>
      </c>
      <c r="W80" s="73">
        <f>'cieki 2020'!AS82</f>
        <v>2.5</v>
      </c>
      <c r="X80" s="73">
        <f>'cieki 2020'!AT82</f>
        <v>2.5</v>
      </c>
      <c r="Y80" s="73">
        <f>'cieki 2020'!AU82</f>
        <v>79</v>
      </c>
      <c r="Z80" s="73">
        <f>'cieki 2020'!AV82</f>
        <v>33</v>
      </c>
      <c r="AA80" s="73">
        <f>'cieki 2020'!AW82</f>
        <v>13</v>
      </c>
      <c r="AB80" s="73">
        <f>'cieki 2020'!AX82</f>
        <v>17</v>
      </c>
      <c r="AC80" s="73">
        <f>'cieki 2020'!AY82</f>
        <v>24</v>
      </c>
      <c r="AD80" s="73">
        <f>'cieki 2020'!AZ82</f>
        <v>14</v>
      </c>
      <c r="AE80" s="73">
        <f>'cieki 2020'!BB82</f>
        <v>324.5</v>
      </c>
      <c r="AF80" s="73">
        <f>'cieki 2020'!BJ82</f>
        <v>0.5</v>
      </c>
      <c r="AG80" s="73">
        <f>'cieki 2020'!BL82</f>
        <v>0.5</v>
      </c>
      <c r="AH80" s="73">
        <f>'cieki 2020'!BM82</f>
        <v>0.05</v>
      </c>
      <c r="AI80" s="73">
        <f>'cieki 2020'!BN82</f>
        <v>0.05</v>
      </c>
      <c r="AJ80" s="73">
        <f>'cieki 2020'!BO82</f>
        <v>0.05</v>
      </c>
      <c r="AK80" s="73">
        <f>'cieki 2020'!BR82</f>
        <v>0.4</v>
      </c>
      <c r="AL80" s="73">
        <f>'cieki 2020'!BS82</f>
        <v>0.05</v>
      </c>
      <c r="AM80" s="73">
        <f>'cieki 2020'!BU82</f>
        <v>0.05</v>
      </c>
      <c r="AN80" s="73">
        <f>'cieki 2020'!BV82</f>
        <v>0.05</v>
      </c>
      <c r="AO80" s="73">
        <f>'cieki 2020'!BW82</f>
        <v>0.05</v>
      </c>
      <c r="AP80" s="73">
        <f>'cieki 2020'!BX82</f>
        <v>0.1</v>
      </c>
      <c r="AQ80" s="73">
        <f>'cieki 2020'!BZ82</f>
        <v>25</v>
      </c>
      <c r="AR80" s="53">
        <f>'cieki 2020'!CK82</f>
        <v>5.0000000000000001E-3</v>
      </c>
      <c r="AS80" s="73">
        <f>'cieki 2020'!CN82</f>
        <v>0.5</v>
      </c>
      <c r="AT80" s="73">
        <f>'cieki 2020'!CS82</f>
        <v>0.5</v>
      </c>
      <c r="AU80" s="91">
        <f>'cieki 2020'!CY82</f>
        <v>3.3349999999999999E-3</v>
      </c>
      <c r="AV80" s="73">
        <f>'cieki 2020'!DD82</f>
        <v>0.05</v>
      </c>
      <c r="AW80" s="73">
        <f>'cieki 2020'!DE82</f>
        <v>0.05</v>
      </c>
      <c r="AX80" s="148">
        <f>'cieki 2020'!DF82</f>
        <v>0.05</v>
      </c>
      <c r="AY80" s="137" t="s">
        <v>171</v>
      </c>
      <c r="AZ80" s="100"/>
      <c r="BA80" s="100"/>
      <c r="BB80" s="100"/>
      <c r="BC80" s="100"/>
    </row>
    <row r="81" spans="1:55" s="70" customFormat="1" x14ac:dyDescent="0.2">
      <c r="A81" s="9">
        <f>'cieki 2020'!B83</f>
        <v>234</v>
      </c>
      <c r="B81" s="15" t="str">
        <f>'cieki 2020'!C83</f>
        <v>PL01S0701_1293</v>
      </c>
      <c r="C81" s="53">
        <f>'cieki 2020'!I83</f>
        <v>0.05</v>
      </c>
      <c r="D81" s="53">
        <f>'cieki 2020'!J83</f>
        <v>1.5</v>
      </c>
      <c r="E81" s="53">
        <f>'cieki 2020'!L83</f>
        <v>2.5000000000000001E-2</v>
      </c>
      <c r="F81" s="53">
        <f>'cieki 2020'!N83</f>
        <v>6.94</v>
      </c>
      <c r="G81" s="53">
        <f>'cieki 2020'!O83</f>
        <v>9.61</v>
      </c>
      <c r="H81" s="53">
        <f>'cieki 2020'!P83</f>
        <v>5.77E-3</v>
      </c>
      <c r="I81" s="53">
        <f>'cieki 2020'!S83</f>
        <v>6.48</v>
      </c>
      <c r="J81" s="53">
        <f>'cieki 2020'!T83</f>
        <v>0.5</v>
      </c>
      <c r="K81" s="73">
        <f>'cieki 2020'!Y83</f>
        <v>3.14</v>
      </c>
      <c r="L81" s="73">
        <f>'cieki 2020'!AB83</f>
        <v>2560</v>
      </c>
      <c r="M81" s="73">
        <f>'cieki 2020'!AC83</f>
        <v>64.599999999999994</v>
      </c>
      <c r="N81" s="73">
        <f>'cieki 2020'!AI83</f>
        <v>2.5</v>
      </c>
      <c r="O81" s="73">
        <f>'cieki 2020'!AJ83</f>
        <v>2.5</v>
      </c>
      <c r="P81" s="73">
        <f>'cieki 2020'!AK83</f>
        <v>2.5</v>
      </c>
      <c r="Q81" s="73">
        <f>'cieki 2020'!AL83</f>
        <v>17</v>
      </c>
      <c r="R81" s="73">
        <f>'cieki 2020'!AM83</f>
        <v>31</v>
      </c>
      <c r="S81" s="73">
        <f>'cieki 2020'!AN83</f>
        <v>11</v>
      </c>
      <c r="T81" s="73">
        <f>'cieki 2020'!AO83</f>
        <v>15</v>
      </c>
      <c r="U81" s="73">
        <f>'cieki 2020'!AQ83</f>
        <v>14</v>
      </c>
      <c r="V81" s="73">
        <f>'cieki 2020'!AR83</f>
        <v>1.5</v>
      </c>
      <c r="W81" s="73">
        <f>'cieki 2020'!AS83</f>
        <v>2.5</v>
      </c>
      <c r="X81" s="73">
        <f>'cieki 2020'!AT83</f>
        <v>2.5</v>
      </c>
      <c r="Y81" s="73">
        <f>'cieki 2020'!AU83</f>
        <v>14</v>
      </c>
      <c r="Z81" s="73">
        <f>'cieki 2020'!AV83</f>
        <v>21</v>
      </c>
      <c r="AA81" s="73">
        <f>'cieki 2020'!AW83</f>
        <v>8</v>
      </c>
      <c r="AB81" s="73">
        <f>'cieki 2020'!AX83</f>
        <v>15</v>
      </c>
      <c r="AC81" s="73">
        <f>'cieki 2020'!AY83</f>
        <v>20</v>
      </c>
      <c r="AD81" s="73">
        <f>'cieki 2020'!AZ83</f>
        <v>2.5</v>
      </c>
      <c r="AE81" s="73">
        <f>'cieki 2020'!BB83</f>
        <v>131</v>
      </c>
      <c r="AF81" s="73">
        <f>'cieki 2020'!BJ83</f>
        <v>0.5</v>
      </c>
      <c r="AG81" s="73">
        <f>'cieki 2020'!BL83</f>
        <v>0.5</v>
      </c>
      <c r="AH81" s="73">
        <f>'cieki 2020'!BM83</f>
        <v>0.05</v>
      </c>
      <c r="AI81" s="73">
        <f>'cieki 2020'!BN83</f>
        <v>0.05</v>
      </c>
      <c r="AJ81" s="73">
        <f>'cieki 2020'!BO83</f>
        <v>0.05</v>
      </c>
      <c r="AK81" s="73">
        <f>'cieki 2020'!BR83</f>
        <v>0.4</v>
      </c>
      <c r="AL81" s="73">
        <f>'cieki 2020'!BS83</f>
        <v>0.05</v>
      </c>
      <c r="AM81" s="73">
        <f>'cieki 2020'!BU83</f>
        <v>0.05</v>
      </c>
      <c r="AN81" s="73">
        <f>'cieki 2020'!BV83</f>
        <v>0.05</v>
      </c>
      <c r="AO81" s="73">
        <f>'cieki 2020'!BW83</f>
        <v>0.05</v>
      </c>
      <c r="AP81" s="73">
        <f>'cieki 2020'!BX83</f>
        <v>0.1</v>
      </c>
      <c r="AQ81" s="73">
        <f>'cieki 2020'!BZ83</f>
        <v>0</v>
      </c>
      <c r="AR81" s="53">
        <f>'cieki 2020'!CK83</f>
        <v>0</v>
      </c>
      <c r="AS81" s="73">
        <f>'cieki 2020'!CN83</f>
        <v>0</v>
      </c>
      <c r="AT81" s="73">
        <f>'cieki 2020'!CS83</f>
        <v>0</v>
      </c>
      <c r="AU81" s="91">
        <f>'cieki 2020'!CY83</f>
        <v>0</v>
      </c>
      <c r="AV81" s="73">
        <f>'cieki 2020'!DD83</f>
        <v>0</v>
      </c>
      <c r="AW81" s="73">
        <f>'cieki 2020'!DE83</f>
        <v>0.05</v>
      </c>
      <c r="AX81" s="148">
        <f>'cieki 2020'!DF83</f>
        <v>0.05</v>
      </c>
      <c r="AY81" s="137" t="s">
        <v>171</v>
      </c>
      <c r="AZ81" s="100"/>
      <c r="BA81" s="100"/>
      <c r="BB81" s="100"/>
      <c r="BC81" s="100"/>
    </row>
    <row r="82" spans="1:55" s="70" customFormat="1" x14ac:dyDescent="0.2">
      <c r="A82" s="9">
        <f>'cieki 2020'!B84</f>
        <v>235</v>
      </c>
      <c r="B82" s="15" t="str">
        <f>'cieki 2020'!C84</f>
        <v>PL02S1201_1030</v>
      </c>
      <c r="C82" s="53">
        <f>'cieki 2020'!I84</f>
        <v>0.05</v>
      </c>
      <c r="D82" s="53">
        <f>'cieki 2020'!J84</f>
        <v>1.5</v>
      </c>
      <c r="E82" s="53">
        <f>'cieki 2020'!L84</f>
        <v>0.18099999999999999</v>
      </c>
      <c r="F82" s="53">
        <f>'cieki 2020'!N84</f>
        <v>3.85</v>
      </c>
      <c r="G82" s="53">
        <f>'cieki 2020'!O84</f>
        <v>3.67</v>
      </c>
      <c r="H82" s="53">
        <f>'cieki 2020'!P84</f>
        <v>5.0899999999999999E-3</v>
      </c>
      <c r="I82" s="53">
        <f>'cieki 2020'!S84</f>
        <v>2.64</v>
      </c>
      <c r="J82" s="53">
        <f>'cieki 2020'!T84</f>
        <v>4.21</v>
      </c>
      <c r="K82" s="73">
        <f>'cieki 2020'!Y84</f>
        <v>26.3</v>
      </c>
      <c r="L82" s="73">
        <f>'cieki 2020'!AB84</f>
        <v>2160</v>
      </c>
      <c r="M82" s="73">
        <f>'cieki 2020'!AC84</f>
        <v>33.700000000000003</v>
      </c>
      <c r="N82" s="73">
        <f>'cieki 2020'!AI84</f>
        <v>2.5</v>
      </c>
      <c r="O82" s="73">
        <f>'cieki 2020'!AJ84</f>
        <v>2.5</v>
      </c>
      <c r="P82" s="73">
        <f>'cieki 2020'!AK84</f>
        <v>2.5</v>
      </c>
      <c r="Q82" s="73">
        <f>'cieki 2020'!AL84</f>
        <v>2.5</v>
      </c>
      <c r="R82" s="73">
        <f>'cieki 2020'!AM84</f>
        <v>2.5</v>
      </c>
      <c r="S82" s="73">
        <f>'cieki 2020'!AN84</f>
        <v>2.5</v>
      </c>
      <c r="T82" s="73">
        <f>'cieki 2020'!AO84</f>
        <v>2.5</v>
      </c>
      <c r="U82" s="73">
        <f>'cieki 2020'!AQ84</f>
        <v>2.5</v>
      </c>
      <c r="V82" s="73">
        <f>'cieki 2020'!AR84</f>
        <v>1.5</v>
      </c>
      <c r="W82" s="73">
        <f>'cieki 2020'!AS84</f>
        <v>2.5</v>
      </c>
      <c r="X82" s="73">
        <f>'cieki 2020'!AT84</f>
        <v>2.5</v>
      </c>
      <c r="Y82" s="73">
        <f>'cieki 2020'!AU84</f>
        <v>2.5</v>
      </c>
      <c r="Z82" s="73">
        <f>'cieki 2020'!AV84</f>
        <v>2.5</v>
      </c>
      <c r="AA82" s="73">
        <f>'cieki 2020'!AW84</f>
        <v>2.5</v>
      </c>
      <c r="AB82" s="73">
        <f>'cieki 2020'!AX84</f>
        <v>2.5</v>
      </c>
      <c r="AC82" s="73">
        <f>'cieki 2020'!AY84</f>
        <v>2.5</v>
      </c>
      <c r="AD82" s="73">
        <f>'cieki 2020'!AZ84</f>
        <v>2.5</v>
      </c>
      <c r="AE82" s="73">
        <f>'cieki 2020'!BB84</f>
        <v>31.5</v>
      </c>
      <c r="AF82" s="73">
        <f>'cieki 2020'!BJ84</f>
        <v>0.5</v>
      </c>
      <c r="AG82" s="73">
        <f>'cieki 2020'!BL84</f>
        <v>0.5</v>
      </c>
      <c r="AH82" s="73">
        <f>'cieki 2020'!BM84</f>
        <v>0.05</v>
      </c>
      <c r="AI82" s="73">
        <f>'cieki 2020'!BN84</f>
        <v>0.05</v>
      </c>
      <c r="AJ82" s="73">
        <f>'cieki 2020'!BO84</f>
        <v>0.05</v>
      </c>
      <c r="AK82" s="73">
        <f>'cieki 2020'!BR84</f>
        <v>0.4</v>
      </c>
      <c r="AL82" s="73">
        <f>'cieki 2020'!BS84</f>
        <v>0.05</v>
      </c>
      <c r="AM82" s="73">
        <f>'cieki 2020'!BU84</f>
        <v>0.05</v>
      </c>
      <c r="AN82" s="73">
        <f>'cieki 2020'!BV84</f>
        <v>0.05</v>
      </c>
      <c r="AO82" s="73">
        <f>'cieki 2020'!BW84</f>
        <v>0.05</v>
      </c>
      <c r="AP82" s="73">
        <f>'cieki 2020'!BX84</f>
        <v>0.1</v>
      </c>
      <c r="AQ82" s="73">
        <f>'cieki 2020'!BZ84</f>
        <v>0</v>
      </c>
      <c r="AR82" s="53">
        <f>'cieki 2020'!CK84</f>
        <v>0</v>
      </c>
      <c r="AS82" s="73">
        <f>'cieki 2020'!CN84</f>
        <v>0</v>
      </c>
      <c r="AT82" s="73">
        <f>'cieki 2020'!CS84</f>
        <v>0</v>
      </c>
      <c r="AU82" s="91">
        <f>'cieki 2020'!CY84</f>
        <v>0</v>
      </c>
      <c r="AV82" s="73">
        <f>'cieki 2020'!DD84</f>
        <v>0</v>
      </c>
      <c r="AW82" s="73">
        <f>'cieki 2020'!DE84</f>
        <v>0.05</v>
      </c>
      <c r="AX82" s="148">
        <f>'cieki 2020'!DF84</f>
        <v>0.05</v>
      </c>
      <c r="AY82" s="137" t="s">
        <v>171</v>
      </c>
      <c r="AZ82" s="100"/>
      <c r="BA82" s="100"/>
      <c r="BB82" s="100"/>
      <c r="BC82" s="100"/>
    </row>
    <row r="83" spans="1:55" s="70" customFormat="1" x14ac:dyDescent="0.2">
      <c r="A83" s="9">
        <f>'cieki 2020'!B85</f>
        <v>236</v>
      </c>
      <c r="B83" s="15" t="str">
        <f>'cieki 2020'!C85</f>
        <v>PL01S0601_0968</v>
      </c>
      <c r="C83" s="53">
        <f>'cieki 2020'!I85</f>
        <v>0.05</v>
      </c>
      <c r="D83" s="53">
        <f>'cieki 2020'!J85</f>
        <v>1.5</v>
      </c>
      <c r="E83" s="53">
        <f>'cieki 2020'!L85</f>
        <v>2.5000000000000001E-2</v>
      </c>
      <c r="F83" s="53">
        <f>'cieki 2020'!N85</f>
        <v>3.25</v>
      </c>
      <c r="G83" s="53">
        <f>'cieki 2020'!O85</f>
        <v>3.72</v>
      </c>
      <c r="H83" s="53">
        <f>'cieki 2020'!P85</f>
        <v>4.0200000000000001E-3</v>
      </c>
      <c r="I83" s="53">
        <f>'cieki 2020'!S85</f>
        <v>1.71</v>
      </c>
      <c r="J83" s="53">
        <f>'cieki 2020'!T85</f>
        <v>3.49</v>
      </c>
      <c r="K83" s="73">
        <f>'cieki 2020'!Y85</f>
        <v>26.5</v>
      </c>
      <c r="L83" s="73">
        <f>'cieki 2020'!AB85</f>
        <v>3900</v>
      </c>
      <c r="M83" s="73">
        <f>'cieki 2020'!AC85</f>
        <v>35.200000000000003</v>
      </c>
      <c r="N83" s="73">
        <f>'cieki 2020'!AI85</f>
        <v>2.5</v>
      </c>
      <c r="O83" s="73">
        <f>'cieki 2020'!AJ85</f>
        <v>139</v>
      </c>
      <c r="P83" s="73">
        <f>'cieki 2020'!AK85</f>
        <v>15</v>
      </c>
      <c r="Q83" s="73">
        <f>'cieki 2020'!AL85</f>
        <v>106</v>
      </c>
      <c r="R83" s="73">
        <f>'cieki 2020'!AM85</f>
        <v>207</v>
      </c>
      <c r="S83" s="73">
        <f>'cieki 2020'!AN85</f>
        <v>139</v>
      </c>
      <c r="T83" s="73">
        <f>'cieki 2020'!AO85</f>
        <v>188</v>
      </c>
      <c r="U83" s="73">
        <f>'cieki 2020'!AQ85</f>
        <v>119</v>
      </c>
      <c r="V83" s="73">
        <f>'cieki 2020'!AR85</f>
        <v>1.5</v>
      </c>
      <c r="W83" s="73">
        <f>'cieki 2020'!AS85</f>
        <v>2.5</v>
      </c>
      <c r="X83" s="73">
        <f>'cieki 2020'!AT85</f>
        <v>2.5</v>
      </c>
      <c r="Y83" s="73">
        <f>'cieki 2020'!AU85</f>
        <v>103</v>
      </c>
      <c r="Z83" s="73">
        <f>'cieki 2020'!AV85</f>
        <v>117</v>
      </c>
      <c r="AA83" s="73">
        <f>'cieki 2020'!AW85</f>
        <v>86</v>
      </c>
      <c r="AB83" s="73">
        <f>'cieki 2020'!AX85</f>
        <v>232</v>
      </c>
      <c r="AC83" s="73">
        <f>'cieki 2020'!AY85</f>
        <v>144</v>
      </c>
      <c r="AD83" s="73">
        <f>'cieki 2020'!AZ85</f>
        <v>49</v>
      </c>
      <c r="AE83" s="73">
        <f>'cieki 2020'!BB85</f>
        <v>1109</v>
      </c>
      <c r="AF83" s="73">
        <f>'cieki 2020'!BJ85</f>
        <v>0.5</v>
      </c>
      <c r="AG83" s="73">
        <f>'cieki 2020'!BL85</f>
        <v>0.5</v>
      </c>
      <c r="AH83" s="73">
        <f>'cieki 2020'!BM85</f>
        <v>0.05</v>
      </c>
      <c r="AI83" s="73">
        <f>'cieki 2020'!BN85</f>
        <v>0.05</v>
      </c>
      <c r="AJ83" s="73">
        <f>'cieki 2020'!BO85</f>
        <v>0.05</v>
      </c>
      <c r="AK83" s="73">
        <f>'cieki 2020'!BR85</f>
        <v>0.4</v>
      </c>
      <c r="AL83" s="73">
        <f>'cieki 2020'!BS85</f>
        <v>0.05</v>
      </c>
      <c r="AM83" s="73">
        <f>'cieki 2020'!BU85</f>
        <v>0.05</v>
      </c>
      <c r="AN83" s="73">
        <f>'cieki 2020'!BV85</f>
        <v>0.05</v>
      </c>
      <c r="AO83" s="73">
        <f>'cieki 2020'!BW85</f>
        <v>0.05</v>
      </c>
      <c r="AP83" s="73">
        <f>'cieki 2020'!BX85</f>
        <v>0.1</v>
      </c>
      <c r="AQ83" s="73">
        <f>'cieki 2020'!BZ85</f>
        <v>0</v>
      </c>
      <c r="AR83" s="53">
        <f>'cieki 2020'!CK85</f>
        <v>0</v>
      </c>
      <c r="AS83" s="73">
        <f>'cieki 2020'!CN85</f>
        <v>0</v>
      </c>
      <c r="AT83" s="73">
        <f>'cieki 2020'!CS85</f>
        <v>0</v>
      </c>
      <c r="AU83" s="91">
        <f>'cieki 2020'!CY85</f>
        <v>0</v>
      </c>
      <c r="AV83" s="73">
        <f>'cieki 2020'!DD85</f>
        <v>0</v>
      </c>
      <c r="AW83" s="73">
        <f>'cieki 2020'!DE85</f>
        <v>0.05</v>
      </c>
      <c r="AX83" s="148">
        <f>'cieki 2020'!DF85</f>
        <v>0.05</v>
      </c>
      <c r="AY83" s="157" t="s">
        <v>172</v>
      </c>
      <c r="AZ83" s="100"/>
      <c r="BA83" s="100"/>
      <c r="BB83" s="100"/>
      <c r="BC83" s="100"/>
    </row>
    <row r="84" spans="1:55" s="70" customFormat="1" x14ac:dyDescent="0.2">
      <c r="A84" s="9">
        <f>'cieki 2020'!B86</f>
        <v>237</v>
      </c>
      <c r="B84" s="15" t="str">
        <f>'cieki 2020'!C86</f>
        <v>PL01S0801_1334</v>
      </c>
      <c r="C84" s="53">
        <f>'cieki 2020'!I86</f>
        <v>0.05</v>
      </c>
      <c r="D84" s="53">
        <f>'cieki 2020'!J86</f>
        <v>4.2300000000000004</v>
      </c>
      <c r="E84" s="53">
        <f>'cieki 2020'!L86</f>
        <v>2.5000000000000001E-2</v>
      </c>
      <c r="F84" s="53">
        <f>'cieki 2020'!N86</f>
        <v>14.2</v>
      </c>
      <c r="G84" s="53">
        <f>'cieki 2020'!O86</f>
        <v>7.72</v>
      </c>
      <c r="H84" s="53">
        <f>'cieki 2020'!P86</f>
        <v>3.7399999999999998E-3</v>
      </c>
      <c r="I84" s="53">
        <f>'cieki 2020'!S86</f>
        <v>9.15</v>
      </c>
      <c r="J84" s="53">
        <f>'cieki 2020'!T86</f>
        <v>6.87</v>
      </c>
      <c r="K84" s="73">
        <f>'cieki 2020'!Y86</f>
        <v>36.6</v>
      </c>
      <c r="L84" s="73">
        <f>'cieki 2020'!AB86</f>
        <v>9734</v>
      </c>
      <c r="M84" s="73">
        <f>'cieki 2020'!AC86</f>
        <v>235</v>
      </c>
      <c r="N84" s="73">
        <f>'cieki 2020'!AI86</f>
        <v>2.5</v>
      </c>
      <c r="O84" s="73">
        <f>'cieki 2020'!AJ86</f>
        <v>2.5</v>
      </c>
      <c r="P84" s="73">
        <f>'cieki 2020'!AK86</f>
        <v>2.5</v>
      </c>
      <c r="Q84" s="73">
        <f>'cieki 2020'!AL86</f>
        <v>2.5</v>
      </c>
      <c r="R84" s="73">
        <f>'cieki 2020'!AM86</f>
        <v>2.5</v>
      </c>
      <c r="S84" s="73">
        <f>'cieki 2020'!AN86</f>
        <v>2.5</v>
      </c>
      <c r="T84" s="73">
        <f>'cieki 2020'!AO86</f>
        <v>2.5</v>
      </c>
      <c r="U84" s="73">
        <f>'cieki 2020'!AQ86</f>
        <v>2.5</v>
      </c>
      <c r="V84" s="73">
        <f>'cieki 2020'!AR86</f>
        <v>1.5</v>
      </c>
      <c r="W84" s="73">
        <f>'cieki 2020'!AS86</f>
        <v>2.5</v>
      </c>
      <c r="X84" s="73">
        <f>'cieki 2020'!AT86</f>
        <v>2.5</v>
      </c>
      <c r="Y84" s="73">
        <f>'cieki 2020'!AU86</f>
        <v>2.5</v>
      </c>
      <c r="Z84" s="73">
        <f>'cieki 2020'!AV86</f>
        <v>2.5</v>
      </c>
      <c r="AA84" s="73">
        <f>'cieki 2020'!AW86</f>
        <v>2.5</v>
      </c>
      <c r="AB84" s="73">
        <f>'cieki 2020'!AX86</f>
        <v>2.5</v>
      </c>
      <c r="AC84" s="73">
        <f>'cieki 2020'!AY86</f>
        <v>2.5</v>
      </c>
      <c r="AD84" s="73">
        <f>'cieki 2020'!AZ86</f>
        <v>2.5</v>
      </c>
      <c r="AE84" s="73">
        <f>'cieki 2020'!BB86</f>
        <v>31.5</v>
      </c>
      <c r="AF84" s="73">
        <f>'cieki 2020'!BJ86</f>
        <v>0.5</v>
      </c>
      <c r="AG84" s="73">
        <f>'cieki 2020'!BL86</f>
        <v>0.5</v>
      </c>
      <c r="AH84" s="73">
        <f>'cieki 2020'!BM86</f>
        <v>0.05</v>
      </c>
      <c r="AI84" s="73">
        <f>'cieki 2020'!BN86</f>
        <v>0.05</v>
      </c>
      <c r="AJ84" s="73">
        <f>'cieki 2020'!BO86</f>
        <v>0.05</v>
      </c>
      <c r="AK84" s="73">
        <f>'cieki 2020'!BR86</f>
        <v>0.4</v>
      </c>
      <c r="AL84" s="73">
        <f>'cieki 2020'!BS86</f>
        <v>0.05</v>
      </c>
      <c r="AM84" s="73">
        <f>'cieki 2020'!BU86</f>
        <v>0.05</v>
      </c>
      <c r="AN84" s="73">
        <f>'cieki 2020'!BV86</f>
        <v>0.05</v>
      </c>
      <c r="AO84" s="73">
        <f>'cieki 2020'!BW86</f>
        <v>0.05</v>
      </c>
      <c r="AP84" s="73">
        <f>'cieki 2020'!BX86</f>
        <v>0.1</v>
      </c>
      <c r="AQ84" s="73">
        <f>'cieki 2020'!BZ86</f>
        <v>0</v>
      </c>
      <c r="AR84" s="53">
        <f>'cieki 2020'!CK86</f>
        <v>0</v>
      </c>
      <c r="AS84" s="73">
        <f>'cieki 2020'!CN86</f>
        <v>0</v>
      </c>
      <c r="AT84" s="73">
        <f>'cieki 2020'!CS86</f>
        <v>0</v>
      </c>
      <c r="AU84" s="91">
        <f>'cieki 2020'!CY86</f>
        <v>0</v>
      </c>
      <c r="AV84" s="73">
        <f>'cieki 2020'!DD86</f>
        <v>0</v>
      </c>
      <c r="AW84" s="73">
        <f>'cieki 2020'!DE86</f>
        <v>0.05</v>
      </c>
      <c r="AX84" s="148">
        <f>'cieki 2020'!DF86</f>
        <v>0.05</v>
      </c>
      <c r="AY84" s="137" t="s">
        <v>171</v>
      </c>
      <c r="AZ84" s="100"/>
      <c r="BA84" s="100"/>
      <c r="BB84" s="100"/>
      <c r="BC84" s="100"/>
    </row>
    <row r="85" spans="1:55" s="70" customFormat="1" x14ac:dyDescent="0.2">
      <c r="A85" s="9">
        <f>'cieki 2020'!B87</f>
        <v>238</v>
      </c>
      <c r="B85" s="15" t="str">
        <f>'cieki 2020'!C87</f>
        <v>PL01S0801_1371</v>
      </c>
      <c r="C85" s="53">
        <f>'cieki 2020'!I87</f>
        <v>0.05</v>
      </c>
      <c r="D85" s="53">
        <f>'cieki 2020'!J87</f>
        <v>1.5</v>
      </c>
      <c r="E85" s="53">
        <f>'cieki 2020'!L87</f>
        <v>0.38800000000000001</v>
      </c>
      <c r="F85" s="53">
        <f>'cieki 2020'!N87</f>
        <v>1.48</v>
      </c>
      <c r="G85" s="53">
        <f>'cieki 2020'!O87</f>
        <v>18.399999999999999</v>
      </c>
      <c r="H85" s="53">
        <f>'cieki 2020'!P87</f>
        <v>2.65E-3</v>
      </c>
      <c r="I85" s="53">
        <f>'cieki 2020'!S87</f>
        <v>1.59</v>
      </c>
      <c r="J85" s="53">
        <f>'cieki 2020'!T87</f>
        <v>0.5</v>
      </c>
      <c r="K85" s="73">
        <f>'cieki 2020'!Y87</f>
        <v>15.6</v>
      </c>
      <c r="L85" s="73">
        <f>'cieki 2020'!AB87</f>
        <v>2050</v>
      </c>
      <c r="M85" s="73">
        <f>'cieki 2020'!AC87</f>
        <v>25.3</v>
      </c>
      <c r="N85" s="73">
        <f>'cieki 2020'!AI87</f>
        <v>2.5</v>
      </c>
      <c r="O85" s="73">
        <f>'cieki 2020'!AJ87</f>
        <v>2.5</v>
      </c>
      <c r="P85" s="73">
        <f>'cieki 2020'!AK87</f>
        <v>2.5</v>
      </c>
      <c r="Q85" s="73">
        <f>'cieki 2020'!AL87</f>
        <v>2.5</v>
      </c>
      <c r="R85" s="73">
        <f>'cieki 2020'!AM87</f>
        <v>2.5</v>
      </c>
      <c r="S85" s="73">
        <f>'cieki 2020'!AN87</f>
        <v>2.5</v>
      </c>
      <c r="T85" s="73">
        <f>'cieki 2020'!AO87</f>
        <v>2.5</v>
      </c>
      <c r="U85" s="73">
        <f>'cieki 2020'!AQ87</f>
        <v>2.5</v>
      </c>
      <c r="V85" s="73">
        <f>'cieki 2020'!AR87</f>
        <v>1.5</v>
      </c>
      <c r="W85" s="73">
        <f>'cieki 2020'!AS87</f>
        <v>2.5</v>
      </c>
      <c r="X85" s="73">
        <f>'cieki 2020'!AT87</f>
        <v>2.5</v>
      </c>
      <c r="Y85" s="73">
        <f>'cieki 2020'!AU87</f>
        <v>2.5</v>
      </c>
      <c r="Z85" s="73">
        <f>'cieki 2020'!AV87</f>
        <v>2.5</v>
      </c>
      <c r="AA85" s="73">
        <f>'cieki 2020'!AW87</f>
        <v>2.5</v>
      </c>
      <c r="AB85" s="73">
        <f>'cieki 2020'!AX87</f>
        <v>2.5</v>
      </c>
      <c r="AC85" s="73">
        <f>'cieki 2020'!AY87</f>
        <v>2.5</v>
      </c>
      <c r="AD85" s="73">
        <f>'cieki 2020'!AZ87</f>
        <v>2.5</v>
      </c>
      <c r="AE85" s="73">
        <f>'cieki 2020'!BB87</f>
        <v>31.5</v>
      </c>
      <c r="AF85" s="73">
        <f>'cieki 2020'!BJ87</f>
        <v>0.5</v>
      </c>
      <c r="AG85" s="73">
        <f>'cieki 2020'!BL87</f>
        <v>0.5</v>
      </c>
      <c r="AH85" s="73">
        <f>'cieki 2020'!BM87</f>
        <v>0.05</v>
      </c>
      <c r="AI85" s="73">
        <f>'cieki 2020'!BN87</f>
        <v>0.05</v>
      </c>
      <c r="AJ85" s="73">
        <f>'cieki 2020'!BO87</f>
        <v>0.05</v>
      </c>
      <c r="AK85" s="73">
        <f>'cieki 2020'!BR87</f>
        <v>0.4</v>
      </c>
      <c r="AL85" s="73">
        <f>'cieki 2020'!BS87</f>
        <v>0.05</v>
      </c>
      <c r="AM85" s="73">
        <f>'cieki 2020'!BU87</f>
        <v>0.05</v>
      </c>
      <c r="AN85" s="73">
        <f>'cieki 2020'!BV87</f>
        <v>0.05</v>
      </c>
      <c r="AO85" s="73">
        <f>'cieki 2020'!BW87</f>
        <v>0.05</v>
      </c>
      <c r="AP85" s="73">
        <f>'cieki 2020'!BX87</f>
        <v>0.1</v>
      </c>
      <c r="AQ85" s="73">
        <f>'cieki 2020'!BZ87</f>
        <v>25</v>
      </c>
      <c r="AR85" s="53">
        <f>'cieki 2020'!CK87</f>
        <v>5.0000000000000001E-3</v>
      </c>
      <c r="AS85" s="73">
        <f>'cieki 2020'!CN87</f>
        <v>0.5</v>
      </c>
      <c r="AT85" s="73">
        <f>'cieki 2020'!CS87</f>
        <v>0.5</v>
      </c>
      <c r="AU85" s="91">
        <f>'cieki 2020'!CY87</f>
        <v>3.3349999999999999E-3</v>
      </c>
      <c r="AV85" s="73">
        <f>'cieki 2020'!DD87</f>
        <v>0.05</v>
      </c>
      <c r="AW85" s="73">
        <f>'cieki 2020'!DE87</f>
        <v>0.05</v>
      </c>
      <c r="AX85" s="148">
        <f>'cieki 2020'!DF87</f>
        <v>0.05</v>
      </c>
      <c r="AY85" s="137" t="s">
        <v>171</v>
      </c>
      <c r="AZ85" s="100"/>
      <c r="BA85" s="100"/>
      <c r="BB85" s="100"/>
      <c r="BC85" s="100"/>
    </row>
    <row r="86" spans="1:55" s="70" customFormat="1" x14ac:dyDescent="0.2">
      <c r="A86" s="9">
        <f>'cieki 2020'!B88</f>
        <v>239</v>
      </c>
      <c r="B86" s="15" t="str">
        <f>'cieki 2020'!C88</f>
        <v>PL01S0801_1364</v>
      </c>
      <c r="C86" s="53">
        <f>'cieki 2020'!I88</f>
        <v>9.1199999999999992</v>
      </c>
      <c r="D86" s="53">
        <f>'cieki 2020'!J88</f>
        <v>1.5</v>
      </c>
      <c r="E86" s="53">
        <f>'cieki 2020'!L88</f>
        <v>2.5000000000000001E-2</v>
      </c>
      <c r="F86" s="53">
        <f>'cieki 2020'!N88</f>
        <v>1.91</v>
      </c>
      <c r="G86" s="53">
        <f>'cieki 2020'!O88</f>
        <v>3.26</v>
      </c>
      <c r="H86" s="53">
        <f>'cieki 2020'!P88</f>
        <v>2.63E-3</v>
      </c>
      <c r="I86" s="53">
        <f>'cieki 2020'!S88</f>
        <v>0.76900000000000002</v>
      </c>
      <c r="J86" s="53">
        <f>'cieki 2020'!T88</f>
        <v>0.5</v>
      </c>
      <c r="K86" s="73">
        <f>'cieki 2020'!Y88</f>
        <v>0.25</v>
      </c>
      <c r="L86" s="73">
        <f>'cieki 2020'!AB88</f>
        <v>2126</v>
      </c>
      <c r="M86" s="73">
        <f>'cieki 2020'!AC88</f>
        <v>39.6</v>
      </c>
      <c r="N86" s="73">
        <f>'cieki 2020'!AI88</f>
        <v>2.5</v>
      </c>
      <c r="O86" s="73">
        <f>'cieki 2020'!AJ88</f>
        <v>2.5</v>
      </c>
      <c r="P86" s="73">
        <f>'cieki 2020'!AK88</f>
        <v>2.5</v>
      </c>
      <c r="Q86" s="73">
        <f>'cieki 2020'!AL88</f>
        <v>2.5</v>
      </c>
      <c r="R86" s="73">
        <f>'cieki 2020'!AM88</f>
        <v>2.5</v>
      </c>
      <c r="S86" s="73">
        <f>'cieki 2020'!AN88</f>
        <v>2.5</v>
      </c>
      <c r="T86" s="73">
        <f>'cieki 2020'!AO88</f>
        <v>2.5</v>
      </c>
      <c r="U86" s="73">
        <f>'cieki 2020'!AQ88</f>
        <v>2.5</v>
      </c>
      <c r="V86" s="73">
        <f>'cieki 2020'!AR88</f>
        <v>1.5</v>
      </c>
      <c r="W86" s="73">
        <f>'cieki 2020'!AS88</f>
        <v>2.5</v>
      </c>
      <c r="X86" s="73">
        <f>'cieki 2020'!AT88</f>
        <v>2.5</v>
      </c>
      <c r="Y86" s="73">
        <f>'cieki 2020'!AU88</f>
        <v>2.5</v>
      </c>
      <c r="Z86" s="73">
        <f>'cieki 2020'!AV88</f>
        <v>2.5</v>
      </c>
      <c r="AA86" s="73">
        <f>'cieki 2020'!AW88</f>
        <v>2.5</v>
      </c>
      <c r="AB86" s="73">
        <f>'cieki 2020'!AX88</f>
        <v>2.5</v>
      </c>
      <c r="AC86" s="73">
        <f>'cieki 2020'!AY88</f>
        <v>2.5</v>
      </c>
      <c r="AD86" s="73">
        <f>'cieki 2020'!AZ88</f>
        <v>2.5</v>
      </c>
      <c r="AE86" s="73">
        <f>'cieki 2020'!BB88</f>
        <v>31.5</v>
      </c>
      <c r="AF86" s="73">
        <f>'cieki 2020'!BJ88</f>
        <v>0.5</v>
      </c>
      <c r="AG86" s="73">
        <f>'cieki 2020'!BL88</f>
        <v>0.5</v>
      </c>
      <c r="AH86" s="73">
        <f>'cieki 2020'!BM88</f>
        <v>0.05</v>
      </c>
      <c r="AI86" s="73">
        <f>'cieki 2020'!BN88</f>
        <v>0.05</v>
      </c>
      <c r="AJ86" s="73">
        <f>'cieki 2020'!BO88</f>
        <v>0.05</v>
      </c>
      <c r="AK86" s="73">
        <f>'cieki 2020'!BR88</f>
        <v>0.4</v>
      </c>
      <c r="AL86" s="73">
        <f>'cieki 2020'!BS88</f>
        <v>0.05</v>
      </c>
      <c r="AM86" s="73">
        <f>'cieki 2020'!BU88</f>
        <v>0.05</v>
      </c>
      <c r="AN86" s="73">
        <f>'cieki 2020'!BV88</f>
        <v>0.05</v>
      </c>
      <c r="AO86" s="73">
        <f>'cieki 2020'!BW88</f>
        <v>0.05</v>
      </c>
      <c r="AP86" s="73">
        <f>'cieki 2020'!BX88</f>
        <v>0.1</v>
      </c>
      <c r="AQ86" s="73">
        <f>'cieki 2020'!BZ88</f>
        <v>0</v>
      </c>
      <c r="AR86" s="53">
        <f>'cieki 2020'!CK88</f>
        <v>0</v>
      </c>
      <c r="AS86" s="73">
        <f>'cieki 2020'!CN88</f>
        <v>0</v>
      </c>
      <c r="AT86" s="73">
        <f>'cieki 2020'!CS88</f>
        <v>0</v>
      </c>
      <c r="AU86" s="91">
        <f>'cieki 2020'!CY88</f>
        <v>0</v>
      </c>
      <c r="AV86" s="73">
        <f>'cieki 2020'!DD88</f>
        <v>0</v>
      </c>
      <c r="AW86" s="73">
        <f>'cieki 2020'!DE88</f>
        <v>0.05</v>
      </c>
      <c r="AX86" s="148">
        <f>'cieki 2020'!DF88</f>
        <v>0.05</v>
      </c>
      <c r="AY86" s="136" t="s">
        <v>174</v>
      </c>
      <c r="AZ86" s="100"/>
      <c r="BA86" s="100"/>
      <c r="BB86" s="100"/>
      <c r="BC86" s="100"/>
    </row>
    <row r="87" spans="1:55" s="70" customFormat="1" x14ac:dyDescent="0.2">
      <c r="A87" s="9">
        <f>'cieki 2020'!B89</f>
        <v>240</v>
      </c>
      <c r="B87" s="15" t="str">
        <f>'cieki 2020'!C89</f>
        <v>PL01S0801_2295</v>
      </c>
      <c r="C87" s="53">
        <f>'cieki 2020'!I89</f>
        <v>0.05</v>
      </c>
      <c r="D87" s="53">
        <f>'cieki 2020'!J89</f>
        <v>3.85</v>
      </c>
      <c r="E87" s="53">
        <f>'cieki 2020'!L89</f>
        <v>2.5000000000000001E-2</v>
      </c>
      <c r="F87" s="53">
        <f>'cieki 2020'!N89</f>
        <v>26.3</v>
      </c>
      <c r="G87" s="53">
        <f>'cieki 2020'!O89</f>
        <v>55.2</v>
      </c>
      <c r="H87" s="53">
        <f>'cieki 2020'!P89</f>
        <v>4.7200000000000002E-3</v>
      </c>
      <c r="I87" s="53">
        <f>'cieki 2020'!S89</f>
        <v>12.2</v>
      </c>
      <c r="J87" s="53">
        <f>'cieki 2020'!T89</f>
        <v>12.3</v>
      </c>
      <c r="K87" s="73">
        <f>'cieki 2020'!Y89</f>
        <v>98.2</v>
      </c>
      <c r="L87" s="73">
        <f>'cieki 2020'!AB89</f>
        <v>20680</v>
      </c>
      <c r="M87" s="73">
        <f>'cieki 2020'!AC89</f>
        <v>670</v>
      </c>
      <c r="N87" s="73">
        <f>'cieki 2020'!AI89</f>
        <v>2.5</v>
      </c>
      <c r="O87" s="73">
        <f>'cieki 2020'!AJ89</f>
        <v>2.5</v>
      </c>
      <c r="P87" s="73">
        <f>'cieki 2020'!AK89</f>
        <v>2.5</v>
      </c>
      <c r="Q87" s="73">
        <f>'cieki 2020'!AL89</f>
        <v>13</v>
      </c>
      <c r="R87" s="73">
        <f>'cieki 2020'!AM89</f>
        <v>19</v>
      </c>
      <c r="S87" s="73">
        <f>'cieki 2020'!AN89</f>
        <v>8</v>
      </c>
      <c r="T87" s="73">
        <f>'cieki 2020'!AO89</f>
        <v>7</v>
      </c>
      <c r="U87" s="73">
        <f>'cieki 2020'!AQ89</f>
        <v>2.5</v>
      </c>
      <c r="V87" s="73">
        <f>'cieki 2020'!AR89</f>
        <v>1.5</v>
      </c>
      <c r="W87" s="73">
        <f>'cieki 2020'!AS89</f>
        <v>2.5</v>
      </c>
      <c r="X87" s="73">
        <f>'cieki 2020'!AT89</f>
        <v>2.5</v>
      </c>
      <c r="Y87" s="73">
        <f>'cieki 2020'!AU89</f>
        <v>10</v>
      </c>
      <c r="Z87" s="73">
        <f>'cieki 2020'!AV89</f>
        <v>11</v>
      </c>
      <c r="AA87" s="73">
        <f>'cieki 2020'!AW89</f>
        <v>2.5</v>
      </c>
      <c r="AB87" s="73">
        <f>'cieki 2020'!AX89</f>
        <v>6</v>
      </c>
      <c r="AC87" s="73">
        <f>'cieki 2020'!AY89</f>
        <v>9</v>
      </c>
      <c r="AD87" s="73">
        <f>'cieki 2020'!AZ89</f>
        <v>2.5</v>
      </c>
      <c r="AE87" s="73">
        <f>'cieki 2020'!BB89</f>
        <v>84.5</v>
      </c>
      <c r="AF87" s="73">
        <f>'cieki 2020'!BJ89</f>
        <v>0.5</v>
      </c>
      <c r="AG87" s="73">
        <f>'cieki 2020'!BL89</f>
        <v>0.5</v>
      </c>
      <c r="AH87" s="73">
        <f>'cieki 2020'!BM89</f>
        <v>0.05</v>
      </c>
      <c r="AI87" s="73">
        <f>'cieki 2020'!BN89</f>
        <v>0.05</v>
      </c>
      <c r="AJ87" s="73">
        <f>'cieki 2020'!BO89</f>
        <v>0.05</v>
      </c>
      <c r="AK87" s="73">
        <f>'cieki 2020'!BR89</f>
        <v>0.4</v>
      </c>
      <c r="AL87" s="73">
        <f>'cieki 2020'!BS89</f>
        <v>0.05</v>
      </c>
      <c r="AM87" s="73">
        <f>'cieki 2020'!BU89</f>
        <v>0.05</v>
      </c>
      <c r="AN87" s="73">
        <f>'cieki 2020'!BV89</f>
        <v>0.05</v>
      </c>
      <c r="AO87" s="73">
        <f>'cieki 2020'!BW89</f>
        <v>0.05</v>
      </c>
      <c r="AP87" s="73">
        <f>'cieki 2020'!BX89</f>
        <v>0.1</v>
      </c>
      <c r="AQ87" s="73">
        <f>'cieki 2020'!BZ89</f>
        <v>0</v>
      </c>
      <c r="AR87" s="53">
        <f>'cieki 2020'!CK89</f>
        <v>0</v>
      </c>
      <c r="AS87" s="73">
        <f>'cieki 2020'!CN89</f>
        <v>0</v>
      </c>
      <c r="AT87" s="73">
        <f>'cieki 2020'!CS89</f>
        <v>0</v>
      </c>
      <c r="AU87" s="91">
        <f>'cieki 2020'!CY89</f>
        <v>0</v>
      </c>
      <c r="AV87" s="73">
        <f>'cieki 2020'!DD89</f>
        <v>0</v>
      </c>
      <c r="AW87" s="73">
        <f>'cieki 2020'!DE89</f>
        <v>0.05</v>
      </c>
      <c r="AX87" s="148">
        <f>'cieki 2020'!DF89</f>
        <v>0.05</v>
      </c>
      <c r="AY87" s="157" t="s">
        <v>172</v>
      </c>
      <c r="AZ87" s="100"/>
      <c r="BA87" s="100"/>
      <c r="BB87" s="100"/>
      <c r="BC87" s="100"/>
    </row>
    <row r="88" spans="1:55" s="70" customFormat="1" x14ac:dyDescent="0.2">
      <c r="A88" s="9">
        <f>'cieki 2020'!B90</f>
        <v>241</v>
      </c>
      <c r="B88" s="15" t="str">
        <f>'cieki 2020'!C90</f>
        <v>PL01S0701_1191</v>
      </c>
      <c r="C88" s="53">
        <f>'cieki 2020'!I90</f>
        <v>0.05</v>
      </c>
      <c r="D88" s="53">
        <f>'cieki 2020'!J90</f>
        <v>1.5</v>
      </c>
      <c r="E88" s="53">
        <f>'cieki 2020'!L90</f>
        <v>2.5000000000000001E-2</v>
      </c>
      <c r="F88" s="53">
        <f>'cieki 2020'!N90</f>
        <v>4.43</v>
      </c>
      <c r="G88" s="53">
        <f>'cieki 2020'!O90</f>
        <v>10.8</v>
      </c>
      <c r="H88" s="53">
        <f>'cieki 2020'!P90</f>
        <v>3.8600000000000001E-3</v>
      </c>
      <c r="I88" s="53">
        <f>'cieki 2020'!S90</f>
        <v>2.23</v>
      </c>
      <c r="J88" s="53">
        <f>'cieki 2020'!T90</f>
        <v>3.66</v>
      </c>
      <c r="K88" s="73">
        <f>'cieki 2020'!Y90</f>
        <v>30.6</v>
      </c>
      <c r="L88" s="73">
        <f>'cieki 2020'!AB90</f>
        <v>3557</v>
      </c>
      <c r="M88" s="73">
        <f>'cieki 2020'!AC90</f>
        <v>151</v>
      </c>
      <c r="N88" s="73">
        <f>'cieki 2020'!AI90</f>
        <v>2.5</v>
      </c>
      <c r="O88" s="73">
        <f>'cieki 2020'!AJ90</f>
        <v>2.5</v>
      </c>
      <c r="P88" s="73">
        <f>'cieki 2020'!AK90</f>
        <v>2.5</v>
      </c>
      <c r="Q88" s="73">
        <f>'cieki 2020'!AL90</f>
        <v>6</v>
      </c>
      <c r="R88" s="73">
        <f>'cieki 2020'!AM90</f>
        <v>6</v>
      </c>
      <c r="S88" s="73">
        <f>'cieki 2020'!AN90</f>
        <v>2.5</v>
      </c>
      <c r="T88" s="73">
        <f>'cieki 2020'!AO90</f>
        <v>2.5</v>
      </c>
      <c r="U88" s="73">
        <f>'cieki 2020'!AQ90</f>
        <v>10</v>
      </c>
      <c r="V88" s="73">
        <f>'cieki 2020'!AR90</f>
        <v>1.5</v>
      </c>
      <c r="W88" s="73">
        <f>'cieki 2020'!AS90</f>
        <v>2.5</v>
      </c>
      <c r="X88" s="73">
        <f>'cieki 2020'!AT90</f>
        <v>2.5</v>
      </c>
      <c r="Y88" s="73">
        <f>'cieki 2020'!AU90</f>
        <v>5</v>
      </c>
      <c r="Z88" s="73">
        <f>'cieki 2020'!AV90</f>
        <v>2.5</v>
      </c>
      <c r="AA88" s="73">
        <f>'cieki 2020'!AW90</f>
        <v>2.5</v>
      </c>
      <c r="AB88" s="73">
        <f>'cieki 2020'!AX90</f>
        <v>2.5</v>
      </c>
      <c r="AC88" s="73">
        <f>'cieki 2020'!AY90</f>
        <v>5</v>
      </c>
      <c r="AD88" s="73">
        <f>'cieki 2020'!AZ90</f>
        <v>2.5</v>
      </c>
      <c r="AE88" s="73">
        <f>'cieki 2020'!BB90</f>
        <v>41</v>
      </c>
      <c r="AF88" s="73">
        <f>'cieki 2020'!BJ90</f>
        <v>0.5</v>
      </c>
      <c r="AG88" s="73">
        <f>'cieki 2020'!BL90</f>
        <v>0.5</v>
      </c>
      <c r="AH88" s="73">
        <f>'cieki 2020'!BM90</f>
        <v>0.05</v>
      </c>
      <c r="AI88" s="73">
        <f>'cieki 2020'!BN90</f>
        <v>0.05</v>
      </c>
      <c r="AJ88" s="73">
        <f>'cieki 2020'!BO90</f>
        <v>0.05</v>
      </c>
      <c r="AK88" s="73">
        <f>'cieki 2020'!BR90</f>
        <v>0.4</v>
      </c>
      <c r="AL88" s="73">
        <f>'cieki 2020'!BS90</f>
        <v>0.05</v>
      </c>
      <c r="AM88" s="73">
        <f>'cieki 2020'!BU90</f>
        <v>0.05</v>
      </c>
      <c r="AN88" s="73">
        <f>'cieki 2020'!BV90</f>
        <v>0.05</v>
      </c>
      <c r="AO88" s="73">
        <f>'cieki 2020'!BW90</f>
        <v>0.05</v>
      </c>
      <c r="AP88" s="73">
        <f>'cieki 2020'!BX90</f>
        <v>0.1</v>
      </c>
      <c r="AQ88" s="73">
        <f>'cieki 2020'!BZ90</f>
        <v>25</v>
      </c>
      <c r="AR88" s="53">
        <f>'cieki 2020'!CK90</f>
        <v>5.0000000000000001E-3</v>
      </c>
      <c r="AS88" s="73">
        <f>'cieki 2020'!CN90</f>
        <v>0.5</v>
      </c>
      <c r="AT88" s="73">
        <f>'cieki 2020'!CS90</f>
        <v>0.5</v>
      </c>
      <c r="AU88" s="91">
        <f>'cieki 2020'!CY90</f>
        <v>2.4899999999999999E-2</v>
      </c>
      <c r="AV88" s="73">
        <f>'cieki 2020'!DD90</f>
        <v>0.05</v>
      </c>
      <c r="AW88" s="73">
        <f>'cieki 2020'!DE90</f>
        <v>0.05</v>
      </c>
      <c r="AX88" s="148">
        <f>'cieki 2020'!DF90</f>
        <v>0.05</v>
      </c>
      <c r="AY88" s="137" t="s">
        <v>171</v>
      </c>
      <c r="AZ88" s="100"/>
      <c r="BA88" s="100"/>
      <c r="BB88" s="100"/>
      <c r="BC88" s="100"/>
    </row>
    <row r="89" spans="1:55" s="70" customFormat="1" x14ac:dyDescent="0.2">
      <c r="A89" s="9">
        <f>'cieki 2020'!B91</f>
        <v>242</v>
      </c>
      <c r="B89" s="15" t="str">
        <f>'cieki 2020'!C91</f>
        <v>PL01S0701_3720</v>
      </c>
      <c r="C89" s="53">
        <f>'cieki 2020'!I91</f>
        <v>0.05</v>
      </c>
      <c r="D89" s="53">
        <f>'cieki 2020'!J91</f>
        <v>1.5</v>
      </c>
      <c r="E89" s="53">
        <f>'cieki 2020'!L91</f>
        <v>2.5000000000000001E-2</v>
      </c>
      <c r="F89" s="53">
        <f>'cieki 2020'!N91</f>
        <v>2.8</v>
      </c>
      <c r="G89" s="53">
        <f>'cieki 2020'!O91</f>
        <v>62.5</v>
      </c>
      <c r="H89" s="53">
        <f>'cieki 2020'!P91</f>
        <v>2.4399999999999999E-3</v>
      </c>
      <c r="I89" s="53">
        <f>'cieki 2020'!S91</f>
        <v>2.42</v>
      </c>
      <c r="J89" s="53">
        <f>'cieki 2020'!T91</f>
        <v>1.1299999999999999</v>
      </c>
      <c r="K89" s="73">
        <f>'cieki 2020'!Y91</f>
        <v>66.5</v>
      </c>
      <c r="L89" s="73">
        <f>'cieki 2020'!AB91</f>
        <v>2116</v>
      </c>
      <c r="M89" s="73">
        <f>'cieki 2020'!AC91</f>
        <v>43.9</v>
      </c>
      <c r="N89" s="73">
        <f>'cieki 2020'!AI91</f>
        <v>2.5</v>
      </c>
      <c r="O89" s="73">
        <f>'cieki 2020'!AJ91</f>
        <v>2.5</v>
      </c>
      <c r="P89" s="73">
        <f>'cieki 2020'!AK91</f>
        <v>2.5</v>
      </c>
      <c r="Q89" s="73">
        <f>'cieki 2020'!AL91</f>
        <v>2.5</v>
      </c>
      <c r="R89" s="73">
        <f>'cieki 2020'!AM91</f>
        <v>2.5</v>
      </c>
      <c r="S89" s="73">
        <f>'cieki 2020'!AN91</f>
        <v>2.5</v>
      </c>
      <c r="T89" s="73">
        <f>'cieki 2020'!AO91</f>
        <v>2.5</v>
      </c>
      <c r="U89" s="73">
        <f>'cieki 2020'!AQ91</f>
        <v>2.5</v>
      </c>
      <c r="V89" s="73">
        <f>'cieki 2020'!AR91</f>
        <v>1.5</v>
      </c>
      <c r="W89" s="73">
        <f>'cieki 2020'!AS91</f>
        <v>2.5</v>
      </c>
      <c r="X89" s="73">
        <f>'cieki 2020'!AT91</f>
        <v>2.5</v>
      </c>
      <c r="Y89" s="73">
        <f>'cieki 2020'!AU91</f>
        <v>2.5</v>
      </c>
      <c r="Z89" s="73">
        <f>'cieki 2020'!AV91</f>
        <v>2.5</v>
      </c>
      <c r="AA89" s="73">
        <f>'cieki 2020'!AW91</f>
        <v>2.5</v>
      </c>
      <c r="AB89" s="73">
        <f>'cieki 2020'!AX91</f>
        <v>2.5</v>
      </c>
      <c r="AC89" s="73">
        <f>'cieki 2020'!AY91</f>
        <v>2.5</v>
      </c>
      <c r="AD89" s="73">
        <f>'cieki 2020'!AZ91</f>
        <v>2.5</v>
      </c>
      <c r="AE89" s="73">
        <f>'cieki 2020'!BB91</f>
        <v>31.5</v>
      </c>
      <c r="AF89" s="73">
        <f>'cieki 2020'!BJ91</f>
        <v>0.5</v>
      </c>
      <c r="AG89" s="73">
        <f>'cieki 2020'!BL91</f>
        <v>0.5</v>
      </c>
      <c r="AH89" s="73">
        <f>'cieki 2020'!BM91</f>
        <v>0.05</v>
      </c>
      <c r="AI89" s="73">
        <f>'cieki 2020'!BN91</f>
        <v>0.05</v>
      </c>
      <c r="AJ89" s="73">
        <f>'cieki 2020'!BO91</f>
        <v>0.05</v>
      </c>
      <c r="AK89" s="73">
        <f>'cieki 2020'!BR91</f>
        <v>0.4</v>
      </c>
      <c r="AL89" s="73">
        <f>'cieki 2020'!BS91</f>
        <v>0.05</v>
      </c>
      <c r="AM89" s="73">
        <f>'cieki 2020'!BU91</f>
        <v>0.05</v>
      </c>
      <c r="AN89" s="73">
        <f>'cieki 2020'!BV91</f>
        <v>0.05</v>
      </c>
      <c r="AO89" s="73">
        <f>'cieki 2020'!BW91</f>
        <v>0.05</v>
      </c>
      <c r="AP89" s="73">
        <f>'cieki 2020'!BX91</f>
        <v>0.1</v>
      </c>
      <c r="AQ89" s="73">
        <f>'cieki 2020'!BZ91</f>
        <v>0</v>
      </c>
      <c r="AR89" s="53">
        <f>'cieki 2020'!CK91</f>
        <v>0</v>
      </c>
      <c r="AS89" s="73">
        <f>'cieki 2020'!CN91</f>
        <v>0</v>
      </c>
      <c r="AT89" s="73">
        <f>'cieki 2020'!CS91</f>
        <v>0</v>
      </c>
      <c r="AU89" s="91">
        <f>'cieki 2020'!CY91</f>
        <v>0</v>
      </c>
      <c r="AV89" s="73">
        <f>'cieki 2020'!DD91</f>
        <v>0</v>
      </c>
      <c r="AW89" s="73">
        <f>'cieki 2020'!DE91</f>
        <v>0.05</v>
      </c>
      <c r="AX89" s="148">
        <f>'cieki 2020'!DF91</f>
        <v>0.05</v>
      </c>
      <c r="AY89" s="157" t="s">
        <v>172</v>
      </c>
      <c r="AZ89" s="100"/>
      <c r="BA89" s="100"/>
      <c r="BB89" s="100"/>
      <c r="BC89" s="100"/>
    </row>
    <row r="90" spans="1:55" s="70" customFormat="1" x14ac:dyDescent="0.2">
      <c r="A90" s="9">
        <f>'cieki 2020'!B92</f>
        <v>243</v>
      </c>
      <c r="B90" s="15" t="str">
        <f>'cieki 2020'!C92</f>
        <v>PL01S0701_1187</v>
      </c>
      <c r="C90" s="53">
        <f>'cieki 2020'!I92</f>
        <v>0.05</v>
      </c>
      <c r="D90" s="53">
        <f>'cieki 2020'!J92</f>
        <v>1.5</v>
      </c>
      <c r="E90" s="53">
        <f>'cieki 2020'!L92</f>
        <v>2.5000000000000001E-2</v>
      </c>
      <c r="F90" s="53">
        <f>'cieki 2020'!N92</f>
        <v>7.47</v>
      </c>
      <c r="G90" s="53">
        <f>'cieki 2020'!O92</f>
        <v>32.5</v>
      </c>
      <c r="H90" s="53">
        <f>'cieki 2020'!P92</f>
        <v>6.43E-3</v>
      </c>
      <c r="I90" s="53">
        <f>'cieki 2020'!S92</f>
        <v>3.51</v>
      </c>
      <c r="J90" s="53">
        <f>'cieki 2020'!T92</f>
        <v>4</v>
      </c>
      <c r="K90" s="73">
        <f>'cieki 2020'!Y92</f>
        <v>37.6</v>
      </c>
      <c r="L90" s="73">
        <f>'cieki 2020'!AB92</f>
        <v>6570</v>
      </c>
      <c r="M90" s="73">
        <f>'cieki 2020'!AC92</f>
        <v>119</v>
      </c>
      <c r="N90" s="73">
        <f>'cieki 2020'!AI92</f>
        <v>2.5</v>
      </c>
      <c r="O90" s="73">
        <f>'cieki 2020'!AJ92</f>
        <v>2.5</v>
      </c>
      <c r="P90" s="73">
        <f>'cieki 2020'!AK92</f>
        <v>2.5</v>
      </c>
      <c r="Q90" s="73">
        <f>'cieki 2020'!AL92</f>
        <v>11</v>
      </c>
      <c r="R90" s="73">
        <f>'cieki 2020'!AM92</f>
        <v>8</v>
      </c>
      <c r="S90" s="73">
        <f>'cieki 2020'!AN92</f>
        <v>5</v>
      </c>
      <c r="T90" s="73">
        <f>'cieki 2020'!AO92</f>
        <v>5</v>
      </c>
      <c r="U90" s="73">
        <f>'cieki 2020'!AQ92</f>
        <v>2.5</v>
      </c>
      <c r="V90" s="73">
        <f>'cieki 2020'!AR92</f>
        <v>1.5</v>
      </c>
      <c r="W90" s="73">
        <f>'cieki 2020'!AS92</f>
        <v>2.5</v>
      </c>
      <c r="X90" s="73">
        <f>'cieki 2020'!AT92</f>
        <v>2.5</v>
      </c>
      <c r="Y90" s="73">
        <f>'cieki 2020'!AU92</f>
        <v>9</v>
      </c>
      <c r="Z90" s="73">
        <f>'cieki 2020'!AV92</f>
        <v>2.5</v>
      </c>
      <c r="AA90" s="73">
        <f>'cieki 2020'!AW92</f>
        <v>2.5</v>
      </c>
      <c r="AB90" s="73">
        <f>'cieki 2020'!AX92</f>
        <v>2.5</v>
      </c>
      <c r="AC90" s="73">
        <f>'cieki 2020'!AY92</f>
        <v>8</v>
      </c>
      <c r="AD90" s="73">
        <f>'cieki 2020'!AZ92</f>
        <v>2.5</v>
      </c>
      <c r="AE90" s="73">
        <f>'cieki 2020'!BB92</f>
        <v>57</v>
      </c>
      <c r="AF90" s="73">
        <f>'cieki 2020'!BJ92</f>
        <v>0.5</v>
      </c>
      <c r="AG90" s="73">
        <f>'cieki 2020'!BL92</f>
        <v>0.5</v>
      </c>
      <c r="AH90" s="73">
        <f>'cieki 2020'!BM92</f>
        <v>0.05</v>
      </c>
      <c r="AI90" s="73">
        <f>'cieki 2020'!BN92</f>
        <v>0.05</v>
      </c>
      <c r="AJ90" s="73">
        <f>'cieki 2020'!BO92</f>
        <v>0.05</v>
      </c>
      <c r="AK90" s="73">
        <f>'cieki 2020'!BR92</f>
        <v>0.4</v>
      </c>
      <c r="AL90" s="73">
        <f>'cieki 2020'!BS92</f>
        <v>0.05</v>
      </c>
      <c r="AM90" s="73">
        <f>'cieki 2020'!BU92</f>
        <v>0.05</v>
      </c>
      <c r="AN90" s="73">
        <f>'cieki 2020'!BV92</f>
        <v>0.05</v>
      </c>
      <c r="AO90" s="73">
        <f>'cieki 2020'!BW92</f>
        <v>0.05</v>
      </c>
      <c r="AP90" s="73">
        <f>'cieki 2020'!BX92</f>
        <v>0.1</v>
      </c>
      <c r="AQ90" s="73">
        <f>'cieki 2020'!BZ92</f>
        <v>0</v>
      </c>
      <c r="AR90" s="53">
        <f>'cieki 2020'!CK92</f>
        <v>0</v>
      </c>
      <c r="AS90" s="73">
        <f>'cieki 2020'!CN92</f>
        <v>0</v>
      </c>
      <c r="AT90" s="73">
        <f>'cieki 2020'!CS92</f>
        <v>0</v>
      </c>
      <c r="AU90" s="91">
        <f>'cieki 2020'!CY92</f>
        <v>0</v>
      </c>
      <c r="AV90" s="73">
        <f>'cieki 2020'!DD92</f>
        <v>0</v>
      </c>
      <c r="AW90" s="73">
        <f>'cieki 2020'!DE92</f>
        <v>0.05</v>
      </c>
      <c r="AX90" s="148">
        <f>'cieki 2020'!DF92</f>
        <v>0.05</v>
      </c>
      <c r="AY90" s="157" t="s">
        <v>172</v>
      </c>
      <c r="AZ90" s="100"/>
      <c r="BA90" s="100"/>
      <c r="BB90" s="100"/>
      <c r="BC90" s="100"/>
    </row>
    <row r="91" spans="1:55" s="70" customFormat="1" x14ac:dyDescent="0.2">
      <c r="A91" s="9">
        <f>'cieki 2020'!B93</f>
        <v>244</v>
      </c>
      <c r="B91" s="15" t="str">
        <f>'cieki 2020'!C93</f>
        <v>PL01S0801_1353</v>
      </c>
      <c r="C91" s="53">
        <f>'cieki 2020'!I93</f>
        <v>0.05</v>
      </c>
      <c r="D91" s="53">
        <f>'cieki 2020'!J93</f>
        <v>1.5</v>
      </c>
      <c r="E91" s="53">
        <f>'cieki 2020'!L93</f>
        <v>0.56599999999999995</v>
      </c>
      <c r="F91" s="53">
        <f>'cieki 2020'!N93</f>
        <v>4.66</v>
      </c>
      <c r="G91" s="53">
        <f>'cieki 2020'!O93</f>
        <v>17.399999999999999</v>
      </c>
      <c r="H91" s="53">
        <f>'cieki 2020'!P93</f>
        <v>7.1999999999999998E-3</v>
      </c>
      <c r="I91" s="53">
        <f>'cieki 2020'!S93</f>
        <v>3</v>
      </c>
      <c r="J91" s="53">
        <f>'cieki 2020'!T93</f>
        <v>0.5</v>
      </c>
      <c r="K91" s="73">
        <f>'cieki 2020'!Y93</f>
        <v>16.100000000000001</v>
      </c>
      <c r="L91" s="73">
        <f>'cieki 2020'!AB93</f>
        <v>5300</v>
      </c>
      <c r="M91" s="73">
        <f>'cieki 2020'!AC93</f>
        <v>96.8</v>
      </c>
      <c r="N91" s="73">
        <f>'cieki 2020'!AI93</f>
        <v>2.5</v>
      </c>
      <c r="O91" s="73">
        <f>'cieki 2020'!AJ93</f>
        <v>5</v>
      </c>
      <c r="P91" s="73">
        <f>'cieki 2020'!AK93</f>
        <v>2.5</v>
      </c>
      <c r="Q91" s="73">
        <f>'cieki 2020'!AL93</f>
        <v>2.5</v>
      </c>
      <c r="R91" s="73">
        <f>'cieki 2020'!AM93</f>
        <v>2.5</v>
      </c>
      <c r="S91" s="73">
        <f>'cieki 2020'!AN93</f>
        <v>2.5</v>
      </c>
      <c r="T91" s="73">
        <f>'cieki 2020'!AO93</f>
        <v>2.5</v>
      </c>
      <c r="U91" s="73">
        <f>'cieki 2020'!AQ93</f>
        <v>2.5</v>
      </c>
      <c r="V91" s="73">
        <f>'cieki 2020'!AR93</f>
        <v>1.5</v>
      </c>
      <c r="W91" s="73">
        <f>'cieki 2020'!AS93</f>
        <v>2.5</v>
      </c>
      <c r="X91" s="73">
        <f>'cieki 2020'!AT93</f>
        <v>2.5</v>
      </c>
      <c r="Y91" s="73">
        <f>'cieki 2020'!AU93</f>
        <v>2.5</v>
      </c>
      <c r="Z91" s="73">
        <f>'cieki 2020'!AV93</f>
        <v>2.5</v>
      </c>
      <c r="AA91" s="73">
        <f>'cieki 2020'!AW93</f>
        <v>2.5</v>
      </c>
      <c r="AB91" s="73">
        <f>'cieki 2020'!AX93</f>
        <v>2.5</v>
      </c>
      <c r="AC91" s="73">
        <f>'cieki 2020'!AY93</f>
        <v>2.5</v>
      </c>
      <c r="AD91" s="73">
        <f>'cieki 2020'!AZ93</f>
        <v>2.5</v>
      </c>
      <c r="AE91" s="73">
        <f>'cieki 2020'!BB93</f>
        <v>34</v>
      </c>
      <c r="AF91" s="73">
        <f>'cieki 2020'!BJ93</f>
        <v>0.5</v>
      </c>
      <c r="AG91" s="73">
        <f>'cieki 2020'!BL93</f>
        <v>0.5</v>
      </c>
      <c r="AH91" s="73">
        <f>'cieki 2020'!BM93</f>
        <v>0.05</v>
      </c>
      <c r="AI91" s="73">
        <f>'cieki 2020'!BN93</f>
        <v>0.05</v>
      </c>
      <c r="AJ91" s="73">
        <f>'cieki 2020'!BO93</f>
        <v>0.05</v>
      </c>
      <c r="AK91" s="73">
        <f>'cieki 2020'!BR93</f>
        <v>0.4</v>
      </c>
      <c r="AL91" s="73">
        <f>'cieki 2020'!BS93</f>
        <v>0.05</v>
      </c>
      <c r="AM91" s="73">
        <f>'cieki 2020'!BU93</f>
        <v>0.05</v>
      </c>
      <c r="AN91" s="73">
        <f>'cieki 2020'!BV93</f>
        <v>0.05</v>
      </c>
      <c r="AO91" s="73">
        <f>'cieki 2020'!BW93</f>
        <v>0.05</v>
      </c>
      <c r="AP91" s="73">
        <f>'cieki 2020'!BX93</f>
        <v>0.1</v>
      </c>
      <c r="AQ91" s="73">
        <f>'cieki 2020'!BZ93</f>
        <v>0</v>
      </c>
      <c r="AR91" s="53">
        <f>'cieki 2020'!CK93</f>
        <v>0</v>
      </c>
      <c r="AS91" s="73">
        <f>'cieki 2020'!CN93</f>
        <v>0</v>
      </c>
      <c r="AT91" s="73">
        <f>'cieki 2020'!CS93</f>
        <v>0</v>
      </c>
      <c r="AU91" s="91">
        <f>'cieki 2020'!CY93</f>
        <v>0</v>
      </c>
      <c r="AV91" s="73">
        <f>'cieki 2020'!DD93</f>
        <v>0</v>
      </c>
      <c r="AW91" s="73">
        <f>'cieki 2020'!DE93</f>
        <v>0.05</v>
      </c>
      <c r="AX91" s="148">
        <f>'cieki 2020'!DF93</f>
        <v>0.05</v>
      </c>
      <c r="AY91" s="137" t="s">
        <v>171</v>
      </c>
      <c r="AZ91" s="100"/>
      <c r="BA91" s="100"/>
      <c r="BB91" s="100"/>
      <c r="BC91" s="100"/>
    </row>
    <row r="92" spans="1:55" s="70" customFormat="1" x14ac:dyDescent="0.2">
      <c r="A92" s="9">
        <f>'cieki 2020'!B94</f>
        <v>245</v>
      </c>
      <c r="B92" s="15" t="str">
        <f>'cieki 2020'!C94</f>
        <v>PL01S0701_3704</v>
      </c>
      <c r="C92" s="53">
        <f>'cieki 2020'!I94</f>
        <v>0.05</v>
      </c>
      <c r="D92" s="53">
        <f>'cieki 2020'!J94</f>
        <v>5.57</v>
      </c>
      <c r="E92" s="53">
        <f>'cieki 2020'!L94</f>
        <v>2.5000000000000001E-2</v>
      </c>
      <c r="F92" s="53">
        <f>'cieki 2020'!N94</f>
        <v>10.9</v>
      </c>
      <c r="G92" s="53">
        <f>'cieki 2020'!O94</f>
        <v>28.5</v>
      </c>
      <c r="H92" s="53">
        <f>'cieki 2020'!P94</f>
        <v>3.6099999999999999E-3</v>
      </c>
      <c r="I92" s="53">
        <f>'cieki 2020'!S94</f>
        <v>5.61</v>
      </c>
      <c r="J92" s="53">
        <f>'cieki 2020'!T94</f>
        <v>9.82</v>
      </c>
      <c r="K92" s="73">
        <f>'cieki 2020'!Y94</f>
        <v>76.400000000000006</v>
      </c>
      <c r="L92" s="73">
        <f>'cieki 2020'!AB94</f>
        <v>14290</v>
      </c>
      <c r="M92" s="73">
        <f>'cieki 2020'!AC94</f>
        <v>557</v>
      </c>
      <c r="N92" s="73">
        <f>'cieki 2020'!AI94</f>
        <v>2.5</v>
      </c>
      <c r="O92" s="73">
        <f>'cieki 2020'!AJ94</f>
        <v>5</v>
      </c>
      <c r="P92" s="73">
        <f>'cieki 2020'!AK94</f>
        <v>2.5</v>
      </c>
      <c r="Q92" s="73">
        <f>'cieki 2020'!AL94</f>
        <v>23</v>
      </c>
      <c r="R92" s="73">
        <f>'cieki 2020'!AM94</f>
        <v>51</v>
      </c>
      <c r="S92" s="73">
        <f>'cieki 2020'!AN94</f>
        <v>9</v>
      </c>
      <c r="T92" s="73">
        <f>'cieki 2020'!AO94</f>
        <v>10</v>
      </c>
      <c r="U92" s="73">
        <f>'cieki 2020'!AQ94</f>
        <v>2.5</v>
      </c>
      <c r="V92" s="73">
        <f>'cieki 2020'!AR94</f>
        <v>1.5</v>
      </c>
      <c r="W92" s="73">
        <f>'cieki 2020'!AS94</f>
        <v>2.5</v>
      </c>
      <c r="X92" s="73">
        <f>'cieki 2020'!AT94</f>
        <v>5</v>
      </c>
      <c r="Y92" s="73">
        <f>'cieki 2020'!AU94</f>
        <v>14</v>
      </c>
      <c r="Z92" s="73">
        <f>'cieki 2020'!AV94</f>
        <v>16</v>
      </c>
      <c r="AA92" s="73">
        <f>'cieki 2020'!AW94</f>
        <v>6</v>
      </c>
      <c r="AB92" s="73">
        <f>'cieki 2020'!AX94</f>
        <v>8</v>
      </c>
      <c r="AC92" s="73">
        <f>'cieki 2020'!AY94</f>
        <v>12</v>
      </c>
      <c r="AD92" s="73">
        <f>'cieki 2020'!AZ94</f>
        <v>2.5</v>
      </c>
      <c r="AE92" s="73">
        <f>'cieki 2020'!BB94</f>
        <v>148</v>
      </c>
      <c r="AF92" s="73">
        <f>'cieki 2020'!BJ94</f>
        <v>0.5</v>
      </c>
      <c r="AG92" s="73">
        <f>'cieki 2020'!BL94</f>
        <v>0.5</v>
      </c>
      <c r="AH92" s="73">
        <f>'cieki 2020'!BM94</f>
        <v>0.05</v>
      </c>
      <c r="AI92" s="73">
        <f>'cieki 2020'!BN94</f>
        <v>0.05</v>
      </c>
      <c r="AJ92" s="73">
        <f>'cieki 2020'!BO94</f>
        <v>0.05</v>
      </c>
      <c r="AK92" s="73">
        <f>'cieki 2020'!BR94</f>
        <v>0.4</v>
      </c>
      <c r="AL92" s="73">
        <f>'cieki 2020'!BS94</f>
        <v>0.05</v>
      </c>
      <c r="AM92" s="73">
        <f>'cieki 2020'!BU94</f>
        <v>0.05</v>
      </c>
      <c r="AN92" s="73">
        <f>'cieki 2020'!BV94</f>
        <v>0.05</v>
      </c>
      <c r="AO92" s="73">
        <f>'cieki 2020'!BW94</f>
        <v>0.05</v>
      </c>
      <c r="AP92" s="73">
        <f>'cieki 2020'!BX94</f>
        <v>0.1</v>
      </c>
      <c r="AQ92" s="73">
        <f>'cieki 2020'!BZ94</f>
        <v>25</v>
      </c>
      <c r="AR92" s="53">
        <f>'cieki 2020'!CK94</f>
        <v>0.09</v>
      </c>
      <c r="AS92" s="73">
        <f>'cieki 2020'!CN94</f>
        <v>0.5</v>
      </c>
      <c r="AT92" s="73">
        <f>'cieki 2020'!CS94</f>
        <v>0.5</v>
      </c>
      <c r="AU92" s="91">
        <f>'cieki 2020'!CY94</f>
        <v>8.6199999999999992E-3</v>
      </c>
      <c r="AV92" s="73">
        <f>'cieki 2020'!DD94</f>
        <v>0.05</v>
      </c>
      <c r="AW92" s="73">
        <f>'cieki 2020'!DE94</f>
        <v>0.05</v>
      </c>
      <c r="AX92" s="148">
        <f>'cieki 2020'!DF94</f>
        <v>0.05</v>
      </c>
      <c r="AY92" s="157" t="s">
        <v>172</v>
      </c>
      <c r="AZ92" s="100"/>
      <c r="BA92" s="100"/>
      <c r="BB92" s="100"/>
      <c r="BC92" s="100"/>
    </row>
    <row r="93" spans="1:55" s="70" customFormat="1" x14ac:dyDescent="0.2">
      <c r="A93" s="9">
        <f>'cieki 2020'!B95</f>
        <v>246</v>
      </c>
      <c r="B93" s="15" t="str">
        <f>'cieki 2020'!C95</f>
        <v>PL01S0801_1344</v>
      </c>
      <c r="C93" s="53">
        <f>'cieki 2020'!I95</f>
        <v>0.05</v>
      </c>
      <c r="D93" s="53">
        <f>'cieki 2020'!J95</f>
        <v>1.5</v>
      </c>
      <c r="E93" s="53">
        <f>'cieki 2020'!L95</f>
        <v>0.60499999999999998</v>
      </c>
      <c r="F93" s="53">
        <f>'cieki 2020'!N95</f>
        <v>29.8</v>
      </c>
      <c r="G93" s="53">
        <f>'cieki 2020'!O95</f>
        <v>16.899999999999999</v>
      </c>
      <c r="H93" s="53">
        <f>'cieki 2020'!P95</f>
        <v>2.46E-2</v>
      </c>
      <c r="I93" s="53">
        <f>'cieki 2020'!S95</f>
        <v>4.8</v>
      </c>
      <c r="J93" s="53">
        <f>'cieki 2020'!T95</f>
        <v>7.96</v>
      </c>
      <c r="K93" s="73">
        <f>'cieki 2020'!Y95</f>
        <v>92.4</v>
      </c>
      <c r="L93" s="73">
        <f>'cieki 2020'!AB95</f>
        <v>6397</v>
      </c>
      <c r="M93" s="73">
        <f>'cieki 2020'!AC95</f>
        <v>103</v>
      </c>
      <c r="N93" s="73">
        <f>'cieki 2020'!AI95</f>
        <v>2.5</v>
      </c>
      <c r="O93" s="73">
        <f>'cieki 2020'!AJ95</f>
        <v>8</v>
      </c>
      <c r="P93" s="73">
        <f>'cieki 2020'!AK95</f>
        <v>2.5</v>
      </c>
      <c r="Q93" s="73">
        <f>'cieki 2020'!AL95</f>
        <v>26</v>
      </c>
      <c r="R93" s="73">
        <f>'cieki 2020'!AM95</f>
        <v>16</v>
      </c>
      <c r="S93" s="73">
        <f>'cieki 2020'!AN95</f>
        <v>12</v>
      </c>
      <c r="T93" s="73">
        <f>'cieki 2020'!AO95</f>
        <v>11</v>
      </c>
      <c r="U93" s="73">
        <f>'cieki 2020'!AQ95</f>
        <v>10</v>
      </c>
      <c r="V93" s="73">
        <f>'cieki 2020'!AR95</f>
        <v>1.5</v>
      </c>
      <c r="W93" s="73">
        <f>'cieki 2020'!AS95</f>
        <v>2.5</v>
      </c>
      <c r="X93" s="73">
        <f>'cieki 2020'!AT95</f>
        <v>2.5</v>
      </c>
      <c r="Y93" s="73">
        <f>'cieki 2020'!AU95</f>
        <v>16</v>
      </c>
      <c r="Z93" s="73">
        <f>'cieki 2020'!AV95</f>
        <v>20</v>
      </c>
      <c r="AA93" s="73">
        <f>'cieki 2020'!AW95</f>
        <v>7</v>
      </c>
      <c r="AB93" s="73">
        <f>'cieki 2020'!AX95</f>
        <v>10</v>
      </c>
      <c r="AC93" s="73">
        <f>'cieki 2020'!AY95</f>
        <v>15</v>
      </c>
      <c r="AD93" s="73">
        <f>'cieki 2020'!AZ95</f>
        <v>2.5</v>
      </c>
      <c r="AE93" s="73">
        <f>'cieki 2020'!BB95</f>
        <v>127.5</v>
      </c>
      <c r="AF93" s="73">
        <f>'cieki 2020'!BJ95</f>
        <v>0.5</v>
      </c>
      <c r="AG93" s="73">
        <f>'cieki 2020'!BL95</f>
        <v>0.5</v>
      </c>
      <c r="AH93" s="73">
        <f>'cieki 2020'!BM95</f>
        <v>0.05</v>
      </c>
      <c r="AI93" s="73">
        <f>'cieki 2020'!BN95</f>
        <v>0.05</v>
      </c>
      <c r="AJ93" s="73">
        <f>'cieki 2020'!BO95</f>
        <v>0.05</v>
      </c>
      <c r="AK93" s="73">
        <f>'cieki 2020'!BR95</f>
        <v>0.4</v>
      </c>
      <c r="AL93" s="73">
        <f>'cieki 2020'!BS95</f>
        <v>0.05</v>
      </c>
      <c r="AM93" s="73">
        <f>'cieki 2020'!BU95</f>
        <v>0.05</v>
      </c>
      <c r="AN93" s="73">
        <f>'cieki 2020'!BV95</f>
        <v>0.05</v>
      </c>
      <c r="AO93" s="73">
        <f>'cieki 2020'!BW95</f>
        <v>0.05</v>
      </c>
      <c r="AP93" s="73">
        <f>'cieki 2020'!BX95</f>
        <v>0.1</v>
      </c>
      <c r="AQ93" s="73">
        <f>'cieki 2020'!BZ95</f>
        <v>0</v>
      </c>
      <c r="AR93" s="53">
        <f>'cieki 2020'!CK95</f>
        <v>0</v>
      </c>
      <c r="AS93" s="73">
        <f>'cieki 2020'!CN95</f>
        <v>0</v>
      </c>
      <c r="AT93" s="73">
        <f>'cieki 2020'!CS95</f>
        <v>0</v>
      </c>
      <c r="AU93" s="91">
        <f>'cieki 2020'!CY95</f>
        <v>0</v>
      </c>
      <c r="AV93" s="73">
        <f>'cieki 2020'!DD95</f>
        <v>0</v>
      </c>
      <c r="AW93" s="73">
        <f>'cieki 2020'!DE95</f>
        <v>0.05</v>
      </c>
      <c r="AX93" s="148">
        <f>'cieki 2020'!DF95</f>
        <v>0.05</v>
      </c>
      <c r="AY93" s="137" t="s">
        <v>171</v>
      </c>
      <c r="AZ93" s="100"/>
      <c r="BA93" s="100"/>
      <c r="BB93" s="100"/>
      <c r="BC93" s="100"/>
    </row>
    <row r="94" spans="1:55" s="70" customFormat="1" x14ac:dyDescent="0.2">
      <c r="A94" s="9">
        <f>'cieki 2020'!B96</f>
        <v>247</v>
      </c>
      <c r="B94" s="15" t="str">
        <f>'cieki 2020'!C96</f>
        <v>PL02S0501_0819</v>
      </c>
      <c r="C94" s="53">
        <f>'cieki 2020'!I96</f>
        <v>1.65</v>
      </c>
      <c r="D94" s="53">
        <f>'cieki 2020'!J96</f>
        <v>4.82</v>
      </c>
      <c r="E94" s="53">
        <f>'cieki 2020'!L96</f>
        <v>1.97</v>
      </c>
      <c r="F94" s="53">
        <f>'cieki 2020'!N96</f>
        <v>92.8</v>
      </c>
      <c r="G94" s="53">
        <f>'cieki 2020'!O96</f>
        <v>34.700000000000003</v>
      </c>
      <c r="H94" s="53">
        <f>'cieki 2020'!P96</f>
        <v>0.35099999999999998</v>
      </c>
      <c r="I94" s="53">
        <f>'cieki 2020'!S96</f>
        <v>119</v>
      </c>
      <c r="J94" s="53">
        <f>'cieki 2020'!T96</f>
        <v>22.9</v>
      </c>
      <c r="K94" s="73">
        <f>'cieki 2020'!Y96</f>
        <v>230</v>
      </c>
      <c r="L94" s="73">
        <f>'cieki 2020'!AB96</f>
        <v>18020</v>
      </c>
      <c r="M94" s="73">
        <f>'cieki 2020'!AC96</f>
        <v>453</v>
      </c>
      <c r="N94" s="73">
        <f>'cieki 2020'!AI96</f>
        <v>2.5</v>
      </c>
      <c r="O94" s="73">
        <f>'cieki 2020'!AJ96</f>
        <v>107</v>
      </c>
      <c r="P94" s="73">
        <f>'cieki 2020'!AK96</f>
        <v>23</v>
      </c>
      <c r="Q94" s="73">
        <f>'cieki 2020'!AL96</f>
        <v>275</v>
      </c>
      <c r="R94" s="73">
        <f>'cieki 2020'!AM96</f>
        <v>189</v>
      </c>
      <c r="S94" s="73">
        <f>'cieki 2020'!AN96</f>
        <v>93</v>
      </c>
      <c r="T94" s="73">
        <f>'cieki 2020'!AO96</f>
        <v>87</v>
      </c>
      <c r="U94" s="73">
        <f>'cieki 2020'!AQ96</f>
        <v>157</v>
      </c>
      <c r="V94" s="73">
        <f>'cieki 2020'!AR96</f>
        <v>1.5</v>
      </c>
      <c r="W94" s="73">
        <f>'cieki 2020'!AS96</f>
        <v>2.5</v>
      </c>
      <c r="X94" s="73">
        <f>'cieki 2020'!AT96</f>
        <v>28</v>
      </c>
      <c r="Y94" s="73">
        <f>'cieki 2020'!AU96</f>
        <v>182</v>
      </c>
      <c r="Z94" s="73">
        <f>'cieki 2020'!AV96</f>
        <v>162</v>
      </c>
      <c r="AA94" s="73">
        <f>'cieki 2020'!AW96</f>
        <v>59</v>
      </c>
      <c r="AB94" s="73">
        <f>'cieki 2020'!AX96</f>
        <v>77</v>
      </c>
      <c r="AC94" s="73">
        <f>'cieki 2020'!AY96</f>
        <v>85</v>
      </c>
      <c r="AD94" s="73">
        <f>'cieki 2020'!AZ96</f>
        <v>74</v>
      </c>
      <c r="AE94" s="73">
        <f>'cieki 2020'!BB96</f>
        <v>1211.5</v>
      </c>
      <c r="AF94" s="73">
        <f>'cieki 2020'!BJ96</f>
        <v>0.5</v>
      </c>
      <c r="AG94" s="73">
        <f>'cieki 2020'!BL96</f>
        <v>0.5</v>
      </c>
      <c r="AH94" s="73">
        <f>'cieki 2020'!BM96</f>
        <v>0.05</v>
      </c>
      <c r="AI94" s="73">
        <f>'cieki 2020'!BN96</f>
        <v>0.05</v>
      </c>
      <c r="AJ94" s="73">
        <f>'cieki 2020'!BO96</f>
        <v>0.05</v>
      </c>
      <c r="AK94" s="73">
        <f>'cieki 2020'!BR96</f>
        <v>0.4</v>
      </c>
      <c r="AL94" s="73">
        <f>'cieki 2020'!BS96</f>
        <v>0.05</v>
      </c>
      <c r="AM94" s="73">
        <f>'cieki 2020'!BU96</f>
        <v>0.05</v>
      </c>
      <c r="AN94" s="73">
        <f>'cieki 2020'!BV96</f>
        <v>0.05</v>
      </c>
      <c r="AO94" s="73">
        <f>'cieki 2020'!BW96</f>
        <v>0.05</v>
      </c>
      <c r="AP94" s="73">
        <f>'cieki 2020'!BX96</f>
        <v>0.1</v>
      </c>
      <c r="AQ94" s="73">
        <f>'cieki 2020'!BZ96</f>
        <v>0</v>
      </c>
      <c r="AR94" s="53">
        <f>'cieki 2020'!CK96</f>
        <v>0</v>
      </c>
      <c r="AS94" s="73">
        <f>'cieki 2020'!CN96</f>
        <v>0</v>
      </c>
      <c r="AT94" s="73">
        <f>'cieki 2020'!CS96</f>
        <v>0</v>
      </c>
      <c r="AU94" s="91">
        <f>'cieki 2020'!CY96</f>
        <v>0</v>
      </c>
      <c r="AV94" s="73">
        <f>'cieki 2020'!DD96</f>
        <v>0</v>
      </c>
      <c r="AW94" s="73">
        <f>'cieki 2020'!DE96</f>
        <v>0.05</v>
      </c>
      <c r="AX94" s="148">
        <f>'cieki 2020'!DF96</f>
        <v>0.05</v>
      </c>
      <c r="AY94" s="136" t="s">
        <v>174</v>
      </c>
      <c r="AZ94" s="100"/>
      <c r="BA94" s="100"/>
      <c r="BB94" s="100"/>
      <c r="BC94" s="100"/>
    </row>
    <row r="95" spans="1:55" s="70" customFormat="1" x14ac:dyDescent="0.2">
      <c r="A95" s="9">
        <f>'cieki 2020'!B97</f>
        <v>248</v>
      </c>
      <c r="B95" s="15" t="str">
        <f>'cieki 2020'!C97</f>
        <v>PL01S1001_1479</v>
      </c>
      <c r="C95" s="53">
        <f>'cieki 2020'!I97</f>
        <v>0.05</v>
      </c>
      <c r="D95" s="53">
        <f>'cieki 2020'!J97</f>
        <v>1.5</v>
      </c>
      <c r="E95" s="53">
        <f>'cieki 2020'!L97</f>
        <v>0.24299999999999999</v>
      </c>
      <c r="F95" s="53">
        <f>'cieki 2020'!N97</f>
        <v>6.23</v>
      </c>
      <c r="G95" s="53">
        <f>'cieki 2020'!O97</f>
        <v>5.86</v>
      </c>
      <c r="H95" s="53">
        <f>'cieki 2020'!P97</f>
        <v>1.1299999999999999E-3</v>
      </c>
      <c r="I95" s="53">
        <f>'cieki 2020'!S97</f>
        <v>4.55</v>
      </c>
      <c r="J95" s="53">
        <f>'cieki 2020'!T97</f>
        <v>5.93</v>
      </c>
      <c r="K95" s="73">
        <f>'cieki 2020'!Y97</f>
        <v>38.9</v>
      </c>
      <c r="L95" s="73">
        <f>'cieki 2020'!AB97</f>
        <v>6320</v>
      </c>
      <c r="M95" s="73">
        <f>'cieki 2020'!AC97</f>
        <v>55.8</v>
      </c>
      <c r="N95" s="73">
        <f>'cieki 2020'!AI97</f>
        <v>2.5</v>
      </c>
      <c r="O95" s="73">
        <f>'cieki 2020'!AJ97</f>
        <v>2.5</v>
      </c>
      <c r="P95" s="73">
        <f>'cieki 2020'!AK97</f>
        <v>2.5</v>
      </c>
      <c r="Q95" s="73">
        <f>'cieki 2020'!AL97</f>
        <v>2.5</v>
      </c>
      <c r="R95" s="73">
        <f>'cieki 2020'!AM97</f>
        <v>2.5</v>
      </c>
      <c r="S95" s="73">
        <f>'cieki 2020'!AN97</f>
        <v>2.5</v>
      </c>
      <c r="T95" s="73">
        <f>'cieki 2020'!AO97</f>
        <v>2.5</v>
      </c>
      <c r="U95" s="73">
        <f>'cieki 2020'!AQ97</f>
        <v>2.5</v>
      </c>
      <c r="V95" s="73">
        <f>'cieki 2020'!AR97</f>
        <v>1.5</v>
      </c>
      <c r="W95" s="73">
        <f>'cieki 2020'!AS97</f>
        <v>2.5</v>
      </c>
      <c r="X95" s="73">
        <f>'cieki 2020'!AT97</f>
        <v>2.5</v>
      </c>
      <c r="Y95" s="73">
        <f>'cieki 2020'!AU97</f>
        <v>2.5</v>
      </c>
      <c r="Z95" s="73">
        <f>'cieki 2020'!AV97</f>
        <v>2.5</v>
      </c>
      <c r="AA95" s="73">
        <f>'cieki 2020'!AW97</f>
        <v>2.5</v>
      </c>
      <c r="AB95" s="73">
        <f>'cieki 2020'!AX97</f>
        <v>2.5</v>
      </c>
      <c r="AC95" s="73">
        <f>'cieki 2020'!AY97</f>
        <v>2.5</v>
      </c>
      <c r="AD95" s="73">
        <f>'cieki 2020'!AZ97</f>
        <v>2.5</v>
      </c>
      <c r="AE95" s="73">
        <f>'cieki 2020'!BB97</f>
        <v>31.5</v>
      </c>
      <c r="AF95" s="73">
        <f>'cieki 2020'!BJ97</f>
        <v>0.5</v>
      </c>
      <c r="AG95" s="73">
        <f>'cieki 2020'!BL97</f>
        <v>0.5</v>
      </c>
      <c r="AH95" s="73">
        <f>'cieki 2020'!BM97</f>
        <v>0.05</v>
      </c>
      <c r="AI95" s="73">
        <f>'cieki 2020'!BN97</f>
        <v>0.05</v>
      </c>
      <c r="AJ95" s="73">
        <f>'cieki 2020'!BO97</f>
        <v>0.05</v>
      </c>
      <c r="AK95" s="73">
        <f>'cieki 2020'!BR97</f>
        <v>0.4</v>
      </c>
      <c r="AL95" s="73">
        <f>'cieki 2020'!BS97</f>
        <v>0.05</v>
      </c>
      <c r="AM95" s="73">
        <f>'cieki 2020'!BU97</f>
        <v>0.05</v>
      </c>
      <c r="AN95" s="73">
        <f>'cieki 2020'!BV97</f>
        <v>0.05</v>
      </c>
      <c r="AO95" s="73">
        <f>'cieki 2020'!BW97</f>
        <v>0.05</v>
      </c>
      <c r="AP95" s="73">
        <f>'cieki 2020'!BX97</f>
        <v>0.1</v>
      </c>
      <c r="AQ95" s="73">
        <f>'cieki 2020'!BZ97</f>
        <v>0</v>
      </c>
      <c r="AR95" s="53">
        <f>'cieki 2020'!CK97</f>
        <v>0</v>
      </c>
      <c r="AS95" s="73">
        <f>'cieki 2020'!CN97</f>
        <v>0</v>
      </c>
      <c r="AT95" s="73">
        <f>'cieki 2020'!CS97</f>
        <v>0</v>
      </c>
      <c r="AU95" s="91">
        <f>'cieki 2020'!CY97</f>
        <v>0</v>
      </c>
      <c r="AV95" s="73">
        <f>'cieki 2020'!DD97</f>
        <v>0</v>
      </c>
      <c r="AW95" s="73">
        <f>'cieki 2020'!DE97</f>
        <v>0.05</v>
      </c>
      <c r="AX95" s="148">
        <f>'cieki 2020'!DF97</f>
        <v>0.05</v>
      </c>
      <c r="AY95" s="137" t="s">
        <v>171</v>
      </c>
      <c r="AZ95" s="100"/>
      <c r="BA95" s="100"/>
      <c r="BB95" s="100"/>
      <c r="BC95" s="100"/>
    </row>
    <row r="96" spans="1:55" s="70" customFormat="1" x14ac:dyDescent="0.2">
      <c r="A96" s="9">
        <f>'cieki 2020'!B98</f>
        <v>249</v>
      </c>
      <c r="B96" s="15" t="str">
        <f>'cieki 2020'!C98</f>
        <v>PL01S0201_3322</v>
      </c>
      <c r="C96" s="53">
        <f>'cieki 2020'!I98</f>
        <v>0.05</v>
      </c>
      <c r="D96" s="53">
        <f>'cieki 2020'!J98</f>
        <v>1.5</v>
      </c>
      <c r="E96" s="53">
        <f>'cieki 2020'!L98</f>
        <v>2.5000000000000001E-2</v>
      </c>
      <c r="F96" s="53">
        <f>'cieki 2020'!N98</f>
        <v>1.72</v>
      </c>
      <c r="G96" s="53">
        <f>'cieki 2020'!O98</f>
        <v>1.77</v>
      </c>
      <c r="H96" s="53">
        <f>'cieki 2020'!P98</f>
        <v>2.2200000000000002E-3</v>
      </c>
      <c r="I96" s="53">
        <f>'cieki 2020'!S98</f>
        <v>1.04</v>
      </c>
      <c r="J96" s="53">
        <f>'cieki 2020'!T98</f>
        <v>1.75</v>
      </c>
      <c r="K96" s="73">
        <f>'cieki 2020'!Y98</f>
        <v>12.3</v>
      </c>
      <c r="L96" s="73">
        <f>'cieki 2020'!AB98</f>
        <v>1330</v>
      </c>
      <c r="M96" s="73">
        <f>'cieki 2020'!AC98</f>
        <v>28.6</v>
      </c>
      <c r="N96" s="73">
        <f>'cieki 2020'!AI98</f>
        <v>2.5</v>
      </c>
      <c r="O96" s="73">
        <f>'cieki 2020'!AJ98</f>
        <v>2.5</v>
      </c>
      <c r="P96" s="73">
        <f>'cieki 2020'!AK98</f>
        <v>2.5</v>
      </c>
      <c r="Q96" s="73">
        <f>'cieki 2020'!AL98</f>
        <v>2.5</v>
      </c>
      <c r="R96" s="73">
        <f>'cieki 2020'!AM98</f>
        <v>2.5</v>
      </c>
      <c r="S96" s="73">
        <f>'cieki 2020'!AN98</f>
        <v>2.5</v>
      </c>
      <c r="T96" s="73">
        <f>'cieki 2020'!AO98</f>
        <v>2.5</v>
      </c>
      <c r="U96" s="73">
        <f>'cieki 2020'!AQ98</f>
        <v>2.5</v>
      </c>
      <c r="V96" s="73">
        <f>'cieki 2020'!AR98</f>
        <v>1.5</v>
      </c>
      <c r="W96" s="73">
        <f>'cieki 2020'!AS98</f>
        <v>2.5</v>
      </c>
      <c r="X96" s="73">
        <f>'cieki 2020'!AT98</f>
        <v>2.5</v>
      </c>
      <c r="Y96" s="73">
        <f>'cieki 2020'!AU98</f>
        <v>2.5</v>
      </c>
      <c r="Z96" s="73">
        <f>'cieki 2020'!AV98</f>
        <v>2.5</v>
      </c>
      <c r="AA96" s="73">
        <f>'cieki 2020'!AW98</f>
        <v>2.5</v>
      </c>
      <c r="AB96" s="73">
        <f>'cieki 2020'!AX98</f>
        <v>2.5</v>
      </c>
      <c r="AC96" s="73">
        <f>'cieki 2020'!AY98</f>
        <v>2.5</v>
      </c>
      <c r="AD96" s="73">
        <f>'cieki 2020'!AZ98</f>
        <v>2.5</v>
      </c>
      <c r="AE96" s="73">
        <f>'cieki 2020'!BB98</f>
        <v>31.5</v>
      </c>
      <c r="AF96" s="73">
        <f>'cieki 2020'!BJ98</f>
        <v>0.5</v>
      </c>
      <c r="AG96" s="73">
        <f>'cieki 2020'!BL98</f>
        <v>0.5</v>
      </c>
      <c r="AH96" s="73">
        <f>'cieki 2020'!BM98</f>
        <v>0.05</v>
      </c>
      <c r="AI96" s="73">
        <f>'cieki 2020'!BN98</f>
        <v>0.05</v>
      </c>
      <c r="AJ96" s="73">
        <f>'cieki 2020'!BO98</f>
        <v>0.05</v>
      </c>
      <c r="AK96" s="73">
        <f>'cieki 2020'!BR98</f>
        <v>0.4</v>
      </c>
      <c r="AL96" s="73">
        <f>'cieki 2020'!BS98</f>
        <v>0.05</v>
      </c>
      <c r="AM96" s="73">
        <f>'cieki 2020'!BU98</f>
        <v>0.05</v>
      </c>
      <c r="AN96" s="73">
        <f>'cieki 2020'!BV98</f>
        <v>0.05</v>
      </c>
      <c r="AO96" s="73">
        <f>'cieki 2020'!BW98</f>
        <v>0.05</v>
      </c>
      <c r="AP96" s="73">
        <f>'cieki 2020'!BX98</f>
        <v>0.1</v>
      </c>
      <c r="AQ96" s="73">
        <f>'cieki 2020'!BZ98</f>
        <v>0</v>
      </c>
      <c r="AR96" s="53">
        <f>'cieki 2020'!CK98</f>
        <v>0</v>
      </c>
      <c r="AS96" s="73">
        <f>'cieki 2020'!CN98</f>
        <v>0</v>
      </c>
      <c r="AT96" s="73">
        <f>'cieki 2020'!CS98</f>
        <v>0</v>
      </c>
      <c r="AU96" s="91">
        <f>'cieki 2020'!CY98</f>
        <v>0</v>
      </c>
      <c r="AV96" s="73">
        <f>'cieki 2020'!DD98</f>
        <v>0</v>
      </c>
      <c r="AW96" s="73">
        <f>'cieki 2020'!DE98</f>
        <v>0.05</v>
      </c>
      <c r="AX96" s="148">
        <f>'cieki 2020'!DF98</f>
        <v>0.05</v>
      </c>
      <c r="AY96" s="137" t="s">
        <v>171</v>
      </c>
      <c r="AZ96" s="100"/>
      <c r="BA96" s="100"/>
      <c r="BB96" s="100"/>
      <c r="BC96" s="100"/>
    </row>
    <row r="97" spans="1:55" s="70" customFormat="1" x14ac:dyDescent="0.2">
      <c r="A97" s="9">
        <f>'cieki 2020'!B99</f>
        <v>250</v>
      </c>
      <c r="B97" s="15" t="str">
        <f>'cieki 2020'!C99</f>
        <v>PL02S0601_3238</v>
      </c>
      <c r="C97" s="53">
        <f>'cieki 2020'!I99</f>
        <v>0.05</v>
      </c>
      <c r="D97" s="53">
        <f>'cieki 2020'!J99</f>
        <v>7.5</v>
      </c>
      <c r="E97" s="53">
        <f>'cieki 2020'!L99</f>
        <v>0.11</v>
      </c>
      <c r="F97" s="53">
        <f>'cieki 2020'!N99</f>
        <v>10.9</v>
      </c>
      <c r="G97" s="53">
        <f>'cieki 2020'!O99</f>
        <v>3.65</v>
      </c>
      <c r="H97" s="53">
        <f>'cieki 2020'!P99</f>
        <v>4.5600000000000002E-2</v>
      </c>
      <c r="I97" s="53">
        <f>'cieki 2020'!S99</f>
        <v>3.58</v>
      </c>
      <c r="J97" s="53">
        <f>'cieki 2020'!T99</f>
        <v>7.75</v>
      </c>
      <c r="K97" s="73">
        <f>'cieki 2020'!Y99</f>
        <v>16.600000000000001</v>
      </c>
      <c r="L97" s="73">
        <f>'cieki 2020'!AB99</f>
        <v>10560</v>
      </c>
      <c r="M97" s="73">
        <f>'cieki 2020'!AC99</f>
        <v>189</v>
      </c>
      <c r="N97" s="73">
        <f>'cieki 2020'!AI99</f>
        <v>2.5</v>
      </c>
      <c r="O97" s="73">
        <f>'cieki 2020'!AJ99</f>
        <v>16</v>
      </c>
      <c r="P97" s="73">
        <f>'cieki 2020'!AK99</f>
        <v>2.5</v>
      </c>
      <c r="Q97" s="73">
        <f>'cieki 2020'!AL99</f>
        <v>56</v>
      </c>
      <c r="R97" s="73">
        <f>'cieki 2020'!AM99</f>
        <v>12</v>
      </c>
      <c r="S97" s="73">
        <f>'cieki 2020'!AN99</f>
        <v>19</v>
      </c>
      <c r="T97" s="73">
        <f>'cieki 2020'!AO99</f>
        <v>2.5</v>
      </c>
      <c r="U97" s="73">
        <f>'cieki 2020'!AQ99</f>
        <v>2.5</v>
      </c>
      <c r="V97" s="73">
        <f>'cieki 2020'!AR99</f>
        <v>1.5</v>
      </c>
      <c r="W97" s="73">
        <f>'cieki 2020'!AS99</f>
        <v>2.5</v>
      </c>
      <c r="X97" s="73">
        <f>'cieki 2020'!AT99</f>
        <v>2.5</v>
      </c>
      <c r="Y97" s="73">
        <f>'cieki 2020'!AU99</f>
        <v>36</v>
      </c>
      <c r="Z97" s="73">
        <f>'cieki 2020'!AV99</f>
        <v>20</v>
      </c>
      <c r="AA97" s="73">
        <f>'cieki 2020'!AW99</f>
        <v>2.5</v>
      </c>
      <c r="AB97" s="73">
        <f>'cieki 2020'!AX99</f>
        <v>2.5</v>
      </c>
      <c r="AC97" s="73">
        <f>'cieki 2020'!AY99</f>
        <v>2.5</v>
      </c>
      <c r="AD97" s="73">
        <f>'cieki 2020'!AZ99</f>
        <v>2.5</v>
      </c>
      <c r="AE97" s="73">
        <f>'cieki 2020'!BB99</f>
        <v>175.5</v>
      </c>
      <c r="AF97" s="73">
        <f>'cieki 2020'!BJ99</f>
        <v>0.5</v>
      </c>
      <c r="AG97" s="73">
        <f>'cieki 2020'!BL99</f>
        <v>0.5</v>
      </c>
      <c r="AH97" s="73">
        <f>'cieki 2020'!BM99</f>
        <v>0.05</v>
      </c>
      <c r="AI97" s="73">
        <f>'cieki 2020'!BN99</f>
        <v>0.05</v>
      </c>
      <c r="AJ97" s="73">
        <f>'cieki 2020'!BO99</f>
        <v>0.05</v>
      </c>
      <c r="AK97" s="73">
        <f>'cieki 2020'!BR99</f>
        <v>0.4</v>
      </c>
      <c r="AL97" s="73">
        <f>'cieki 2020'!BS99</f>
        <v>0.05</v>
      </c>
      <c r="AM97" s="73">
        <f>'cieki 2020'!BU99</f>
        <v>0.05</v>
      </c>
      <c r="AN97" s="73">
        <f>'cieki 2020'!BV99</f>
        <v>0.05</v>
      </c>
      <c r="AO97" s="73">
        <f>'cieki 2020'!BW99</f>
        <v>0.05</v>
      </c>
      <c r="AP97" s="73">
        <f>'cieki 2020'!BX99</f>
        <v>0.1</v>
      </c>
      <c r="AQ97" s="73">
        <f>'cieki 2020'!BZ99</f>
        <v>0</v>
      </c>
      <c r="AR97" s="53">
        <f>'cieki 2020'!CK99</f>
        <v>0</v>
      </c>
      <c r="AS97" s="73">
        <f>'cieki 2020'!CN99</f>
        <v>0</v>
      </c>
      <c r="AT97" s="73">
        <f>'cieki 2020'!CS99</f>
        <v>0</v>
      </c>
      <c r="AU97" s="91">
        <f>'cieki 2020'!CY99</f>
        <v>0</v>
      </c>
      <c r="AV97" s="73">
        <f>'cieki 2020'!DD99</f>
        <v>0</v>
      </c>
      <c r="AW97" s="73">
        <f>'cieki 2020'!DE99</f>
        <v>0.05</v>
      </c>
      <c r="AX97" s="148">
        <f>'cieki 2020'!DF99</f>
        <v>0.05</v>
      </c>
      <c r="AY97" s="137" t="s">
        <v>171</v>
      </c>
      <c r="AZ97" s="100"/>
      <c r="BA97" s="100"/>
      <c r="BB97" s="100"/>
      <c r="BC97" s="100"/>
    </row>
    <row r="98" spans="1:55" s="70" customFormat="1" x14ac:dyDescent="0.2">
      <c r="A98" s="9">
        <f>'cieki 2020'!B100</f>
        <v>251</v>
      </c>
      <c r="B98" s="15" t="str">
        <f>'cieki 2020'!C100</f>
        <v>PL02S0601_0932</v>
      </c>
      <c r="C98" s="53">
        <f>'cieki 2020'!I100</f>
        <v>0.05</v>
      </c>
      <c r="D98" s="53">
        <f>'cieki 2020'!J100</f>
        <v>3.21</v>
      </c>
      <c r="E98" s="53">
        <f>'cieki 2020'!L100</f>
        <v>0.34200000000000003</v>
      </c>
      <c r="F98" s="53">
        <f>'cieki 2020'!N100</f>
        <v>16.600000000000001</v>
      </c>
      <c r="G98" s="53">
        <f>'cieki 2020'!O100</f>
        <v>111</v>
      </c>
      <c r="H98" s="53">
        <f>'cieki 2020'!P100</f>
        <v>3.3300000000000003E-2</v>
      </c>
      <c r="I98" s="53">
        <f>'cieki 2020'!S100</f>
        <v>6.35</v>
      </c>
      <c r="J98" s="53">
        <f>'cieki 2020'!T100</f>
        <v>152</v>
      </c>
      <c r="K98" s="73">
        <f>'cieki 2020'!Y100</f>
        <v>116</v>
      </c>
      <c r="L98" s="73">
        <f>'cieki 2020'!AB100</f>
        <v>8250</v>
      </c>
      <c r="M98" s="73">
        <f>'cieki 2020'!AC100</f>
        <v>137</v>
      </c>
      <c r="N98" s="73">
        <f>'cieki 2020'!AI100</f>
        <v>2.5</v>
      </c>
      <c r="O98" s="73">
        <f>'cieki 2020'!AJ100</f>
        <v>32</v>
      </c>
      <c r="P98" s="73">
        <f>'cieki 2020'!AK100</f>
        <v>17</v>
      </c>
      <c r="Q98" s="73">
        <f>'cieki 2020'!AL100</f>
        <v>551</v>
      </c>
      <c r="R98" s="73">
        <f>'cieki 2020'!AM100</f>
        <v>208</v>
      </c>
      <c r="S98" s="73">
        <f>'cieki 2020'!AN100</f>
        <v>144</v>
      </c>
      <c r="T98" s="73">
        <f>'cieki 2020'!AO100</f>
        <v>95</v>
      </c>
      <c r="U98" s="73">
        <f>'cieki 2020'!AQ100</f>
        <v>56</v>
      </c>
      <c r="V98" s="73">
        <f>'cieki 2020'!AR100</f>
        <v>1.5</v>
      </c>
      <c r="W98" s="73">
        <f>'cieki 2020'!AS100</f>
        <v>2.5</v>
      </c>
      <c r="X98" s="73">
        <f>'cieki 2020'!AT100</f>
        <v>22</v>
      </c>
      <c r="Y98" s="73">
        <f>'cieki 2020'!AU100</f>
        <v>375</v>
      </c>
      <c r="Z98" s="73">
        <f>'cieki 2020'!AV100</f>
        <v>159</v>
      </c>
      <c r="AA98" s="73">
        <f>'cieki 2020'!AW100</f>
        <v>63</v>
      </c>
      <c r="AB98" s="73">
        <f>'cieki 2020'!AX100</f>
        <v>65</v>
      </c>
      <c r="AC98" s="73">
        <f>'cieki 2020'!AY100</f>
        <v>63</v>
      </c>
      <c r="AD98" s="73">
        <f>'cieki 2020'!AZ100</f>
        <v>20</v>
      </c>
      <c r="AE98" s="73">
        <f>'cieki 2020'!BB100</f>
        <v>1672.5</v>
      </c>
      <c r="AF98" s="73">
        <f>'cieki 2020'!BJ100</f>
        <v>0.5</v>
      </c>
      <c r="AG98" s="73">
        <f>'cieki 2020'!BL100</f>
        <v>0.5</v>
      </c>
      <c r="AH98" s="73">
        <f>'cieki 2020'!BM100</f>
        <v>0.05</v>
      </c>
      <c r="AI98" s="73">
        <f>'cieki 2020'!BN100</f>
        <v>0.05</v>
      </c>
      <c r="AJ98" s="73">
        <f>'cieki 2020'!BO100</f>
        <v>0.05</v>
      </c>
      <c r="AK98" s="73">
        <f>'cieki 2020'!BR100</f>
        <v>0.4</v>
      </c>
      <c r="AL98" s="73">
        <f>'cieki 2020'!BS100</f>
        <v>0.05</v>
      </c>
      <c r="AM98" s="73">
        <f>'cieki 2020'!BU100</f>
        <v>0.05</v>
      </c>
      <c r="AN98" s="73">
        <f>'cieki 2020'!BV100</f>
        <v>0.05</v>
      </c>
      <c r="AO98" s="73">
        <f>'cieki 2020'!BW100</f>
        <v>0.05</v>
      </c>
      <c r="AP98" s="73">
        <f>'cieki 2020'!BX100</f>
        <v>0.1</v>
      </c>
      <c r="AQ98" s="73">
        <f>'cieki 2020'!BZ100</f>
        <v>0</v>
      </c>
      <c r="AR98" s="53">
        <f>'cieki 2020'!CK100</f>
        <v>0</v>
      </c>
      <c r="AS98" s="73">
        <f>'cieki 2020'!CN100</f>
        <v>0</v>
      </c>
      <c r="AT98" s="73">
        <f>'cieki 2020'!CS100</f>
        <v>0</v>
      </c>
      <c r="AU98" s="91">
        <f>'cieki 2020'!CY100</f>
        <v>0</v>
      </c>
      <c r="AV98" s="73">
        <f>'cieki 2020'!DD100</f>
        <v>0</v>
      </c>
      <c r="AW98" s="73">
        <f>'cieki 2020'!DE100</f>
        <v>0.05</v>
      </c>
      <c r="AX98" s="148">
        <f>'cieki 2020'!DF100</f>
        <v>0.05</v>
      </c>
      <c r="AY98" s="136" t="s">
        <v>174</v>
      </c>
      <c r="AZ98" s="100"/>
      <c r="BA98" s="100"/>
      <c r="BB98" s="100"/>
      <c r="BC98" s="100"/>
    </row>
    <row r="99" spans="1:55" s="70" customFormat="1" x14ac:dyDescent="0.2">
      <c r="A99" s="9">
        <f>'cieki 2020'!B101</f>
        <v>252</v>
      </c>
      <c r="B99" s="15" t="str">
        <f>'cieki 2020'!C101</f>
        <v>PL02S0501_0825</v>
      </c>
      <c r="C99" s="53">
        <f>'cieki 2020'!I101</f>
        <v>0.05</v>
      </c>
      <c r="D99" s="53">
        <f>'cieki 2020'!J101</f>
        <v>1.5</v>
      </c>
      <c r="E99" s="53">
        <f>'cieki 2020'!L101</f>
        <v>5.3999999999999999E-2</v>
      </c>
      <c r="F99" s="53">
        <f>'cieki 2020'!N101</f>
        <v>4.41</v>
      </c>
      <c r="G99" s="53">
        <f>'cieki 2020'!O101</f>
        <v>2.83</v>
      </c>
      <c r="H99" s="53">
        <f>'cieki 2020'!P101</f>
        <v>7.6E-3</v>
      </c>
      <c r="I99" s="53">
        <f>'cieki 2020'!S101</f>
        <v>3.16</v>
      </c>
      <c r="J99" s="53">
        <f>'cieki 2020'!T101</f>
        <v>3.58</v>
      </c>
      <c r="K99" s="73">
        <f>'cieki 2020'!Y101</f>
        <v>20.2</v>
      </c>
      <c r="L99" s="73">
        <f>'cieki 2020'!AB101</f>
        <v>5730</v>
      </c>
      <c r="M99" s="73">
        <f>'cieki 2020'!AC101</f>
        <v>105</v>
      </c>
      <c r="N99" s="73">
        <f>'cieki 2020'!AI101</f>
        <v>2.5</v>
      </c>
      <c r="O99" s="73">
        <f>'cieki 2020'!AJ101</f>
        <v>54</v>
      </c>
      <c r="P99" s="73">
        <f>'cieki 2020'!AK101</f>
        <v>12</v>
      </c>
      <c r="Q99" s="73">
        <f>'cieki 2020'!AL101</f>
        <v>221</v>
      </c>
      <c r="R99" s="73">
        <f>'cieki 2020'!AM101</f>
        <v>151</v>
      </c>
      <c r="S99" s="73">
        <f>'cieki 2020'!AN101</f>
        <v>107</v>
      </c>
      <c r="T99" s="73">
        <f>'cieki 2020'!AO101</f>
        <v>92</v>
      </c>
      <c r="U99" s="73">
        <f>'cieki 2020'!AQ101</f>
        <v>57</v>
      </c>
      <c r="V99" s="73">
        <f>'cieki 2020'!AR101</f>
        <v>1.5</v>
      </c>
      <c r="W99" s="73">
        <f>'cieki 2020'!AS101</f>
        <v>2.5</v>
      </c>
      <c r="X99" s="73">
        <f>'cieki 2020'!AT101</f>
        <v>15</v>
      </c>
      <c r="Y99" s="73">
        <f>'cieki 2020'!AU101</f>
        <v>183</v>
      </c>
      <c r="Z99" s="73">
        <f>'cieki 2020'!AV101</f>
        <v>127</v>
      </c>
      <c r="AA99" s="73">
        <f>'cieki 2020'!AW101</f>
        <v>52</v>
      </c>
      <c r="AB99" s="73">
        <f>'cieki 2020'!AX101</f>
        <v>56</v>
      </c>
      <c r="AC99" s="73">
        <f>'cieki 2020'!AY101</f>
        <v>75</v>
      </c>
      <c r="AD99" s="73">
        <f>'cieki 2020'!AZ101</f>
        <v>21</v>
      </c>
      <c r="AE99" s="73">
        <f>'cieki 2020'!BB101</f>
        <v>1020.5</v>
      </c>
      <c r="AF99" s="73">
        <f>'cieki 2020'!BJ101</f>
        <v>0.5</v>
      </c>
      <c r="AG99" s="73">
        <f>'cieki 2020'!BL101</f>
        <v>0.5</v>
      </c>
      <c r="AH99" s="73">
        <f>'cieki 2020'!BM101</f>
        <v>0.05</v>
      </c>
      <c r="AI99" s="73">
        <f>'cieki 2020'!BN101</f>
        <v>0.05</v>
      </c>
      <c r="AJ99" s="73">
        <f>'cieki 2020'!BO101</f>
        <v>0.05</v>
      </c>
      <c r="AK99" s="73">
        <f>'cieki 2020'!BR101</f>
        <v>0.4</v>
      </c>
      <c r="AL99" s="73">
        <f>'cieki 2020'!BS101</f>
        <v>0.05</v>
      </c>
      <c r="AM99" s="73">
        <f>'cieki 2020'!BU101</f>
        <v>0.05</v>
      </c>
      <c r="AN99" s="73">
        <f>'cieki 2020'!BV101</f>
        <v>0.05</v>
      </c>
      <c r="AO99" s="73">
        <f>'cieki 2020'!BW101</f>
        <v>0.05</v>
      </c>
      <c r="AP99" s="73">
        <f>'cieki 2020'!BX101</f>
        <v>0.1</v>
      </c>
      <c r="AQ99" s="73">
        <f>'cieki 2020'!BZ101</f>
        <v>0</v>
      </c>
      <c r="AR99" s="53">
        <f>'cieki 2020'!CK101</f>
        <v>0</v>
      </c>
      <c r="AS99" s="73">
        <f>'cieki 2020'!CN101</f>
        <v>0</v>
      </c>
      <c r="AT99" s="73">
        <f>'cieki 2020'!CS101</f>
        <v>0</v>
      </c>
      <c r="AU99" s="91">
        <f>'cieki 2020'!CY101</f>
        <v>0</v>
      </c>
      <c r="AV99" s="73">
        <f>'cieki 2020'!DD101</f>
        <v>0</v>
      </c>
      <c r="AW99" s="73">
        <f>'cieki 2020'!DE101</f>
        <v>0.05</v>
      </c>
      <c r="AX99" s="148">
        <f>'cieki 2020'!DF101</f>
        <v>0.05</v>
      </c>
      <c r="AY99" s="137" t="s">
        <v>171</v>
      </c>
      <c r="AZ99" s="100"/>
      <c r="BA99" s="100"/>
      <c r="BB99" s="100"/>
      <c r="BC99" s="100"/>
    </row>
    <row r="100" spans="1:55" s="70" customFormat="1" x14ac:dyDescent="0.2">
      <c r="A100" s="9">
        <f>'cieki 2020'!B102</f>
        <v>253</v>
      </c>
      <c r="B100" s="15" t="str">
        <f>'cieki 2020'!C102</f>
        <v>PL02S0501_0828</v>
      </c>
      <c r="C100" s="53">
        <f>'cieki 2020'!I102</f>
        <v>0.113</v>
      </c>
      <c r="D100" s="53">
        <f>'cieki 2020'!J102</f>
        <v>1.5</v>
      </c>
      <c r="E100" s="53">
        <f>'cieki 2020'!L102</f>
        <v>0.125</v>
      </c>
      <c r="F100" s="53">
        <f>'cieki 2020'!N102</f>
        <v>16.100000000000001</v>
      </c>
      <c r="G100" s="53">
        <f>'cieki 2020'!O102</f>
        <v>7.72</v>
      </c>
      <c r="H100" s="53">
        <f>'cieki 2020'!P102</f>
        <v>6.4299999999999996E-2</v>
      </c>
      <c r="I100" s="53">
        <f>'cieki 2020'!S102</f>
        <v>8.16</v>
      </c>
      <c r="J100" s="53">
        <f>'cieki 2020'!T102</f>
        <v>11.3</v>
      </c>
      <c r="K100" s="73">
        <f>'cieki 2020'!Y102</f>
        <v>51.7</v>
      </c>
      <c r="L100" s="73">
        <f>'cieki 2020'!AB102</f>
        <v>8780</v>
      </c>
      <c r="M100" s="73">
        <f>'cieki 2020'!AC102</f>
        <v>54.7</v>
      </c>
      <c r="N100" s="73">
        <f>'cieki 2020'!AI102</f>
        <v>2.5</v>
      </c>
      <c r="O100" s="73">
        <f>'cieki 2020'!AJ102</f>
        <v>58</v>
      </c>
      <c r="P100" s="73">
        <f>'cieki 2020'!AK102</f>
        <v>10</v>
      </c>
      <c r="Q100" s="73">
        <f>'cieki 2020'!AL102</f>
        <v>168</v>
      </c>
      <c r="R100" s="73">
        <f>'cieki 2020'!AM102</f>
        <v>100</v>
      </c>
      <c r="S100" s="73">
        <f>'cieki 2020'!AN102</f>
        <v>70</v>
      </c>
      <c r="T100" s="73">
        <f>'cieki 2020'!AO102</f>
        <v>58</v>
      </c>
      <c r="U100" s="73">
        <f>'cieki 2020'!AQ102</f>
        <v>53</v>
      </c>
      <c r="V100" s="73">
        <f>'cieki 2020'!AR102</f>
        <v>1.5</v>
      </c>
      <c r="W100" s="73">
        <f>'cieki 2020'!AS102</f>
        <v>2.5</v>
      </c>
      <c r="X100" s="73">
        <f>'cieki 2020'!AT102</f>
        <v>2.5</v>
      </c>
      <c r="Y100" s="73">
        <f>'cieki 2020'!AU102</f>
        <v>124</v>
      </c>
      <c r="Z100" s="73">
        <f>'cieki 2020'!AV102</f>
        <v>97</v>
      </c>
      <c r="AA100" s="73">
        <f>'cieki 2020'!AW102</f>
        <v>39</v>
      </c>
      <c r="AB100" s="73">
        <f>'cieki 2020'!AX102</f>
        <v>43</v>
      </c>
      <c r="AC100" s="73">
        <f>'cieki 2020'!AY102</f>
        <v>56</v>
      </c>
      <c r="AD100" s="73">
        <f>'cieki 2020'!AZ102</f>
        <v>22</v>
      </c>
      <c r="AE100" s="73">
        <f>'cieki 2020'!BB102</f>
        <v>733</v>
      </c>
      <c r="AF100" s="73">
        <f>'cieki 2020'!BJ102</f>
        <v>0.5</v>
      </c>
      <c r="AG100" s="73">
        <f>'cieki 2020'!BL102</f>
        <v>0.5</v>
      </c>
      <c r="AH100" s="73">
        <f>'cieki 2020'!BM102</f>
        <v>0.05</v>
      </c>
      <c r="AI100" s="73">
        <f>'cieki 2020'!BN102</f>
        <v>0.05</v>
      </c>
      <c r="AJ100" s="73">
        <f>'cieki 2020'!BO102</f>
        <v>0.05</v>
      </c>
      <c r="AK100" s="73">
        <f>'cieki 2020'!BR102</f>
        <v>0.4</v>
      </c>
      <c r="AL100" s="73">
        <f>'cieki 2020'!BS102</f>
        <v>0.05</v>
      </c>
      <c r="AM100" s="73">
        <f>'cieki 2020'!BU102</f>
        <v>0.05</v>
      </c>
      <c r="AN100" s="73">
        <f>'cieki 2020'!BV102</f>
        <v>0.05</v>
      </c>
      <c r="AO100" s="73">
        <f>'cieki 2020'!BW102</f>
        <v>0.05</v>
      </c>
      <c r="AP100" s="73">
        <f>'cieki 2020'!BX102</f>
        <v>0.1</v>
      </c>
      <c r="AQ100" s="73">
        <f>'cieki 2020'!BZ102</f>
        <v>0</v>
      </c>
      <c r="AR100" s="53">
        <f>'cieki 2020'!CK102</f>
        <v>0</v>
      </c>
      <c r="AS100" s="73">
        <f>'cieki 2020'!CN102</f>
        <v>0</v>
      </c>
      <c r="AT100" s="73">
        <f>'cieki 2020'!CS102</f>
        <v>0</v>
      </c>
      <c r="AU100" s="91">
        <f>'cieki 2020'!CY102</f>
        <v>0</v>
      </c>
      <c r="AV100" s="73">
        <f>'cieki 2020'!DD102</f>
        <v>0</v>
      </c>
      <c r="AW100" s="73">
        <f>'cieki 2020'!DE102</f>
        <v>0.05</v>
      </c>
      <c r="AX100" s="148">
        <f>'cieki 2020'!DF102</f>
        <v>0.05</v>
      </c>
      <c r="AY100" s="137" t="s">
        <v>171</v>
      </c>
      <c r="AZ100" s="100"/>
      <c r="BA100" s="100"/>
      <c r="BB100" s="100"/>
      <c r="BC100" s="100"/>
    </row>
    <row r="101" spans="1:55" s="70" customFormat="1" x14ac:dyDescent="0.2">
      <c r="A101" s="9">
        <f>'cieki 2020'!B103</f>
        <v>254</v>
      </c>
      <c r="B101" s="15" t="str">
        <f>'cieki 2020'!C103</f>
        <v>PL02S0601_0931</v>
      </c>
      <c r="C101" s="53">
        <f>'cieki 2020'!I103</f>
        <v>0.05</v>
      </c>
      <c r="D101" s="53">
        <f>'cieki 2020'!J103</f>
        <v>1.5</v>
      </c>
      <c r="E101" s="53">
        <f>'cieki 2020'!L103</f>
        <v>2.5000000000000001E-2</v>
      </c>
      <c r="F101" s="53">
        <f>'cieki 2020'!N103</f>
        <v>7.7</v>
      </c>
      <c r="G101" s="53">
        <f>'cieki 2020'!O103</f>
        <v>6.24</v>
      </c>
      <c r="H101" s="53">
        <f>'cieki 2020'!P103</f>
        <v>2.5500000000000002E-3</v>
      </c>
      <c r="I101" s="53">
        <f>'cieki 2020'!S103</f>
        <v>4.4000000000000004</v>
      </c>
      <c r="J101" s="53">
        <f>'cieki 2020'!T103</f>
        <v>91.7</v>
      </c>
      <c r="K101" s="73">
        <f>'cieki 2020'!Y103</f>
        <v>67.2</v>
      </c>
      <c r="L101" s="73">
        <f>'cieki 2020'!AB103</f>
        <v>5460</v>
      </c>
      <c r="M101" s="73">
        <f>'cieki 2020'!AC103</f>
        <v>206</v>
      </c>
      <c r="N101" s="73">
        <f>'cieki 2020'!AI103</f>
        <v>2.5</v>
      </c>
      <c r="O101" s="73">
        <f>'cieki 2020'!AJ103</f>
        <v>2.5</v>
      </c>
      <c r="P101" s="73">
        <f>'cieki 2020'!AK103</f>
        <v>2.5</v>
      </c>
      <c r="Q101" s="73">
        <f>'cieki 2020'!AL103</f>
        <v>17</v>
      </c>
      <c r="R101" s="73">
        <f>'cieki 2020'!AM103</f>
        <v>26</v>
      </c>
      <c r="S101" s="73">
        <f>'cieki 2020'!AN103</f>
        <v>16</v>
      </c>
      <c r="T101" s="73">
        <f>'cieki 2020'!AO103</f>
        <v>31</v>
      </c>
      <c r="U101" s="73">
        <f>'cieki 2020'!AQ103</f>
        <v>34</v>
      </c>
      <c r="V101" s="73">
        <f>'cieki 2020'!AR103</f>
        <v>1.5</v>
      </c>
      <c r="W101" s="73">
        <f>'cieki 2020'!AS103</f>
        <v>2.5</v>
      </c>
      <c r="X101" s="73">
        <f>'cieki 2020'!AT103</f>
        <v>2.5</v>
      </c>
      <c r="Y101" s="73">
        <f>'cieki 2020'!AU103</f>
        <v>12</v>
      </c>
      <c r="Z101" s="73">
        <f>'cieki 2020'!AV103</f>
        <v>40</v>
      </c>
      <c r="AA101" s="73">
        <f>'cieki 2020'!AW103</f>
        <v>14</v>
      </c>
      <c r="AB101" s="73">
        <f>'cieki 2020'!AX103</f>
        <v>23</v>
      </c>
      <c r="AC101" s="73">
        <f>'cieki 2020'!AY103</f>
        <v>36</v>
      </c>
      <c r="AD101" s="73">
        <f>'cieki 2020'!AZ103</f>
        <v>9</v>
      </c>
      <c r="AE101" s="73">
        <f>'cieki 2020'!BB103</f>
        <v>170</v>
      </c>
      <c r="AF101" s="73">
        <f>'cieki 2020'!BJ103</f>
        <v>0.5</v>
      </c>
      <c r="AG101" s="73">
        <f>'cieki 2020'!BL103</f>
        <v>0.5</v>
      </c>
      <c r="AH101" s="73">
        <f>'cieki 2020'!BM103</f>
        <v>0.05</v>
      </c>
      <c r="AI101" s="73">
        <f>'cieki 2020'!BN103</f>
        <v>0.05</v>
      </c>
      <c r="AJ101" s="73">
        <f>'cieki 2020'!BO103</f>
        <v>0.05</v>
      </c>
      <c r="AK101" s="73">
        <f>'cieki 2020'!BR103</f>
        <v>0.4</v>
      </c>
      <c r="AL101" s="73">
        <f>'cieki 2020'!BS103</f>
        <v>0.05</v>
      </c>
      <c r="AM101" s="73">
        <f>'cieki 2020'!BU103</f>
        <v>0.05</v>
      </c>
      <c r="AN101" s="73">
        <f>'cieki 2020'!BV103</f>
        <v>0.05</v>
      </c>
      <c r="AO101" s="73">
        <f>'cieki 2020'!BW103</f>
        <v>0.05</v>
      </c>
      <c r="AP101" s="73">
        <f>'cieki 2020'!BX103</f>
        <v>0.1</v>
      </c>
      <c r="AQ101" s="73">
        <f>'cieki 2020'!BZ103</f>
        <v>0</v>
      </c>
      <c r="AR101" s="53">
        <f>'cieki 2020'!CK103</f>
        <v>0</v>
      </c>
      <c r="AS101" s="73">
        <f>'cieki 2020'!CN103</f>
        <v>0</v>
      </c>
      <c r="AT101" s="73">
        <f>'cieki 2020'!CS103</f>
        <v>0</v>
      </c>
      <c r="AU101" s="91">
        <f>'cieki 2020'!CY103</f>
        <v>0</v>
      </c>
      <c r="AV101" s="73">
        <f>'cieki 2020'!DD103</f>
        <v>0</v>
      </c>
      <c r="AW101" s="73">
        <f>'cieki 2020'!DE103</f>
        <v>0.05</v>
      </c>
      <c r="AX101" s="148">
        <f>'cieki 2020'!DF103</f>
        <v>0.05</v>
      </c>
      <c r="AY101" s="158" t="s">
        <v>173</v>
      </c>
      <c r="AZ101" s="100"/>
      <c r="BA101" s="100"/>
      <c r="BB101" s="100"/>
      <c r="BC101" s="100"/>
    </row>
    <row r="102" spans="1:55" s="70" customFormat="1" x14ac:dyDescent="0.2">
      <c r="A102" s="9">
        <f>'cieki 2020'!B104</f>
        <v>255</v>
      </c>
      <c r="B102" s="15" t="str">
        <f>'cieki 2020'!C104</f>
        <v>PL02S0501_0824</v>
      </c>
      <c r="C102" s="53">
        <f>'cieki 2020'!I104</f>
        <v>0.05</v>
      </c>
      <c r="D102" s="53">
        <f>'cieki 2020'!J104</f>
        <v>1.5</v>
      </c>
      <c r="E102" s="53">
        <f>'cieki 2020'!L104</f>
        <v>2.5000000000000001E-2</v>
      </c>
      <c r="F102" s="53">
        <f>'cieki 2020'!N104</f>
        <v>2.0699999999999998</v>
      </c>
      <c r="G102" s="53">
        <f>'cieki 2020'!O104</f>
        <v>1.22</v>
      </c>
      <c r="H102" s="53">
        <f>'cieki 2020'!P104</f>
        <v>5.8199999999999997E-3</v>
      </c>
      <c r="I102" s="53">
        <f>'cieki 2020'!S104</f>
        <v>0.98399999999999999</v>
      </c>
      <c r="J102" s="53">
        <f>'cieki 2020'!T104</f>
        <v>1.68</v>
      </c>
      <c r="K102" s="73">
        <f>'cieki 2020'!Y104</f>
        <v>12.7</v>
      </c>
      <c r="L102" s="73">
        <f>'cieki 2020'!AB104</f>
        <v>1550</v>
      </c>
      <c r="M102" s="73">
        <f>'cieki 2020'!AC104</f>
        <v>36.299999999999997</v>
      </c>
      <c r="N102" s="73">
        <f>'cieki 2020'!AI104</f>
        <v>2.5</v>
      </c>
      <c r="O102" s="73">
        <f>'cieki 2020'!AJ104</f>
        <v>2.5</v>
      </c>
      <c r="P102" s="73">
        <f>'cieki 2020'!AK104</f>
        <v>2.5</v>
      </c>
      <c r="Q102" s="73">
        <f>'cieki 2020'!AL104</f>
        <v>40</v>
      </c>
      <c r="R102" s="73">
        <f>'cieki 2020'!AM104</f>
        <v>38</v>
      </c>
      <c r="S102" s="73">
        <f>'cieki 2020'!AN104</f>
        <v>30</v>
      </c>
      <c r="T102" s="73">
        <f>'cieki 2020'!AO104</f>
        <v>28</v>
      </c>
      <c r="U102" s="73">
        <f>'cieki 2020'!AQ104</f>
        <v>17</v>
      </c>
      <c r="V102" s="73">
        <f>'cieki 2020'!AR104</f>
        <v>1.5</v>
      </c>
      <c r="W102" s="73">
        <f>'cieki 2020'!AS104</f>
        <v>2.5</v>
      </c>
      <c r="X102" s="73">
        <f>'cieki 2020'!AT104</f>
        <v>2.5</v>
      </c>
      <c r="Y102" s="73">
        <f>'cieki 2020'!AU104</f>
        <v>37</v>
      </c>
      <c r="Z102" s="73">
        <f>'cieki 2020'!AV104</f>
        <v>38</v>
      </c>
      <c r="AA102" s="73">
        <f>'cieki 2020'!AW104</f>
        <v>15</v>
      </c>
      <c r="AB102" s="73">
        <f>'cieki 2020'!AX104</f>
        <v>20</v>
      </c>
      <c r="AC102" s="73">
        <f>'cieki 2020'!AY104</f>
        <v>22</v>
      </c>
      <c r="AD102" s="73">
        <f>'cieki 2020'!AZ104</f>
        <v>2.5</v>
      </c>
      <c r="AE102" s="73">
        <f>'cieki 2020'!BB104</f>
        <v>240</v>
      </c>
      <c r="AF102" s="73">
        <f>'cieki 2020'!BJ104</f>
        <v>0.5</v>
      </c>
      <c r="AG102" s="73">
        <f>'cieki 2020'!BL104</f>
        <v>0.5</v>
      </c>
      <c r="AH102" s="73">
        <f>'cieki 2020'!BM104</f>
        <v>0.05</v>
      </c>
      <c r="AI102" s="73">
        <f>'cieki 2020'!BN104</f>
        <v>0.05</v>
      </c>
      <c r="AJ102" s="73">
        <f>'cieki 2020'!BO104</f>
        <v>0.05</v>
      </c>
      <c r="AK102" s="73">
        <f>'cieki 2020'!BR104</f>
        <v>0.4</v>
      </c>
      <c r="AL102" s="73">
        <f>'cieki 2020'!BS104</f>
        <v>0.05</v>
      </c>
      <c r="AM102" s="73">
        <f>'cieki 2020'!BU104</f>
        <v>0.05</v>
      </c>
      <c r="AN102" s="73">
        <f>'cieki 2020'!BV104</f>
        <v>0.05</v>
      </c>
      <c r="AO102" s="73">
        <f>'cieki 2020'!BW104</f>
        <v>0.05</v>
      </c>
      <c r="AP102" s="73">
        <f>'cieki 2020'!BX104</f>
        <v>0.1</v>
      </c>
      <c r="AQ102" s="73">
        <f>'cieki 2020'!BZ104</f>
        <v>0</v>
      </c>
      <c r="AR102" s="53">
        <f>'cieki 2020'!CK104</f>
        <v>0</v>
      </c>
      <c r="AS102" s="73">
        <f>'cieki 2020'!CN104</f>
        <v>0</v>
      </c>
      <c r="AT102" s="73">
        <f>'cieki 2020'!CS104</f>
        <v>0</v>
      </c>
      <c r="AU102" s="91">
        <f>'cieki 2020'!CY104</f>
        <v>0</v>
      </c>
      <c r="AV102" s="73">
        <f>'cieki 2020'!DD104</f>
        <v>0</v>
      </c>
      <c r="AW102" s="73">
        <f>'cieki 2020'!DE104</f>
        <v>0.05</v>
      </c>
      <c r="AX102" s="148">
        <f>'cieki 2020'!DF104</f>
        <v>0.05</v>
      </c>
      <c r="AY102" s="137" t="s">
        <v>171</v>
      </c>
      <c r="AZ102" s="100"/>
      <c r="BA102" s="100"/>
      <c r="BB102" s="100"/>
      <c r="BC102" s="100"/>
    </row>
    <row r="103" spans="1:55" s="70" customFormat="1" x14ac:dyDescent="0.2">
      <c r="A103" s="9">
        <f>'cieki 2020'!B105</f>
        <v>256</v>
      </c>
      <c r="B103" s="15" t="str">
        <f>'cieki 2020'!C105</f>
        <v>PL02S0501_3268</v>
      </c>
      <c r="C103" s="53">
        <f>'cieki 2020'!I105</f>
        <v>0.05</v>
      </c>
      <c r="D103" s="53">
        <f>'cieki 2020'!J105</f>
        <v>1.5</v>
      </c>
      <c r="E103" s="53">
        <f>'cieki 2020'!L105</f>
        <v>5.8599999999999999E-2</v>
      </c>
      <c r="F103" s="53">
        <f>'cieki 2020'!N105</f>
        <v>43.2</v>
      </c>
      <c r="G103" s="53">
        <f>'cieki 2020'!O105</f>
        <v>20.399999999999999</v>
      </c>
      <c r="H103" s="53">
        <f>'cieki 2020'!P105</f>
        <v>1.3899999999999999E-2</v>
      </c>
      <c r="I103" s="53">
        <f>'cieki 2020'!S105</f>
        <v>2.74</v>
      </c>
      <c r="J103" s="53">
        <f>'cieki 2020'!T105</f>
        <v>4.76</v>
      </c>
      <c r="K103" s="73">
        <f>'cieki 2020'!Y105</f>
        <v>21.7</v>
      </c>
      <c r="L103" s="73">
        <f>'cieki 2020'!AB105</f>
        <v>4380</v>
      </c>
      <c r="M103" s="73">
        <f>'cieki 2020'!AC105</f>
        <v>2160</v>
      </c>
      <c r="N103" s="73">
        <f>'cieki 2020'!AI105</f>
        <v>2.5</v>
      </c>
      <c r="O103" s="73">
        <f>'cieki 2020'!AJ105</f>
        <v>69</v>
      </c>
      <c r="P103" s="73">
        <f>'cieki 2020'!AK105</f>
        <v>12</v>
      </c>
      <c r="Q103" s="73">
        <f>'cieki 2020'!AL105</f>
        <v>206</v>
      </c>
      <c r="R103" s="73">
        <f>'cieki 2020'!AM105</f>
        <v>106</v>
      </c>
      <c r="S103" s="73">
        <f>'cieki 2020'!AN105</f>
        <v>79</v>
      </c>
      <c r="T103" s="73">
        <f>'cieki 2020'!AO105</f>
        <v>74</v>
      </c>
      <c r="U103" s="73">
        <f>'cieki 2020'!AQ105</f>
        <v>49</v>
      </c>
      <c r="V103" s="73">
        <f>'cieki 2020'!AR105</f>
        <v>1.5</v>
      </c>
      <c r="W103" s="73">
        <f>'cieki 2020'!AS105</f>
        <v>2.5</v>
      </c>
      <c r="X103" s="73">
        <f>'cieki 2020'!AT105</f>
        <v>7</v>
      </c>
      <c r="Y103" s="73">
        <f>'cieki 2020'!AU105</f>
        <v>163</v>
      </c>
      <c r="Z103" s="73">
        <f>'cieki 2020'!AV105</f>
        <v>110</v>
      </c>
      <c r="AA103" s="73">
        <f>'cieki 2020'!AW105</f>
        <v>38</v>
      </c>
      <c r="AB103" s="73">
        <f>'cieki 2020'!AX105</f>
        <v>53</v>
      </c>
      <c r="AC103" s="73">
        <f>'cieki 2020'!AY105</f>
        <v>56</v>
      </c>
      <c r="AD103" s="73">
        <f>'cieki 2020'!AZ105</f>
        <v>17</v>
      </c>
      <c r="AE103" s="73">
        <f>'cieki 2020'!BB105</f>
        <v>870.5</v>
      </c>
      <c r="AF103" s="73">
        <f>'cieki 2020'!BJ105</f>
        <v>0.5</v>
      </c>
      <c r="AG103" s="73">
        <f>'cieki 2020'!BL105</f>
        <v>0.5</v>
      </c>
      <c r="AH103" s="73">
        <f>'cieki 2020'!BM105</f>
        <v>0.05</v>
      </c>
      <c r="AI103" s="73">
        <f>'cieki 2020'!BN105</f>
        <v>0.05</v>
      </c>
      <c r="AJ103" s="73">
        <f>'cieki 2020'!BO105</f>
        <v>0.05</v>
      </c>
      <c r="AK103" s="73">
        <f>'cieki 2020'!BR105</f>
        <v>0.4</v>
      </c>
      <c r="AL103" s="73">
        <f>'cieki 2020'!BS105</f>
        <v>0.05</v>
      </c>
      <c r="AM103" s="73">
        <f>'cieki 2020'!BU105</f>
        <v>0.05</v>
      </c>
      <c r="AN103" s="73">
        <f>'cieki 2020'!BV105</f>
        <v>0.05</v>
      </c>
      <c r="AO103" s="73">
        <f>'cieki 2020'!BW105</f>
        <v>0.05</v>
      </c>
      <c r="AP103" s="73">
        <f>'cieki 2020'!BX105</f>
        <v>0.1</v>
      </c>
      <c r="AQ103" s="73">
        <f>'cieki 2020'!BZ105</f>
        <v>0</v>
      </c>
      <c r="AR103" s="53">
        <f>'cieki 2020'!CK105</f>
        <v>0</v>
      </c>
      <c r="AS103" s="73">
        <f>'cieki 2020'!CN105</f>
        <v>0</v>
      </c>
      <c r="AT103" s="73">
        <f>'cieki 2020'!CS105</f>
        <v>0</v>
      </c>
      <c r="AU103" s="91">
        <f>'cieki 2020'!CY105</f>
        <v>0</v>
      </c>
      <c r="AV103" s="73">
        <f>'cieki 2020'!DD105</f>
        <v>0</v>
      </c>
      <c r="AW103" s="73">
        <f>'cieki 2020'!DE105</f>
        <v>0.05</v>
      </c>
      <c r="AX103" s="148">
        <f>'cieki 2020'!DF105</f>
        <v>0.05</v>
      </c>
      <c r="AY103" s="136" t="s">
        <v>174</v>
      </c>
      <c r="AZ103" s="100"/>
      <c r="BA103" s="100"/>
      <c r="BB103" s="100"/>
      <c r="BC103" s="100"/>
    </row>
    <row r="104" spans="1:55" s="70" customFormat="1" x14ac:dyDescent="0.2">
      <c r="A104" s="9">
        <f>'cieki 2020'!B106</f>
        <v>257</v>
      </c>
      <c r="B104" s="15" t="str">
        <f>'cieki 2020'!C106</f>
        <v>PL02S1201_1035</v>
      </c>
      <c r="C104" s="53">
        <f>'cieki 2020'!I106</f>
        <v>0.05</v>
      </c>
      <c r="D104" s="53">
        <f>'cieki 2020'!J106</f>
        <v>6.81</v>
      </c>
      <c r="E104" s="53">
        <f>'cieki 2020'!L106</f>
        <v>2.5000000000000001E-2</v>
      </c>
      <c r="F104" s="53">
        <f>'cieki 2020'!N106</f>
        <v>6.51</v>
      </c>
      <c r="G104" s="53">
        <f>'cieki 2020'!O106</f>
        <v>0.2</v>
      </c>
      <c r="H104" s="53">
        <f>'cieki 2020'!P106</f>
        <v>0.36199999999999999</v>
      </c>
      <c r="I104" s="53">
        <f>'cieki 2020'!S106</f>
        <v>7.25</v>
      </c>
      <c r="J104" s="53">
        <f>'cieki 2020'!T106</f>
        <v>4.9800000000000004</v>
      </c>
      <c r="K104" s="73">
        <f>'cieki 2020'!Y106</f>
        <v>5.08</v>
      </c>
      <c r="L104" s="73">
        <f>'cieki 2020'!AB106</f>
        <v>4360</v>
      </c>
      <c r="M104" s="73">
        <f>'cieki 2020'!AC106</f>
        <v>171</v>
      </c>
      <c r="N104" s="73">
        <f>'cieki 2020'!AI106</f>
        <v>2.5</v>
      </c>
      <c r="O104" s="73">
        <f>'cieki 2020'!AJ106</f>
        <v>67</v>
      </c>
      <c r="P104" s="73">
        <f>'cieki 2020'!AK106</f>
        <v>14</v>
      </c>
      <c r="Q104" s="73">
        <f>'cieki 2020'!AL106</f>
        <v>75</v>
      </c>
      <c r="R104" s="73">
        <f>'cieki 2020'!AM106</f>
        <v>25</v>
      </c>
      <c r="S104" s="73">
        <f>'cieki 2020'!AN106</f>
        <v>20</v>
      </c>
      <c r="T104" s="73">
        <f>'cieki 2020'!AO106</f>
        <v>18</v>
      </c>
      <c r="U104" s="73">
        <f>'cieki 2020'!AQ106</f>
        <v>11</v>
      </c>
      <c r="V104" s="73">
        <f>'cieki 2020'!AR106</f>
        <v>1.5</v>
      </c>
      <c r="W104" s="73">
        <f>'cieki 2020'!AS106</f>
        <v>2.5</v>
      </c>
      <c r="X104" s="73">
        <f>'cieki 2020'!AT106</f>
        <v>2.5</v>
      </c>
      <c r="Y104" s="73">
        <f>'cieki 2020'!AU106</f>
        <v>36</v>
      </c>
      <c r="Z104" s="73">
        <f>'cieki 2020'!AV106</f>
        <v>17</v>
      </c>
      <c r="AA104" s="73">
        <f>'cieki 2020'!AW106</f>
        <v>9</v>
      </c>
      <c r="AB104" s="73">
        <f>'cieki 2020'!AX106</f>
        <v>8</v>
      </c>
      <c r="AC104" s="73">
        <f>'cieki 2020'!AY106</f>
        <v>16</v>
      </c>
      <c r="AD104" s="73">
        <f>'cieki 2020'!AZ106</f>
        <v>2.5</v>
      </c>
      <c r="AE104" s="73">
        <f>'cieki 2020'!BB106</f>
        <v>290</v>
      </c>
      <c r="AF104" s="73">
        <f>'cieki 2020'!BJ106</f>
        <v>0.5</v>
      </c>
      <c r="AG104" s="73">
        <f>'cieki 2020'!BL106</f>
        <v>0.5</v>
      </c>
      <c r="AH104" s="73">
        <f>'cieki 2020'!BM106</f>
        <v>0.05</v>
      </c>
      <c r="AI104" s="73">
        <f>'cieki 2020'!BN106</f>
        <v>0.05</v>
      </c>
      <c r="AJ104" s="73">
        <f>'cieki 2020'!BO106</f>
        <v>0.05</v>
      </c>
      <c r="AK104" s="73">
        <f>'cieki 2020'!BR106</f>
        <v>0.4</v>
      </c>
      <c r="AL104" s="73">
        <f>'cieki 2020'!BS106</f>
        <v>0.05</v>
      </c>
      <c r="AM104" s="73">
        <f>'cieki 2020'!BU106</f>
        <v>0.05</v>
      </c>
      <c r="AN104" s="73">
        <f>'cieki 2020'!BV106</f>
        <v>0.05</v>
      </c>
      <c r="AO104" s="73">
        <f>'cieki 2020'!BW106</f>
        <v>0.05</v>
      </c>
      <c r="AP104" s="73">
        <f>'cieki 2020'!BX106</f>
        <v>0.1</v>
      </c>
      <c r="AQ104" s="73">
        <f>'cieki 2020'!BZ106</f>
        <v>0</v>
      </c>
      <c r="AR104" s="53">
        <f>'cieki 2020'!CK106</f>
        <v>0</v>
      </c>
      <c r="AS104" s="73">
        <f>'cieki 2020'!CN106</f>
        <v>0</v>
      </c>
      <c r="AT104" s="73">
        <f>'cieki 2020'!CS106</f>
        <v>0</v>
      </c>
      <c r="AU104" s="91">
        <f>'cieki 2020'!CY106</f>
        <v>0</v>
      </c>
      <c r="AV104" s="73">
        <f>'cieki 2020'!DD106</f>
        <v>0</v>
      </c>
      <c r="AW104" s="73">
        <f>'cieki 2020'!DE106</f>
        <v>0.05</v>
      </c>
      <c r="AX104" s="148">
        <f>'cieki 2020'!DF106</f>
        <v>0.05</v>
      </c>
      <c r="AY104" s="157" t="s">
        <v>172</v>
      </c>
      <c r="AZ104" s="100"/>
      <c r="BA104" s="100"/>
      <c r="BB104" s="100"/>
      <c r="BC104" s="100"/>
    </row>
    <row r="105" spans="1:55" s="70" customFormat="1" x14ac:dyDescent="0.2">
      <c r="A105" s="9">
        <f>'cieki 2020'!B107</f>
        <v>258</v>
      </c>
      <c r="B105" s="15" t="str">
        <f>'cieki 2020'!C107</f>
        <v>PL02S0401_0671</v>
      </c>
      <c r="C105" s="53">
        <f>'cieki 2020'!I107</f>
        <v>0.14799999999999999</v>
      </c>
      <c r="D105" s="53">
        <f>'cieki 2020'!J107</f>
        <v>1.5</v>
      </c>
      <c r="E105" s="53">
        <f>'cieki 2020'!L107</f>
        <v>2.5000000000000001E-2</v>
      </c>
      <c r="F105" s="53">
        <f>'cieki 2020'!N107</f>
        <v>3.47</v>
      </c>
      <c r="G105" s="53">
        <f>'cieki 2020'!O107</f>
        <v>4.3899999999999997</v>
      </c>
      <c r="H105" s="53">
        <f>'cieki 2020'!P107</f>
        <v>2.5600000000000002E-3</v>
      </c>
      <c r="I105" s="53">
        <f>'cieki 2020'!S107</f>
        <v>1.9</v>
      </c>
      <c r="J105" s="53">
        <f>'cieki 2020'!T107</f>
        <v>8.17</v>
      </c>
      <c r="K105" s="73">
        <f>'cieki 2020'!Y107</f>
        <v>29.8</v>
      </c>
      <c r="L105" s="73">
        <f>'cieki 2020'!AB107</f>
        <v>3390</v>
      </c>
      <c r="M105" s="73">
        <f>'cieki 2020'!AC107</f>
        <v>255</v>
      </c>
      <c r="N105" s="73">
        <f>'cieki 2020'!AI107</f>
        <v>2.5</v>
      </c>
      <c r="O105" s="73">
        <f>'cieki 2020'!AJ107</f>
        <v>17</v>
      </c>
      <c r="P105" s="73">
        <f>'cieki 2020'!AK107</f>
        <v>2.5</v>
      </c>
      <c r="Q105" s="73">
        <f>'cieki 2020'!AL107</f>
        <v>37</v>
      </c>
      <c r="R105" s="73">
        <f>'cieki 2020'!AM107</f>
        <v>23</v>
      </c>
      <c r="S105" s="73">
        <f>'cieki 2020'!AN107</f>
        <v>19</v>
      </c>
      <c r="T105" s="73">
        <f>'cieki 2020'!AO107</f>
        <v>26</v>
      </c>
      <c r="U105" s="73">
        <f>'cieki 2020'!AQ107</f>
        <v>25</v>
      </c>
      <c r="V105" s="73">
        <f>'cieki 2020'!AR107</f>
        <v>1.5</v>
      </c>
      <c r="W105" s="73">
        <f>'cieki 2020'!AS107</f>
        <v>2.5</v>
      </c>
      <c r="X105" s="73">
        <f>'cieki 2020'!AT107</f>
        <v>2.5</v>
      </c>
      <c r="Y105" s="73">
        <f>'cieki 2020'!AU107</f>
        <v>25</v>
      </c>
      <c r="Z105" s="73">
        <f>'cieki 2020'!AV107</f>
        <v>31</v>
      </c>
      <c r="AA105" s="73">
        <f>'cieki 2020'!AW107</f>
        <v>12</v>
      </c>
      <c r="AB105" s="73">
        <f>'cieki 2020'!AX107</f>
        <v>17</v>
      </c>
      <c r="AC105" s="73">
        <f>'cieki 2020'!AY107</f>
        <v>28</v>
      </c>
      <c r="AD105" s="73">
        <f>'cieki 2020'!AZ107</f>
        <v>2.5</v>
      </c>
      <c r="AE105" s="73">
        <f>'cieki 2020'!BB107</f>
        <v>201.5</v>
      </c>
      <c r="AF105" s="73">
        <f>'cieki 2020'!BJ107</f>
        <v>0.5</v>
      </c>
      <c r="AG105" s="73">
        <f>'cieki 2020'!BL107</f>
        <v>0.5</v>
      </c>
      <c r="AH105" s="73">
        <f>'cieki 2020'!BM107</f>
        <v>0.05</v>
      </c>
      <c r="AI105" s="73">
        <f>'cieki 2020'!BN107</f>
        <v>0.05</v>
      </c>
      <c r="AJ105" s="73">
        <f>'cieki 2020'!BO107</f>
        <v>0.05</v>
      </c>
      <c r="AK105" s="73">
        <f>'cieki 2020'!BR107</f>
        <v>0.4</v>
      </c>
      <c r="AL105" s="73">
        <f>'cieki 2020'!BS107</f>
        <v>0.05</v>
      </c>
      <c r="AM105" s="73">
        <f>'cieki 2020'!BU107</f>
        <v>0.05</v>
      </c>
      <c r="AN105" s="73">
        <f>'cieki 2020'!BV107</f>
        <v>0.05</v>
      </c>
      <c r="AO105" s="73">
        <f>'cieki 2020'!BW107</f>
        <v>0.05</v>
      </c>
      <c r="AP105" s="73">
        <f>'cieki 2020'!BX107</f>
        <v>0.1</v>
      </c>
      <c r="AQ105" s="73">
        <f>'cieki 2020'!BZ107</f>
        <v>25</v>
      </c>
      <c r="AR105" s="53">
        <f>'cieki 2020'!CK107</f>
        <v>0.12</v>
      </c>
      <c r="AS105" s="73">
        <f>'cieki 2020'!CN107</f>
        <v>0.5</v>
      </c>
      <c r="AT105" s="73">
        <f>'cieki 2020'!CS107</f>
        <v>0.5</v>
      </c>
      <c r="AU105" s="91">
        <f>'cieki 2020'!CY107</f>
        <v>1.67E-2</v>
      </c>
      <c r="AV105" s="73">
        <f>'cieki 2020'!DD107</f>
        <v>0.05</v>
      </c>
      <c r="AW105" s="73">
        <f>'cieki 2020'!DE107</f>
        <v>0.05</v>
      </c>
      <c r="AX105" s="148">
        <f>'cieki 2020'!DF107</f>
        <v>0.05</v>
      </c>
      <c r="AY105" s="137" t="s">
        <v>171</v>
      </c>
      <c r="AZ105" s="100"/>
      <c r="BA105" s="100"/>
      <c r="BB105" s="100"/>
      <c r="BC105" s="100"/>
    </row>
    <row r="106" spans="1:55" s="70" customFormat="1" x14ac:dyDescent="0.2">
      <c r="A106" s="9">
        <f>'cieki 2020'!B108</f>
        <v>259</v>
      </c>
      <c r="B106" s="15" t="str">
        <f>'cieki 2020'!C108</f>
        <v>PL02S1201_1054</v>
      </c>
      <c r="C106" s="53">
        <f>'cieki 2020'!I108</f>
        <v>0.05</v>
      </c>
      <c r="D106" s="53">
        <f>'cieki 2020'!J108</f>
        <v>5.21</v>
      </c>
      <c r="E106" s="53">
        <f>'cieki 2020'!L108</f>
        <v>2.29</v>
      </c>
      <c r="F106" s="53">
        <f>'cieki 2020'!N108</f>
        <v>38.200000000000003</v>
      </c>
      <c r="G106" s="53">
        <f>'cieki 2020'!O108</f>
        <v>41.2</v>
      </c>
      <c r="H106" s="53">
        <f>'cieki 2020'!P108</f>
        <v>0.28299999999999997</v>
      </c>
      <c r="I106" s="53">
        <f>'cieki 2020'!S108</f>
        <v>34.1</v>
      </c>
      <c r="J106" s="53">
        <f>'cieki 2020'!T108</f>
        <v>34.4</v>
      </c>
      <c r="K106" s="73">
        <f>'cieki 2020'!Y108</f>
        <v>236</v>
      </c>
      <c r="L106" s="73">
        <f>'cieki 2020'!AB108</f>
        <v>25780</v>
      </c>
      <c r="M106" s="73">
        <f>'cieki 2020'!AC108</f>
        <v>780</v>
      </c>
      <c r="N106" s="73">
        <f>'cieki 2020'!AI108</f>
        <v>347</v>
      </c>
      <c r="O106" s="73">
        <f>'cieki 2020'!AJ108</f>
        <v>672</v>
      </c>
      <c r="P106" s="73">
        <f>'cieki 2020'!AK108</f>
        <v>215</v>
      </c>
      <c r="Q106" s="73">
        <f>'cieki 2020'!AL108</f>
        <v>1450</v>
      </c>
      <c r="R106" s="73">
        <f>'cieki 2020'!AM108</f>
        <v>706</v>
      </c>
      <c r="S106" s="73">
        <f>'cieki 2020'!AN108</f>
        <v>571</v>
      </c>
      <c r="T106" s="73">
        <f>'cieki 2020'!AO108</f>
        <v>461</v>
      </c>
      <c r="U106" s="73">
        <f>'cieki 2020'!AQ108</f>
        <v>271</v>
      </c>
      <c r="V106" s="73">
        <f>'cieki 2020'!AR108</f>
        <v>1.5</v>
      </c>
      <c r="W106" s="73">
        <f>'cieki 2020'!AS108</f>
        <v>299</v>
      </c>
      <c r="X106" s="73">
        <f>'cieki 2020'!AT108</f>
        <v>212</v>
      </c>
      <c r="Y106" s="73">
        <f>'cieki 2020'!AU108</f>
        <v>1000</v>
      </c>
      <c r="Z106" s="73">
        <f>'cieki 2020'!AV108</f>
        <v>610</v>
      </c>
      <c r="AA106" s="73">
        <f>'cieki 2020'!AW108</f>
        <v>240</v>
      </c>
      <c r="AB106" s="73">
        <f>'cieki 2020'!AX108</f>
        <v>263</v>
      </c>
      <c r="AC106" s="73">
        <f>'cieki 2020'!AY108</f>
        <v>295</v>
      </c>
      <c r="AD106" s="73">
        <f>'cieki 2020'!AZ108</f>
        <v>108</v>
      </c>
      <c r="AE106" s="73">
        <f>'cieki 2020'!BB108</f>
        <v>6784.5</v>
      </c>
      <c r="AF106" s="73">
        <f>'cieki 2020'!BJ108</f>
        <v>0.5</v>
      </c>
      <c r="AG106" s="73">
        <f>'cieki 2020'!BL108</f>
        <v>0.5</v>
      </c>
      <c r="AH106" s="73">
        <f>'cieki 2020'!BM108</f>
        <v>0.05</v>
      </c>
      <c r="AI106" s="73">
        <f>'cieki 2020'!BN108</f>
        <v>0.05</v>
      </c>
      <c r="AJ106" s="73">
        <f>'cieki 2020'!BO108</f>
        <v>0.05</v>
      </c>
      <c r="AK106" s="73">
        <f>'cieki 2020'!BR108</f>
        <v>0.4</v>
      </c>
      <c r="AL106" s="73">
        <f>'cieki 2020'!BS108</f>
        <v>0.05</v>
      </c>
      <c r="AM106" s="73">
        <f>'cieki 2020'!BU108</f>
        <v>0.05</v>
      </c>
      <c r="AN106" s="73">
        <f>'cieki 2020'!BV108</f>
        <v>0.05</v>
      </c>
      <c r="AO106" s="73">
        <f>'cieki 2020'!BW108</f>
        <v>0.05</v>
      </c>
      <c r="AP106" s="73">
        <f>'cieki 2020'!BX108</f>
        <v>0.1</v>
      </c>
      <c r="AQ106" s="73">
        <f>'cieki 2020'!BZ108</f>
        <v>25</v>
      </c>
      <c r="AR106" s="53">
        <f>'cieki 2020'!CK108</f>
        <v>5.0000000000000001E-3</v>
      </c>
      <c r="AS106" s="73">
        <f>'cieki 2020'!CN108</f>
        <v>0.5</v>
      </c>
      <c r="AT106" s="73">
        <f>'cieki 2020'!CS108</f>
        <v>0.5</v>
      </c>
      <c r="AU106" s="91">
        <f>'cieki 2020'!CY108</f>
        <v>0.17399999999999999</v>
      </c>
      <c r="AV106" s="73">
        <f>'cieki 2020'!DD108</f>
        <v>0.05</v>
      </c>
      <c r="AW106" s="73">
        <f>'cieki 2020'!DE108</f>
        <v>0.05</v>
      </c>
      <c r="AX106" s="148">
        <f>'cieki 2020'!DF108</f>
        <v>0.05</v>
      </c>
      <c r="AY106" s="136" t="s">
        <v>174</v>
      </c>
      <c r="AZ106" s="100"/>
      <c r="BA106" s="100"/>
      <c r="BB106" s="100"/>
      <c r="BC106" s="100"/>
    </row>
    <row r="107" spans="1:55" s="70" customFormat="1" x14ac:dyDescent="0.2">
      <c r="A107" s="9">
        <f>'cieki 2020'!B109</f>
        <v>260</v>
      </c>
      <c r="B107" s="15" t="str">
        <f>'cieki 2020'!C109</f>
        <v>PL02S1401_1217</v>
      </c>
      <c r="C107" s="53">
        <f>'cieki 2020'!I109</f>
        <v>0.05</v>
      </c>
      <c r="D107" s="53">
        <f>'cieki 2020'!J109</f>
        <v>1.5</v>
      </c>
      <c r="E107" s="53">
        <f>'cieki 2020'!L109</f>
        <v>2.5000000000000001E-2</v>
      </c>
      <c r="F107" s="53">
        <f>'cieki 2020'!N109</f>
        <v>3.03</v>
      </c>
      <c r="G107" s="53">
        <f>'cieki 2020'!O109</f>
        <v>2.5499999999999998</v>
      </c>
      <c r="H107" s="53">
        <f>'cieki 2020'!P109</f>
        <v>8.1700000000000002E-3</v>
      </c>
      <c r="I107" s="53">
        <f>'cieki 2020'!S109</f>
        <v>2.37</v>
      </c>
      <c r="J107" s="53">
        <f>'cieki 2020'!T109</f>
        <v>5.68</v>
      </c>
      <c r="K107" s="73">
        <f>'cieki 2020'!Y109</f>
        <v>23.1</v>
      </c>
      <c r="L107" s="73">
        <f>'cieki 2020'!AB109</f>
        <v>1750</v>
      </c>
      <c r="M107" s="73">
        <f>'cieki 2020'!AC109</f>
        <v>41.4</v>
      </c>
      <c r="N107" s="73">
        <f>'cieki 2020'!AI109</f>
        <v>2.5</v>
      </c>
      <c r="O107" s="73">
        <f>'cieki 2020'!AJ109</f>
        <v>12</v>
      </c>
      <c r="P107" s="73">
        <f>'cieki 2020'!AK109</f>
        <v>2.5</v>
      </c>
      <c r="Q107" s="73">
        <f>'cieki 2020'!AL109</f>
        <v>16</v>
      </c>
      <c r="R107" s="73">
        <f>'cieki 2020'!AM109</f>
        <v>6</v>
      </c>
      <c r="S107" s="73">
        <f>'cieki 2020'!AN109</f>
        <v>10</v>
      </c>
      <c r="T107" s="73">
        <f>'cieki 2020'!AO109</f>
        <v>6</v>
      </c>
      <c r="U107" s="73">
        <f>'cieki 2020'!AQ109</f>
        <v>25</v>
      </c>
      <c r="V107" s="73">
        <f>'cieki 2020'!AR109</f>
        <v>1.5</v>
      </c>
      <c r="W107" s="73">
        <f>'cieki 2020'!AS109</f>
        <v>2.5</v>
      </c>
      <c r="X107" s="73">
        <f>'cieki 2020'!AT109</f>
        <v>2.5</v>
      </c>
      <c r="Y107" s="73">
        <f>'cieki 2020'!AU109</f>
        <v>8</v>
      </c>
      <c r="Z107" s="73">
        <f>'cieki 2020'!AV109</f>
        <v>14</v>
      </c>
      <c r="AA107" s="73">
        <f>'cieki 2020'!AW109</f>
        <v>2.5</v>
      </c>
      <c r="AB107" s="73">
        <f>'cieki 2020'!AX109</f>
        <v>5</v>
      </c>
      <c r="AC107" s="73">
        <f>'cieki 2020'!AY109</f>
        <v>9</v>
      </c>
      <c r="AD107" s="73">
        <f>'cieki 2020'!AZ109</f>
        <v>25</v>
      </c>
      <c r="AE107" s="73">
        <f>'cieki 2020'!BB109</f>
        <v>86</v>
      </c>
      <c r="AF107" s="73">
        <f>'cieki 2020'!BJ109</f>
        <v>0.5</v>
      </c>
      <c r="AG107" s="73">
        <f>'cieki 2020'!BL109</f>
        <v>0.5</v>
      </c>
      <c r="AH107" s="73">
        <f>'cieki 2020'!BM109</f>
        <v>0.05</v>
      </c>
      <c r="AI107" s="73">
        <f>'cieki 2020'!BN109</f>
        <v>0.05</v>
      </c>
      <c r="AJ107" s="73">
        <f>'cieki 2020'!BO109</f>
        <v>0.05</v>
      </c>
      <c r="AK107" s="73">
        <f>'cieki 2020'!BR109</f>
        <v>0.4</v>
      </c>
      <c r="AL107" s="73">
        <f>'cieki 2020'!BS109</f>
        <v>0.05</v>
      </c>
      <c r="AM107" s="73">
        <f>'cieki 2020'!BU109</f>
        <v>0.05</v>
      </c>
      <c r="AN107" s="73">
        <f>'cieki 2020'!BV109</f>
        <v>0.05</v>
      </c>
      <c r="AO107" s="73">
        <f>'cieki 2020'!BW109</f>
        <v>0.05</v>
      </c>
      <c r="AP107" s="73">
        <f>'cieki 2020'!BX109</f>
        <v>0.1</v>
      </c>
      <c r="AQ107" s="73">
        <f>'cieki 2020'!BZ109</f>
        <v>0</v>
      </c>
      <c r="AR107" s="53">
        <f>'cieki 2020'!CK109</f>
        <v>0</v>
      </c>
      <c r="AS107" s="73">
        <f>'cieki 2020'!CN109</f>
        <v>0</v>
      </c>
      <c r="AT107" s="73">
        <f>'cieki 2020'!CS109</f>
        <v>0</v>
      </c>
      <c r="AU107" s="91">
        <f>'cieki 2020'!CY109</f>
        <v>0</v>
      </c>
      <c r="AV107" s="73">
        <f>'cieki 2020'!DD109</f>
        <v>0</v>
      </c>
      <c r="AW107" s="73">
        <f>'cieki 2020'!DE109</f>
        <v>0.05</v>
      </c>
      <c r="AX107" s="148">
        <f>'cieki 2020'!DF109</f>
        <v>0.05</v>
      </c>
      <c r="AY107" s="137" t="s">
        <v>171</v>
      </c>
      <c r="AZ107" s="100"/>
      <c r="BA107" s="100"/>
      <c r="BB107" s="100"/>
      <c r="BC107" s="100"/>
    </row>
    <row r="108" spans="1:55" s="70" customFormat="1" x14ac:dyDescent="0.2">
      <c r="A108" s="9">
        <f>'cieki 2020'!B110</f>
        <v>261</v>
      </c>
      <c r="B108" s="15" t="str">
        <f>'cieki 2020'!C110</f>
        <v>PL02S1201_3126</v>
      </c>
      <c r="C108" s="53">
        <f>'cieki 2020'!I110</f>
        <v>56.7</v>
      </c>
      <c r="D108" s="53">
        <f>'cieki 2020'!J110</f>
        <v>1.5</v>
      </c>
      <c r="E108" s="53">
        <f>'cieki 2020'!L110</f>
        <v>2.5000000000000001E-2</v>
      </c>
      <c r="F108" s="53">
        <f>'cieki 2020'!N110</f>
        <v>6.79</v>
      </c>
      <c r="G108" s="53">
        <f>'cieki 2020'!O110</f>
        <v>35.4</v>
      </c>
      <c r="H108" s="53">
        <f>'cieki 2020'!P110</f>
        <v>2.2700000000000001E-2</v>
      </c>
      <c r="I108" s="53">
        <f>'cieki 2020'!S110</f>
        <v>6.98</v>
      </c>
      <c r="J108" s="53">
        <f>'cieki 2020'!T110</f>
        <v>3.52</v>
      </c>
      <c r="K108" s="73">
        <f>'cieki 2020'!Y110</f>
        <v>107</v>
      </c>
      <c r="L108" s="73">
        <f>'cieki 2020'!AB110</f>
        <v>4844</v>
      </c>
      <c r="M108" s="73">
        <f>'cieki 2020'!AC110</f>
        <v>181</v>
      </c>
      <c r="N108" s="73">
        <f>'cieki 2020'!AI110</f>
        <v>148</v>
      </c>
      <c r="O108" s="73">
        <f>'cieki 2020'!AJ110</f>
        <v>508</v>
      </c>
      <c r="P108" s="73">
        <f>'cieki 2020'!AK110</f>
        <v>296</v>
      </c>
      <c r="Q108" s="73">
        <f>'cieki 2020'!AL110</f>
        <v>1300</v>
      </c>
      <c r="R108" s="73">
        <f>'cieki 2020'!AM110</f>
        <v>637</v>
      </c>
      <c r="S108" s="73">
        <f>'cieki 2020'!AN110</f>
        <v>554</v>
      </c>
      <c r="T108" s="73">
        <f>'cieki 2020'!AO110</f>
        <v>408</v>
      </c>
      <c r="U108" s="73">
        <f>'cieki 2020'!AQ110</f>
        <v>231</v>
      </c>
      <c r="V108" s="73">
        <f>'cieki 2020'!AR110</f>
        <v>1.5</v>
      </c>
      <c r="W108" s="73">
        <f>'cieki 2020'!AS110</f>
        <v>85</v>
      </c>
      <c r="X108" s="73">
        <f>'cieki 2020'!AT110</f>
        <v>65</v>
      </c>
      <c r="Y108" s="73">
        <f>'cieki 2020'!AU110</f>
        <v>886</v>
      </c>
      <c r="Z108" s="73">
        <f>'cieki 2020'!AV110</f>
        <v>537</v>
      </c>
      <c r="AA108" s="73">
        <f>'cieki 2020'!AW110</f>
        <v>189</v>
      </c>
      <c r="AB108" s="73">
        <f>'cieki 2020'!AX110</f>
        <v>230</v>
      </c>
      <c r="AC108" s="73">
        <f>'cieki 2020'!AY110</f>
        <v>249</v>
      </c>
      <c r="AD108" s="73">
        <f>'cieki 2020'!AZ110</f>
        <v>74</v>
      </c>
      <c r="AE108" s="73">
        <f>'cieki 2020'!BB110</f>
        <v>5614.5</v>
      </c>
      <c r="AF108" s="73">
        <f>'cieki 2020'!BJ110</f>
        <v>0.5</v>
      </c>
      <c r="AG108" s="73">
        <f>'cieki 2020'!BL110</f>
        <v>0.5</v>
      </c>
      <c r="AH108" s="73">
        <f>'cieki 2020'!BM110</f>
        <v>0.05</v>
      </c>
      <c r="AI108" s="73">
        <f>'cieki 2020'!BN110</f>
        <v>0.05</v>
      </c>
      <c r="AJ108" s="73">
        <f>'cieki 2020'!BO110</f>
        <v>0.05</v>
      </c>
      <c r="AK108" s="73">
        <f>'cieki 2020'!BR110</f>
        <v>0.4</v>
      </c>
      <c r="AL108" s="73">
        <f>'cieki 2020'!BS110</f>
        <v>0.05</v>
      </c>
      <c r="AM108" s="73">
        <f>'cieki 2020'!BU110</f>
        <v>0.05</v>
      </c>
      <c r="AN108" s="73">
        <f>'cieki 2020'!BV110</f>
        <v>0.05</v>
      </c>
      <c r="AO108" s="73">
        <f>'cieki 2020'!BW110</f>
        <v>0.05</v>
      </c>
      <c r="AP108" s="73">
        <f>'cieki 2020'!BX110</f>
        <v>0.1</v>
      </c>
      <c r="AQ108" s="73">
        <f>'cieki 2020'!BZ110</f>
        <v>25</v>
      </c>
      <c r="AR108" s="53">
        <f>'cieki 2020'!CK110</f>
        <v>5.0000000000000001E-3</v>
      </c>
      <c r="AS108" s="73">
        <f>'cieki 2020'!CN110</f>
        <v>0.5</v>
      </c>
      <c r="AT108" s="73">
        <f>'cieki 2020'!CS110</f>
        <v>0.5</v>
      </c>
      <c r="AU108" s="91">
        <f>'cieki 2020'!CY110</f>
        <v>2.3E-2</v>
      </c>
      <c r="AV108" s="73">
        <f>'cieki 2020'!DD110</f>
        <v>0.05</v>
      </c>
      <c r="AW108" s="73">
        <f>'cieki 2020'!DE110</f>
        <v>0.05</v>
      </c>
      <c r="AX108" s="148">
        <f>'cieki 2020'!DF110</f>
        <v>0.05</v>
      </c>
      <c r="AY108" s="136" t="s">
        <v>174</v>
      </c>
      <c r="AZ108" s="100"/>
      <c r="BA108" s="100"/>
      <c r="BB108" s="100"/>
      <c r="BC108" s="100"/>
    </row>
    <row r="109" spans="1:55" s="70" customFormat="1" x14ac:dyDescent="0.2">
      <c r="A109" s="9">
        <f>'cieki 2020'!B111</f>
        <v>262</v>
      </c>
      <c r="B109" s="15" t="str">
        <f>'cieki 2020'!C111</f>
        <v>PL02S1401_1218</v>
      </c>
      <c r="C109" s="53">
        <f>'cieki 2020'!I111</f>
        <v>0.05</v>
      </c>
      <c r="D109" s="53">
        <f>'cieki 2020'!J111</f>
        <v>1.5</v>
      </c>
      <c r="E109" s="53">
        <f>'cieki 2020'!L111</f>
        <v>2.25</v>
      </c>
      <c r="F109" s="53">
        <f>'cieki 2020'!N111</f>
        <v>35.5</v>
      </c>
      <c r="G109" s="53">
        <f>'cieki 2020'!O111</f>
        <v>42.1</v>
      </c>
      <c r="H109" s="53">
        <f>'cieki 2020'!P111</f>
        <v>0.83199999999999996</v>
      </c>
      <c r="I109" s="53">
        <f>'cieki 2020'!S111</f>
        <v>29.6</v>
      </c>
      <c r="J109" s="53">
        <f>'cieki 2020'!T111</f>
        <v>41</v>
      </c>
      <c r="K109" s="73">
        <f>'cieki 2020'!Y111</f>
        <v>445</v>
      </c>
      <c r="L109" s="73">
        <f>'cieki 2020'!AB111</f>
        <v>25580</v>
      </c>
      <c r="M109" s="73">
        <f>'cieki 2020'!AC111</f>
        <v>949</v>
      </c>
      <c r="N109" s="73">
        <f>'cieki 2020'!AI111</f>
        <v>308</v>
      </c>
      <c r="O109" s="73">
        <f>'cieki 2020'!AJ111</f>
        <v>544</v>
      </c>
      <c r="P109" s="73">
        <f>'cieki 2020'!AK111</f>
        <v>120</v>
      </c>
      <c r="Q109" s="73">
        <f>'cieki 2020'!AL111</f>
        <v>790</v>
      </c>
      <c r="R109" s="73">
        <f>'cieki 2020'!AM111</f>
        <v>412</v>
      </c>
      <c r="S109" s="73">
        <f>'cieki 2020'!AN111</f>
        <v>334</v>
      </c>
      <c r="T109" s="73">
        <f>'cieki 2020'!AO111</f>
        <v>328</v>
      </c>
      <c r="U109" s="73">
        <f>'cieki 2020'!AQ111</f>
        <v>305</v>
      </c>
      <c r="V109" s="73">
        <f>'cieki 2020'!AR111</f>
        <v>1.5</v>
      </c>
      <c r="W109" s="73">
        <f>'cieki 2020'!AS111</f>
        <v>300</v>
      </c>
      <c r="X109" s="73">
        <f>'cieki 2020'!AT111</f>
        <v>156</v>
      </c>
      <c r="Y109" s="73">
        <f>'cieki 2020'!AU111</f>
        <v>479</v>
      </c>
      <c r="Z109" s="73">
        <f>'cieki 2020'!AV111</f>
        <v>449</v>
      </c>
      <c r="AA109" s="73">
        <f>'cieki 2020'!AW111</f>
        <v>182</v>
      </c>
      <c r="AB109" s="73">
        <f>'cieki 2020'!AX111</f>
        <v>222</v>
      </c>
      <c r="AC109" s="73">
        <f>'cieki 2020'!AY111</f>
        <v>266</v>
      </c>
      <c r="AD109" s="73">
        <f>'cieki 2020'!AZ111</f>
        <v>104</v>
      </c>
      <c r="AE109" s="73">
        <f>'cieki 2020'!BB111</f>
        <v>4403.5</v>
      </c>
      <c r="AF109" s="73">
        <f>'cieki 2020'!BJ111</f>
        <v>0.5</v>
      </c>
      <c r="AG109" s="73">
        <f>'cieki 2020'!BL111</f>
        <v>0.5</v>
      </c>
      <c r="AH109" s="73">
        <f>'cieki 2020'!BM111</f>
        <v>0.05</v>
      </c>
      <c r="AI109" s="73">
        <f>'cieki 2020'!BN111</f>
        <v>0.05</v>
      </c>
      <c r="AJ109" s="73">
        <f>'cieki 2020'!BO111</f>
        <v>0.05</v>
      </c>
      <c r="AK109" s="73">
        <f>'cieki 2020'!BR111</f>
        <v>0.4</v>
      </c>
      <c r="AL109" s="73">
        <f>'cieki 2020'!BS111</f>
        <v>0.05</v>
      </c>
      <c r="AM109" s="73">
        <f>'cieki 2020'!BU111</f>
        <v>0.05</v>
      </c>
      <c r="AN109" s="73">
        <f>'cieki 2020'!BV111</f>
        <v>0.05</v>
      </c>
      <c r="AO109" s="73">
        <f>'cieki 2020'!BW111</f>
        <v>0.05</v>
      </c>
      <c r="AP109" s="73">
        <f>'cieki 2020'!BX111</f>
        <v>0.1</v>
      </c>
      <c r="AQ109" s="73">
        <f>'cieki 2020'!BZ111</f>
        <v>0</v>
      </c>
      <c r="AR109" s="53">
        <f>'cieki 2020'!CK111</f>
        <v>0</v>
      </c>
      <c r="AS109" s="73">
        <f>'cieki 2020'!CN111</f>
        <v>0</v>
      </c>
      <c r="AT109" s="73">
        <f>'cieki 2020'!CS111</f>
        <v>0</v>
      </c>
      <c r="AU109" s="91">
        <f>'cieki 2020'!CY111</f>
        <v>0</v>
      </c>
      <c r="AV109" s="73">
        <f>'cieki 2020'!DD111</f>
        <v>0</v>
      </c>
      <c r="AW109" s="73">
        <f>'cieki 2020'!DE111</f>
        <v>0.05</v>
      </c>
      <c r="AX109" s="148">
        <f>'cieki 2020'!DF111</f>
        <v>0.05</v>
      </c>
      <c r="AY109" s="136" t="s">
        <v>174</v>
      </c>
      <c r="AZ109" s="100"/>
      <c r="BA109" s="100"/>
      <c r="BB109" s="100"/>
      <c r="BC109" s="100"/>
    </row>
    <row r="110" spans="1:55" s="70" customFormat="1" x14ac:dyDescent="0.2">
      <c r="A110" s="9">
        <f>'cieki 2020'!B112</f>
        <v>263</v>
      </c>
      <c r="B110" s="15" t="str">
        <f>'cieki 2020'!C112</f>
        <v>PL02S1301_1123</v>
      </c>
      <c r="C110" s="53">
        <f>'cieki 2020'!I112</f>
        <v>0.28699999999999998</v>
      </c>
      <c r="D110" s="53">
        <f>'cieki 2020'!J112</f>
        <v>7.97</v>
      </c>
      <c r="E110" s="53">
        <f>'cieki 2020'!L112</f>
        <v>3.49</v>
      </c>
      <c r="F110" s="53">
        <f>'cieki 2020'!N112</f>
        <v>27.9</v>
      </c>
      <c r="G110" s="53">
        <f>'cieki 2020'!O112</f>
        <v>35.9</v>
      </c>
      <c r="H110" s="53">
        <f>'cieki 2020'!P112</f>
        <v>0.34899999999999998</v>
      </c>
      <c r="I110" s="53">
        <f>'cieki 2020'!S112</f>
        <v>27.4</v>
      </c>
      <c r="J110" s="53">
        <f>'cieki 2020'!T112</f>
        <v>90.2</v>
      </c>
      <c r="K110" s="73">
        <f>'cieki 2020'!Y112</f>
        <v>405</v>
      </c>
      <c r="L110" s="73">
        <f>'cieki 2020'!AB112</f>
        <v>21600</v>
      </c>
      <c r="M110" s="73">
        <f>'cieki 2020'!AC112</f>
        <v>685</v>
      </c>
      <c r="N110" s="73">
        <f>'cieki 2020'!AI112</f>
        <v>114</v>
      </c>
      <c r="O110" s="73">
        <f>'cieki 2020'!AJ112</f>
        <v>795</v>
      </c>
      <c r="P110" s="73">
        <f>'cieki 2020'!AK112</f>
        <v>309</v>
      </c>
      <c r="Q110" s="73">
        <f>'cieki 2020'!AL112</f>
        <v>1500</v>
      </c>
      <c r="R110" s="73">
        <f>'cieki 2020'!AM112</f>
        <v>614</v>
      </c>
      <c r="S110" s="73">
        <f>'cieki 2020'!AN112</f>
        <v>517</v>
      </c>
      <c r="T110" s="73">
        <f>'cieki 2020'!AO112</f>
        <v>419</v>
      </c>
      <c r="U110" s="73">
        <f>'cieki 2020'!AQ112</f>
        <v>212</v>
      </c>
      <c r="V110" s="73">
        <f>'cieki 2020'!AR112</f>
        <v>1.5</v>
      </c>
      <c r="W110" s="73">
        <f>'cieki 2020'!AS112</f>
        <v>213</v>
      </c>
      <c r="X110" s="73">
        <f>'cieki 2020'!AT112</f>
        <v>177</v>
      </c>
      <c r="Y110" s="73">
        <f>'cieki 2020'!AU112</f>
        <v>921</v>
      </c>
      <c r="Z110" s="73">
        <f>'cieki 2020'!AV112</f>
        <v>538</v>
      </c>
      <c r="AA110" s="73">
        <f>'cieki 2020'!AW112</f>
        <v>217</v>
      </c>
      <c r="AB110" s="73">
        <f>'cieki 2020'!AX112</f>
        <v>241</v>
      </c>
      <c r="AC110" s="73">
        <f>'cieki 2020'!AY112</f>
        <v>268</v>
      </c>
      <c r="AD110" s="73">
        <f>'cieki 2020'!AZ112</f>
        <v>63</v>
      </c>
      <c r="AE110" s="73">
        <f>'cieki 2020'!BB112</f>
        <v>6335.5</v>
      </c>
      <c r="AF110" s="73">
        <f>'cieki 2020'!BJ112</f>
        <v>0.5</v>
      </c>
      <c r="AG110" s="73">
        <f>'cieki 2020'!BL112</f>
        <v>0.5</v>
      </c>
      <c r="AH110" s="73">
        <f>'cieki 2020'!BM112</f>
        <v>0.05</v>
      </c>
      <c r="AI110" s="73">
        <f>'cieki 2020'!BN112</f>
        <v>0.05</v>
      </c>
      <c r="AJ110" s="73">
        <f>'cieki 2020'!BO112</f>
        <v>0.05</v>
      </c>
      <c r="AK110" s="73">
        <f>'cieki 2020'!BR112</f>
        <v>0.4</v>
      </c>
      <c r="AL110" s="73">
        <f>'cieki 2020'!BS112</f>
        <v>0.05</v>
      </c>
      <c r="AM110" s="73">
        <f>'cieki 2020'!BU112</f>
        <v>0.05</v>
      </c>
      <c r="AN110" s="73">
        <f>'cieki 2020'!BV112</f>
        <v>0.05</v>
      </c>
      <c r="AO110" s="73">
        <f>'cieki 2020'!BW112</f>
        <v>0.05</v>
      </c>
      <c r="AP110" s="73">
        <f>'cieki 2020'!BX112</f>
        <v>0.1</v>
      </c>
      <c r="AQ110" s="73">
        <f>'cieki 2020'!BZ112</f>
        <v>25</v>
      </c>
      <c r="AR110" s="53">
        <f>'cieki 2020'!CK112</f>
        <v>5.0000000000000001E-3</v>
      </c>
      <c r="AS110" s="73">
        <f>'cieki 2020'!CN112</f>
        <v>0.5</v>
      </c>
      <c r="AT110" s="73">
        <f>'cieki 2020'!CS112</f>
        <v>0.5</v>
      </c>
      <c r="AU110" s="91">
        <f>'cieki 2020'!CY112</f>
        <v>0.126</v>
      </c>
      <c r="AV110" s="73">
        <f>'cieki 2020'!DD112</f>
        <v>0.05</v>
      </c>
      <c r="AW110" s="73">
        <f>'cieki 2020'!DE112</f>
        <v>0.05</v>
      </c>
      <c r="AX110" s="148">
        <f>'cieki 2020'!DF112</f>
        <v>0.05</v>
      </c>
      <c r="AY110" s="136" t="s">
        <v>174</v>
      </c>
      <c r="AZ110" s="100"/>
      <c r="BA110" s="100"/>
      <c r="BB110" s="100"/>
      <c r="BC110" s="100"/>
    </row>
    <row r="111" spans="1:55" s="70" customFormat="1" x14ac:dyDescent="0.2">
      <c r="A111" s="9">
        <f>'cieki 2020'!B113</f>
        <v>264</v>
      </c>
      <c r="B111" s="15" t="str">
        <f>'cieki 2020'!C113</f>
        <v>PL02S1301_1124</v>
      </c>
      <c r="C111" s="53">
        <f>'cieki 2020'!I113</f>
        <v>0.05</v>
      </c>
      <c r="D111" s="53">
        <f>'cieki 2020'!J113</f>
        <v>3.39</v>
      </c>
      <c r="E111" s="53">
        <f>'cieki 2020'!L113</f>
        <v>0.31</v>
      </c>
      <c r="F111" s="53">
        <f>'cieki 2020'!N113</f>
        <v>143</v>
      </c>
      <c r="G111" s="53">
        <f>'cieki 2020'!O113</f>
        <v>14.7</v>
      </c>
      <c r="H111" s="53">
        <f>'cieki 2020'!P113</f>
        <v>7.2599999999999998E-2</v>
      </c>
      <c r="I111" s="53">
        <f>'cieki 2020'!S113</f>
        <v>18.600000000000001</v>
      </c>
      <c r="J111" s="53">
        <f>'cieki 2020'!T113</f>
        <v>1690</v>
      </c>
      <c r="K111" s="73">
        <f>'cieki 2020'!Y113</f>
        <v>118</v>
      </c>
      <c r="L111" s="73">
        <f>'cieki 2020'!AB113</f>
        <v>14920</v>
      </c>
      <c r="M111" s="73">
        <f>'cieki 2020'!AC113</f>
        <v>248</v>
      </c>
      <c r="N111" s="73">
        <f>'cieki 2020'!AI113</f>
        <v>264</v>
      </c>
      <c r="O111" s="73">
        <f>'cieki 2020'!AJ113</f>
        <v>1010</v>
      </c>
      <c r="P111" s="73">
        <f>'cieki 2020'!AK113</f>
        <v>405</v>
      </c>
      <c r="Q111" s="73">
        <f>'cieki 2020'!AL113</f>
        <v>2050</v>
      </c>
      <c r="R111" s="73">
        <f>'cieki 2020'!AM113</f>
        <v>888</v>
      </c>
      <c r="S111" s="73">
        <f>'cieki 2020'!AN113</f>
        <v>783</v>
      </c>
      <c r="T111" s="73">
        <f>'cieki 2020'!AO113</f>
        <v>595</v>
      </c>
      <c r="U111" s="73">
        <f>'cieki 2020'!AQ113</f>
        <v>381</v>
      </c>
      <c r="V111" s="73">
        <f>'cieki 2020'!AR113</f>
        <v>1.5</v>
      </c>
      <c r="W111" s="73">
        <f>'cieki 2020'!AS113</f>
        <v>165</v>
      </c>
      <c r="X111" s="73">
        <f>'cieki 2020'!AT113</f>
        <v>162</v>
      </c>
      <c r="Y111" s="73">
        <f>'cieki 2020'!AU113</f>
        <v>1340</v>
      </c>
      <c r="Z111" s="73">
        <f>'cieki 2020'!AV113</f>
        <v>781</v>
      </c>
      <c r="AA111" s="73">
        <f>'cieki 2020'!AW113</f>
        <v>278</v>
      </c>
      <c r="AB111" s="73">
        <f>'cieki 2020'!AX113</f>
        <v>311</v>
      </c>
      <c r="AC111" s="73">
        <f>'cieki 2020'!AY113</f>
        <v>318</v>
      </c>
      <c r="AD111" s="73">
        <f>'cieki 2020'!AZ113</f>
        <v>92</v>
      </c>
      <c r="AE111" s="73">
        <f>'cieki 2020'!BB113</f>
        <v>8722.5</v>
      </c>
      <c r="AF111" s="73">
        <f>'cieki 2020'!BJ113</f>
        <v>0.5</v>
      </c>
      <c r="AG111" s="73">
        <f>'cieki 2020'!BL113</f>
        <v>0.5</v>
      </c>
      <c r="AH111" s="73">
        <f>'cieki 2020'!BM113</f>
        <v>0.05</v>
      </c>
      <c r="AI111" s="73">
        <f>'cieki 2020'!BN113</f>
        <v>0.05</v>
      </c>
      <c r="AJ111" s="73">
        <f>'cieki 2020'!BO113</f>
        <v>0.05</v>
      </c>
      <c r="AK111" s="73">
        <f>'cieki 2020'!BR113</f>
        <v>0.4</v>
      </c>
      <c r="AL111" s="73">
        <f>'cieki 2020'!BS113</f>
        <v>0.05</v>
      </c>
      <c r="AM111" s="73">
        <f>'cieki 2020'!BU113</f>
        <v>0.05</v>
      </c>
      <c r="AN111" s="73">
        <f>'cieki 2020'!BV113</f>
        <v>0.05</v>
      </c>
      <c r="AO111" s="73">
        <f>'cieki 2020'!BW113</f>
        <v>0.05</v>
      </c>
      <c r="AP111" s="73">
        <f>'cieki 2020'!BX113</f>
        <v>0.1</v>
      </c>
      <c r="AQ111" s="73">
        <f>'cieki 2020'!BZ113</f>
        <v>0</v>
      </c>
      <c r="AR111" s="53">
        <f>'cieki 2020'!CK113</f>
        <v>0</v>
      </c>
      <c r="AS111" s="73">
        <f>'cieki 2020'!CN113</f>
        <v>0</v>
      </c>
      <c r="AT111" s="73">
        <f>'cieki 2020'!CS113</f>
        <v>0</v>
      </c>
      <c r="AU111" s="91">
        <f>'cieki 2020'!CY113</f>
        <v>0</v>
      </c>
      <c r="AV111" s="73">
        <f>'cieki 2020'!DD113</f>
        <v>0</v>
      </c>
      <c r="AW111" s="73">
        <f>'cieki 2020'!DE113</f>
        <v>0.05</v>
      </c>
      <c r="AX111" s="148">
        <f>'cieki 2020'!DF113</f>
        <v>0.05</v>
      </c>
      <c r="AY111" s="136" t="s">
        <v>174</v>
      </c>
      <c r="AZ111" s="100"/>
      <c r="BA111" s="100"/>
      <c r="BB111" s="100"/>
      <c r="BC111" s="100"/>
    </row>
    <row r="112" spans="1:55" s="70" customFormat="1" x14ac:dyDescent="0.2">
      <c r="A112" s="9">
        <f>'cieki 2020'!B114</f>
        <v>265</v>
      </c>
      <c r="B112" s="15" t="str">
        <f>'cieki 2020'!C114</f>
        <v>PL02S0101_0455</v>
      </c>
      <c r="C112" s="53">
        <f>'cieki 2020'!I114</f>
        <v>0.05</v>
      </c>
      <c r="D112" s="53">
        <f>'cieki 2020'!J114</f>
        <v>1.5</v>
      </c>
      <c r="E112" s="53">
        <f>'cieki 2020'!L114</f>
        <v>0.18099999999999999</v>
      </c>
      <c r="F112" s="53">
        <f>'cieki 2020'!N114</f>
        <v>4.72</v>
      </c>
      <c r="G112" s="53">
        <f>'cieki 2020'!O114</f>
        <v>6.19</v>
      </c>
      <c r="H112" s="53">
        <f>'cieki 2020'!P114</f>
        <v>1.4E-2</v>
      </c>
      <c r="I112" s="53">
        <f>'cieki 2020'!S114</f>
        <v>3.23</v>
      </c>
      <c r="J112" s="53">
        <f>'cieki 2020'!T114</f>
        <v>10.4</v>
      </c>
      <c r="K112" s="73">
        <f>'cieki 2020'!Y114</f>
        <v>55.1</v>
      </c>
      <c r="L112" s="73">
        <f>'cieki 2020'!AB114</f>
        <v>3710</v>
      </c>
      <c r="M112" s="73">
        <f>'cieki 2020'!AC114</f>
        <v>107</v>
      </c>
      <c r="N112" s="73">
        <f>'cieki 2020'!AI114</f>
        <v>2.5</v>
      </c>
      <c r="O112" s="73">
        <f>'cieki 2020'!AJ114</f>
        <v>36</v>
      </c>
      <c r="P112" s="73">
        <f>'cieki 2020'!AK114</f>
        <v>11</v>
      </c>
      <c r="Q112" s="73">
        <f>'cieki 2020'!AL114</f>
        <v>99</v>
      </c>
      <c r="R112" s="73">
        <f>'cieki 2020'!AM114</f>
        <v>57</v>
      </c>
      <c r="S112" s="73">
        <f>'cieki 2020'!AN114</f>
        <v>52</v>
      </c>
      <c r="T112" s="73">
        <f>'cieki 2020'!AO114</f>
        <v>54</v>
      </c>
      <c r="U112" s="73">
        <f>'cieki 2020'!AQ114</f>
        <v>42</v>
      </c>
      <c r="V112" s="73">
        <f>'cieki 2020'!AR114</f>
        <v>1.5</v>
      </c>
      <c r="W112" s="73">
        <f>'cieki 2020'!AS114</f>
        <v>2.5</v>
      </c>
      <c r="X112" s="73">
        <f>'cieki 2020'!AT114</f>
        <v>9</v>
      </c>
      <c r="Y112" s="73">
        <f>'cieki 2020'!AU114</f>
        <v>64</v>
      </c>
      <c r="Z112" s="73">
        <f>'cieki 2020'!AV114</f>
        <v>67</v>
      </c>
      <c r="AA112" s="73">
        <f>'cieki 2020'!AW114</f>
        <v>24</v>
      </c>
      <c r="AB112" s="73">
        <f>'cieki 2020'!AX114</f>
        <v>28</v>
      </c>
      <c r="AC112" s="73">
        <f>'cieki 2020'!AY114</f>
        <v>44</v>
      </c>
      <c r="AD112" s="73">
        <f>'cieki 2020'!AZ114</f>
        <v>20</v>
      </c>
      <c r="AE112" s="73">
        <f>'cieki 2020'!BB114</f>
        <v>479.5</v>
      </c>
      <c r="AF112" s="73">
        <f>'cieki 2020'!BJ114</f>
        <v>0.5</v>
      </c>
      <c r="AG112" s="73">
        <f>'cieki 2020'!BL114</f>
        <v>0.5</v>
      </c>
      <c r="AH112" s="73">
        <f>'cieki 2020'!BM114</f>
        <v>0.05</v>
      </c>
      <c r="AI112" s="73">
        <f>'cieki 2020'!BN114</f>
        <v>0.05</v>
      </c>
      <c r="AJ112" s="73">
        <f>'cieki 2020'!BO114</f>
        <v>0.05</v>
      </c>
      <c r="AK112" s="73">
        <f>'cieki 2020'!BR114</f>
        <v>0.4</v>
      </c>
      <c r="AL112" s="73">
        <f>'cieki 2020'!BS114</f>
        <v>0.05</v>
      </c>
      <c r="AM112" s="73">
        <f>'cieki 2020'!BU114</f>
        <v>0.05</v>
      </c>
      <c r="AN112" s="73">
        <f>'cieki 2020'!BV114</f>
        <v>0.05</v>
      </c>
      <c r="AO112" s="73">
        <f>'cieki 2020'!BW114</f>
        <v>0.05</v>
      </c>
      <c r="AP112" s="73">
        <f>'cieki 2020'!BX114</f>
        <v>0.1</v>
      </c>
      <c r="AQ112" s="73">
        <f>'cieki 2020'!BZ114</f>
        <v>25</v>
      </c>
      <c r="AR112" s="53">
        <f>'cieki 2020'!CK114</f>
        <v>5.0000000000000001E-3</v>
      </c>
      <c r="AS112" s="73">
        <f>'cieki 2020'!CN114</f>
        <v>0.5</v>
      </c>
      <c r="AT112" s="73">
        <f>'cieki 2020'!CS114</f>
        <v>0.5</v>
      </c>
      <c r="AU112" s="91">
        <f>'cieki 2020'!CY114</f>
        <v>0.43</v>
      </c>
      <c r="AV112" s="73">
        <f>'cieki 2020'!DD114</f>
        <v>0.05</v>
      </c>
      <c r="AW112" s="73">
        <f>'cieki 2020'!DE114</f>
        <v>0.05</v>
      </c>
      <c r="AX112" s="148">
        <f>'cieki 2020'!DF114</f>
        <v>0.05</v>
      </c>
      <c r="AY112" s="137" t="s">
        <v>171</v>
      </c>
      <c r="AZ112" s="100"/>
      <c r="BA112" s="100"/>
      <c r="BB112" s="100"/>
      <c r="BC112" s="100"/>
    </row>
    <row r="113" spans="1:55" s="70" customFormat="1" x14ac:dyDescent="0.2">
      <c r="A113" s="9">
        <f>'cieki 2020'!B115</f>
        <v>266</v>
      </c>
      <c r="B113" s="15" t="str">
        <f>'cieki 2020'!C115</f>
        <v>PL02S1201_1056</v>
      </c>
      <c r="C113" s="53">
        <f>'cieki 2020'!I115</f>
        <v>0.05</v>
      </c>
      <c r="D113" s="53">
        <f>'cieki 2020'!J115</f>
        <v>6.77</v>
      </c>
      <c r="E113" s="53">
        <f>'cieki 2020'!L115</f>
        <v>1.06</v>
      </c>
      <c r="F113" s="53">
        <f>'cieki 2020'!N115</f>
        <v>28.3</v>
      </c>
      <c r="G113" s="53">
        <f>'cieki 2020'!O115</f>
        <v>35.1</v>
      </c>
      <c r="H113" s="53">
        <f>'cieki 2020'!P115</f>
        <v>0.32300000000000001</v>
      </c>
      <c r="I113" s="53">
        <f>'cieki 2020'!S115</f>
        <v>25.2</v>
      </c>
      <c r="J113" s="53">
        <f>'cieki 2020'!T115</f>
        <v>45.9</v>
      </c>
      <c r="K113" s="73">
        <f>'cieki 2020'!Y115</f>
        <v>333</v>
      </c>
      <c r="L113" s="73">
        <f>'cieki 2020'!AB115</f>
        <v>20700</v>
      </c>
      <c r="M113" s="73">
        <f>'cieki 2020'!AC115</f>
        <v>458</v>
      </c>
      <c r="N113" s="73">
        <f>'cieki 2020'!AI115</f>
        <v>472</v>
      </c>
      <c r="O113" s="73">
        <f>'cieki 2020'!AJ115</f>
        <v>750</v>
      </c>
      <c r="P113" s="73">
        <f>'cieki 2020'!AK115</f>
        <v>252</v>
      </c>
      <c r="Q113" s="73">
        <f>'cieki 2020'!AL115</f>
        <v>1570</v>
      </c>
      <c r="R113" s="73">
        <f>'cieki 2020'!AM115</f>
        <v>916</v>
      </c>
      <c r="S113" s="73">
        <f>'cieki 2020'!AN115</f>
        <v>735</v>
      </c>
      <c r="T113" s="73">
        <f>'cieki 2020'!AO115</f>
        <v>567</v>
      </c>
      <c r="U113" s="73">
        <f>'cieki 2020'!AQ115</f>
        <v>308</v>
      </c>
      <c r="V113" s="73">
        <f>'cieki 2020'!AR115</f>
        <v>1.5</v>
      </c>
      <c r="W113" s="73">
        <f>'cieki 2020'!AS115</f>
        <v>418</v>
      </c>
      <c r="X113" s="73">
        <f>'cieki 2020'!AT115</f>
        <v>249</v>
      </c>
      <c r="Y113" s="73">
        <f>'cieki 2020'!AU115</f>
        <v>1060</v>
      </c>
      <c r="Z113" s="73">
        <f>'cieki 2020'!AV115</f>
        <v>826</v>
      </c>
      <c r="AA113" s="73">
        <f>'cieki 2020'!AW115</f>
        <v>317</v>
      </c>
      <c r="AB113" s="73">
        <f>'cieki 2020'!AX115</f>
        <v>362</v>
      </c>
      <c r="AC113" s="73">
        <f>'cieki 2020'!AY115</f>
        <v>363</v>
      </c>
      <c r="AD113" s="73">
        <f>'cieki 2020'!AZ115</f>
        <v>85</v>
      </c>
      <c r="AE113" s="73">
        <f>'cieki 2020'!BB115</f>
        <v>8133.5</v>
      </c>
      <c r="AF113" s="73">
        <f>'cieki 2020'!BJ115</f>
        <v>0.5</v>
      </c>
      <c r="AG113" s="73">
        <f>'cieki 2020'!BL115</f>
        <v>0.5</v>
      </c>
      <c r="AH113" s="73">
        <f>'cieki 2020'!BM115</f>
        <v>0.05</v>
      </c>
      <c r="AI113" s="73">
        <f>'cieki 2020'!BN115</f>
        <v>0.05</v>
      </c>
      <c r="AJ113" s="73">
        <f>'cieki 2020'!BO115</f>
        <v>0.05</v>
      </c>
      <c r="AK113" s="73">
        <f>'cieki 2020'!BR115</f>
        <v>0.4</v>
      </c>
      <c r="AL113" s="73">
        <f>'cieki 2020'!BS115</f>
        <v>0.05</v>
      </c>
      <c r="AM113" s="73">
        <f>'cieki 2020'!BU115</f>
        <v>0.05</v>
      </c>
      <c r="AN113" s="73">
        <f>'cieki 2020'!BV115</f>
        <v>0.05</v>
      </c>
      <c r="AO113" s="73">
        <f>'cieki 2020'!BW115</f>
        <v>0.05</v>
      </c>
      <c r="AP113" s="73">
        <f>'cieki 2020'!BX115</f>
        <v>0.1</v>
      </c>
      <c r="AQ113" s="73">
        <f>'cieki 2020'!BZ115</f>
        <v>0</v>
      </c>
      <c r="AR113" s="53">
        <f>'cieki 2020'!CK115</f>
        <v>0</v>
      </c>
      <c r="AS113" s="73">
        <f>'cieki 2020'!CN115</f>
        <v>0</v>
      </c>
      <c r="AT113" s="73">
        <f>'cieki 2020'!CS115</f>
        <v>0</v>
      </c>
      <c r="AU113" s="91">
        <f>'cieki 2020'!CY115</f>
        <v>0</v>
      </c>
      <c r="AV113" s="73">
        <f>'cieki 2020'!DD115</f>
        <v>0</v>
      </c>
      <c r="AW113" s="73">
        <f>'cieki 2020'!DE115</f>
        <v>0.05</v>
      </c>
      <c r="AX113" s="148">
        <f>'cieki 2020'!DF115</f>
        <v>0.05</v>
      </c>
      <c r="AY113" s="136" t="s">
        <v>174</v>
      </c>
      <c r="AZ113" s="100"/>
      <c r="BA113" s="100"/>
      <c r="BB113" s="100"/>
      <c r="BC113" s="100"/>
    </row>
    <row r="114" spans="1:55" s="70" customFormat="1" x14ac:dyDescent="0.2">
      <c r="A114" s="9">
        <f>'cieki 2020'!B116</f>
        <v>267</v>
      </c>
      <c r="B114" s="15" t="str">
        <f>'cieki 2020'!C116</f>
        <v>PL02S0101_0463</v>
      </c>
      <c r="C114" s="53">
        <f>'cieki 2020'!I116</f>
        <v>0.05</v>
      </c>
      <c r="D114" s="53">
        <f>'cieki 2020'!J116</f>
        <v>1.5</v>
      </c>
      <c r="E114" s="53">
        <f>'cieki 2020'!L116</f>
        <v>0.23200000000000001</v>
      </c>
      <c r="F114" s="53">
        <f>'cieki 2020'!N116</f>
        <v>5.13</v>
      </c>
      <c r="G114" s="53">
        <f>'cieki 2020'!O116</f>
        <v>12.1</v>
      </c>
      <c r="H114" s="53">
        <f>'cieki 2020'!P116</f>
        <v>2.1499999999999998E-2</v>
      </c>
      <c r="I114" s="53">
        <f>'cieki 2020'!S116</f>
        <v>4.16</v>
      </c>
      <c r="J114" s="53">
        <f>'cieki 2020'!T116</f>
        <v>287</v>
      </c>
      <c r="K114" s="73">
        <f>'cieki 2020'!Y116</f>
        <v>175</v>
      </c>
      <c r="L114" s="73">
        <f>'cieki 2020'!AB116</f>
        <v>5160</v>
      </c>
      <c r="M114" s="73">
        <f>'cieki 2020'!AC116</f>
        <v>163</v>
      </c>
      <c r="N114" s="73">
        <f>'cieki 2020'!AI116</f>
        <v>65</v>
      </c>
      <c r="O114" s="73">
        <f>'cieki 2020'!AJ116</f>
        <v>159</v>
      </c>
      <c r="P114" s="73">
        <f>'cieki 2020'!AK116</f>
        <v>5</v>
      </c>
      <c r="Q114" s="73">
        <f>'cieki 2020'!AL116</f>
        <v>616</v>
      </c>
      <c r="R114" s="73">
        <f>'cieki 2020'!AM116</f>
        <v>314</v>
      </c>
      <c r="S114" s="73">
        <f>'cieki 2020'!AN116</f>
        <v>248</v>
      </c>
      <c r="T114" s="73">
        <f>'cieki 2020'!AO116</f>
        <v>215</v>
      </c>
      <c r="U114" s="73">
        <f>'cieki 2020'!AQ116</f>
        <v>124</v>
      </c>
      <c r="V114" s="73">
        <f>'cieki 2020'!AR116</f>
        <v>1.5</v>
      </c>
      <c r="W114" s="73">
        <f>'cieki 2020'!AS116</f>
        <v>2.5</v>
      </c>
      <c r="X114" s="73">
        <f>'cieki 2020'!AT116</f>
        <v>15</v>
      </c>
      <c r="Y114" s="73">
        <f>'cieki 2020'!AU116</f>
        <v>332</v>
      </c>
      <c r="Z114" s="73">
        <f>'cieki 2020'!AV116</f>
        <v>263</v>
      </c>
      <c r="AA114" s="73">
        <f>'cieki 2020'!AW116</f>
        <v>114</v>
      </c>
      <c r="AB114" s="73">
        <f>'cieki 2020'!AX116</f>
        <v>91</v>
      </c>
      <c r="AC114" s="73">
        <f>'cieki 2020'!AY116</f>
        <v>172</v>
      </c>
      <c r="AD114" s="73">
        <f>'cieki 2020'!AZ116</f>
        <v>53</v>
      </c>
      <c r="AE114" s="73">
        <f>'cieki 2020'!BB116</f>
        <v>2350</v>
      </c>
      <c r="AF114" s="73">
        <f>'cieki 2020'!BJ116</f>
        <v>0.5</v>
      </c>
      <c r="AG114" s="73">
        <f>'cieki 2020'!BL116</f>
        <v>0.5</v>
      </c>
      <c r="AH114" s="73">
        <f>'cieki 2020'!BM116</f>
        <v>0.05</v>
      </c>
      <c r="AI114" s="73">
        <f>'cieki 2020'!BN116</f>
        <v>0.05</v>
      </c>
      <c r="AJ114" s="73">
        <f>'cieki 2020'!BO116</f>
        <v>0.05</v>
      </c>
      <c r="AK114" s="73">
        <f>'cieki 2020'!BR116</f>
        <v>0.4</v>
      </c>
      <c r="AL114" s="73">
        <f>'cieki 2020'!BS116</f>
        <v>0.05</v>
      </c>
      <c r="AM114" s="73">
        <f>'cieki 2020'!BU116</f>
        <v>0.05</v>
      </c>
      <c r="AN114" s="73">
        <f>'cieki 2020'!BV116</f>
        <v>0.05</v>
      </c>
      <c r="AO114" s="73">
        <f>'cieki 2020'!BW116</f>
        <v>0.05</v>
      </c>
      <c r="AP114" s="73">
        <f>'cieki 2020'!BX116</f>
        <v>0.1</v>
      </c>
      <c r="AQ114" s="73">
        <f>'cieki 2020'!BZ116</f>
        <v>0</v>
      </c>
      <c r="AR114" s="53">
        <f>'cieki 2020'!CK116</f>
        <v>0</v>
      </c>
      <c r="AS114" s="73">
        <f>'cieki 2020'!CN116</f>
        <v>0</v>
      </c>
      <c r="AT114" s="73">
        <f>'cieki 2020'!CS116</f>
        <v>0</v>
      </c>
      <c r="AU114" s="91">
        <f>'cieki 2020'!CY116</f>
        <v>0</v>
      </c>
      <c r="AV114" s="73">
        <f>'cieki 2020'!DD116</f>
        <v>0</v>
      </c>
      <c r="AW114" s="73">
        <f>'cieki 2020'!DE116</f>
        <v>0.05</v>
      </c>
      <c r="AX114" s="148">
        <f>'cieki 2020'!DF116</f>
        <v>0.05</v>
      </c>
      <c r="AY114" s="136" t="s">
        <v>174</v>
      </c>
      <c r="AZ114" s="100"/>
      <c r="BA114" s="100"/>
      <c r="BB114" s="100"/>
      <c r="BC114" s="100"/>
    </row>
    <row r="115" spans="1:55" s="70" customFormat="1" x14ac:dyDescent="0.2">
      <c r="A115" s="9">
        <f>'cieki 2020'!B117</f>
        <v>268</v>
      </c>
      <c r="B115" s="15" t="str">
        <f>'cieki 2020'!C117</f>
        <v>PL02S0101_0480</v>
      </c>
      <c r="C115" s="53">
        <f>'cieki 2020'!I117</f>
        <v>0.189</v>
      </c>
      <c r="D115" s="53">
        <f>'cieki 2020'!J117</f>
        <v>1.5</v>
      </c>
      <c r="E115" s="53">
        <f>'cieki 2020'!L117</f>
        <v>2.5000000000000001E-2</v>
      </c>
      <c r="F115" s="53">
        <f>'cieki 2020'!N117</f>
        <v>2.16</v>
      </c>
      <c r="G115" s="53">
        <f>'cieki 2020'!O117</f>
        <v>5.24</v>
      </c>
      <c r="H115" s="53">
        <f>'cieki 2020'!P117</f>
        <v>2.5899999999999999E-3</v>
      </c>
      <c r="I115" s="53">
        <f>'cieki 2020'!S117</f>
        <v>1.46</v>
      </c>
      <c r="J115" s="53">
        <f>'cieki 2020'!T117</f>
        <v>4.5599999999999996</v>
      </c>
      <c r="K115" s="73">
        <f>'cieki 2020'!Y117</f>
        <v>20.7</v>
      </c>
      <c r="L115" s="73">
        <f>'cieki 2020'!AB117</f>
        <v>2060</v>
      </c>
      <c r="M115" s="73">
        <f>'cieki 2020'!AC117</f>
        <v>61.8</v>
      </c>
      <c r="N115" s="73">
        <f>'cieki 2020'!AI117</f>
        <v>2.5</v>
      </c>
      <c r="O115" s="73">
        <f>'cieki 2020'!AJ117</f>
        <v>6</v>
      </c>
      <c r="P115" s="73">
        <f>'cieki 2020'!AK117</f>
        <v>2.5</v>
      </c>
      <c r="Q115" s="73">
        <f>'cieki 2020'!AL117</f>
        <v>17</v>
      </c>
      <c r="R115" s="73">
        <f>'cieki 2020'!AM117</f>
        <v>11</v>
      </c>
      <c r="S115" s="73">
        <f>'cieki 2020'!AN117</f>
        <v>12</v>
      </c>
      <c r="T115" s="73">
        <f>'cieki 2020'!AO117</f>
        <v>8</v>
      </c>
      <c r="U115" s="73">
        <f>'cieki 2020'!AQ117</f>
        <v>17</v>
      </c>
      <c r="V115" s="73">
        <f>'cieki 2020'!AR117</f>
        <v>1.5</v>
      </c>
      <c r="W115" s="73">
        <f>'cieki 2020'!AS117</f>
        <v>2.5</v>
      </c>
      <c r="X115" s="73">
        <f>'cieki 2020'!AT117</f>
        <v>2.5</v>
      </c>
      <c r="Y115" s="73">
        <f>'cieki 2020'!AU117</f>
        <v>9</v>
      </c>
      <c r="Z115" s="73">
        <f>'cieki 2020'!AV117</f>
        <v>12</v>
      </c>
      <c r="AA115" s="73">
        <f>'cieki 2020'!AW117</f>
        <v>2.5</v>
      </c>
      <c r="AB115" s="73">
        <f>'cieki 2020'!AX117</f>
        <v>5</v>
      </c>
      <c r="AC115" s="73">
        <f>'cieki 2020'!AY117</f>
        <v>9</v>
      </c>
      <c r="AD115" s="73">
        <f>'cieki 2020'!AZ117</f>
        <v>2.5</v>
      </c>
      <c r="AE115" s="73">
        <f>'cieki 2020'!BB117</f>
        <v>89</v>
      </c>
      <c r="AF115" s="73">
        <f>'cieki 2020'!BJ117</f>
        <v>0.5</v>
      </c>
      <c r="AG115" s="73">
        <f>'cieki 2020'!BL117</f>
        <v>0.5</v>
      </c>
      <c r="AH115" s="73">
        <f>'cieki 2020'!BM117</f>
        <v>0.05</v>
      </c>
      <c r="AI115" s="73">
        <f>'cieki 2020'!BN117</f>
        <v>0.05</v>
      </c>
      <c r="AJ115" s="73">
        <f>'cieki 2020'!BO117</f>
        <v>0.05</v>
      </c>
      <c r="AK115" s="73">
        <f>'cieki 2020'!BR117</f>
        <v>0.4</v>
      </c>
      <c r="AL115" s="73">
        <f>'cieki 2020'!BS117</f>
        <v>0.05</v>
      </c>
      <c r="AM115" s="73">
        <f>'cieki 2020'!BU117</f>
        <v>0.05</v>
      </c>
      <c r="AN115" s="73">
        <f>'cieki 2020'!BV117</f>
        <v>0.05</v>
      </c>
      <c r="AO115" s="73">
        <f>'cieki 2020'!BW117</f>
        <v>0.05</v>
      </c>
      <c r="AP115" s="73">
        <f>'cieki 2020'!BX117</f>
        <v>0.1</v>
      </c>
      <c r="AQ115" s="73">
        <f>'cieki 2020'!BZ117</f>
        <v>25</v>
      </c>
      <c r="AR115" s="53">
        <f>'cieki 2020'!CK117</f>
        <v>5.0000000000000001E-3</v>
      </c>
      <c r="AS115" s="73">
        <f>'cieki 2020'!CN117</f>
        <v>0.5</v>
      </c>
      <c r="AT115" s="73">
        <f>'cieki 2020'!CS117</f>
        <v>0.5</v>
      </c>
      <c r="AU115" s="91">
        <f>'cieki 2020'!CY117</f>
        <v>7.6600000000000001E-3</v>
      </c>
      <c r="AV115" s="73">
        <f>'cieki 2020'!DD117</f>
        <v>0.05</v>
      </c>
      <c r="AW115" s="73">
        <f>'cieki 2020'!DE117</f>
        <v>0.05</v>
      </c>
      <c r="AX115" s="148">
        <f>'cieki 2020'!DF117</f>
        <v>0.05</v>
      </c>
      <c r="AY115" s="137" t="s">
        <v>171</v>
      </c>
      <c r="AZ115" s="100"/>
      <c r="BA115" s="100"/>
      <c r="BB115" s="100"/>
      <c r="BC115" s="100"/>
    </row>
    <row r="116" spans="1:55" s="70" customFormat="1" x14ac:dyDescent="0.2">
      <c r="A116" s="9">
        <f>'cieki 2020'!B118</f>
        <v>269</v>
      </c>
      <c r="B116" s="15" t="str">
        <f>'cieki 2020'!C118</f>
        <v>PL02S1301_1134</v>
      </c>
      <c r="C116" s="53">
        <f>'cieki 2020'!I118</f>
        <v>0.05</v>
      </c>
      <c r="D116" s="53">
        <f>'cieki 2020'!J118</f>
        <v>1.5</v>
      </c>
      <c r="E116" s="53">
        <f>'cieki 2020'!L118</f>
        <v>0.11700000000000001</v>
      </c>
      <c r="F116" s="53">
        <f>'cieki 2020'!N118</f>
        <v>1.1100000000000001</v>
      </c>
      <c r="G116" s="53">
        <f>'cieki 2020'!O118</f>
        <v>7.42</v>
      </c>
      <c r="H116" s="53">
        <f>'cieki 2020'!P118</f>
        <v>4.0399999999999998E-2</v>
      </c>
      <c r="I116" s="53">
        <f>'cieki 2020'!S118</f>
        <v>14.7</v>
      </c>
      <c r="J116" s="53">
        <f>'cieki 2020'!T118</f>
        <v>7.56</v>
      </c>
      <c r="K116" s="73">
        <f>'cieki 2020'!Y118</f>
        <v>65.599999999999994</v>
      </c>
      <c r="L116" s="73">
        <f>'cieki 2020'!AB118</f>
        <v>10340</v>
      </c>
      <c r="M116" s="73">
        <f>'cieki 2020'!AC118</f>
        <v>191</v>
      </c>
      <c r="N116" s="73">
        <f>'cieki 2020'!AI118</f>
        <v>92</v>
      </c>
      <c r="O116" s="73">
        <f>'cieki 2020'!AJ118</f>
        <v>168</v>
      </c>
      <c r="P116" s="73">
        <f>'cieki 2020'!AK118</f>
        <v>131</v>
      </c>
      <c r="Q116" s="73">
        <f>'cieki 2020'!AL118</f>
        <v>564</v>
      </c>
      <c r="R116" s="73">
        <f>'cieki 2020'!AM118</f>
        <v>355</v>
      </c>
      <c r="S116" s="73">
        <f>'cieki 2020'!AN118</f>
        <v>269</v>
      </c>
      <c r="T116" s="73">
        <f>'cieki 2020'!AO118</f>
        <v>238</v>
      </c>
      <c r="U116" s="73">
        <f>'cieki 2020'!AQ118</f>
        <v>126</v>
      </c>
      <c r="V116" s="73">
        <f>'cieki 2020'!AR118</f>
        <v>1.5</v>
      </c>
      <c r="W116" s="73">
        <f>'cieki 2020'!AS118</f>
        <v>2.5</v>
      </c>
      <c r="X116" s="73">
        <f>'cieki 2020'!AT118</f>
        <v>30</v>
      </c>
      <c r="Y116" s="73">
        <f>'cieki 2020'!AU118</f>
        <v>354</v>
      </c>
      <c r="Z116" s="73">
        <f>'cieki 2020'!AV118</f>
        <v>262</v>
      </c>
      <c r="AA116" s="73">
        <f>'cieki 2020'!AW118</f>
        <v>107</v>
      </c>
      <c r="AB116" s="73">
        <f>'cieki 2020'!AX118</f>
        <v>107</v>
      </c>
      <c r="AC116" s="73">
        <f>'cieki 2020'!AY118</f>
        <v>158</v>
      </c>
      <c r="AD116" s="73">
        <f>'cieki 2020'!AZ118</f>
        <v>47</v>
      </c>
      <c r="AE116" s="73">
        <f>'cieki 2020'!BB118</f>
        <v>2574</v>
      </c>
      <c r="AF116" s="73">
        <f>'cieki 2020'!BJ118</f>
        <v>0.5</v>
      </c>
      <c r="AG116" s="73">
        <f>'cieki 2020'!BL118</f>
        <v>0.5</v>
      </c>
      <c r="AH116" s="73">
        <f>'cieki 2020'!BM118</f>
        <v>0.05</v>
      </c>
      <c r="AI116" s="73">
        <f>'cieki 2020'!BN118</f>
        <v>0.05</v>
      </c>
      <c r="AJ116" s="73">
        <f>'cieki 2020'!BO118</f>
        <v>0.05</v>
      </c>
      <c r="AK116" s="73">
        <f>'cieki 2020'!BR118</f>
        <v>0.4</v>
      </c>
      <c r="AL116" s="73">
        <f>'cieki 2020'!BS118</f>
        <v>0.05</v>
      </c>
      <c r="AM116" s="73">
        <f>'cieki 2020'!BU118</f>
        <v>0.05</v>
      </c>
      <c r="AN116" s="73">
        <f>'cieki 2020'!BV118</f>
        <v>0.05</v>
      </c>
      <c r="AO116" s="73">
        <f>'cieki 2020'!BW118</f>
        <v>0.05</v>
      </c>
      <c r="AP116" s="73">
        <f>'cieki 2020'!BX118</f>
        <v>0.1</v>
      </c>
      <c r="AQ116" s="73">
        <f>'cieki 2020'!BZ118</f>
        <v>0</v>
      </c>
      <c r="AR116" s="53">
        <f>'cieki 2020'!CK118</f>
        <v>0</v>
      </c>
      <c r="AS116" s="73">
        <f>'cieki 2020'!CN118</f>
        <v>0</v>
      </c>
      <c r="AT116" s="73">
        <f>'cieki 2020'!CS118</f>
        <v>0</v>
      </c>
      <c r="AU116" s="91">
        <f>'cieki 2020'!CY118</f>
        <v>0</v>
      </c>
      <c r="AV116" s="73">
        <f>'cieki 2020'!DD118</f>
        <v>0</v>
      </c>
      <c r="AW116" s="73">
        <f>'cieki 2020'!DE118</f>
        <v>0.05</v>
      </c>
      <c r="AX116" s="148">
        <f>'cieki 2020'!DF118</f>
        <v>0.05</v>
      </c>
      <c r="AY116" s="157" t="s">
        <v>172</v>
      </c>
      <c r="AZ116" s="100"/>
      <c r="BA116" s="100"/>
      <c r="BB116" s="100"/>
      <c r="BC116" s="100"/>
    </row>
    <row r="117" spans="1:55" s="70" customFormat="1" x14ac:dyDescent="0.2">
      <c r="A117" s="9">
        <f>'cieki 2020'!B119</f>
        <v>270</v>
      </c>
      <c r="B117" s="15" t="str">
        <f>'cieki 2020'!C119</f>
        <v>PL02S1401_1246</v>
      </c>
      <c r="C117" s="53">
        <f>'cieki 2020'!I119</f>
        <v>0.05</v>
      </c>
      <c r="D117" s="53">
        <f>'cieki 2020'!J119</f>
        <v>1.5</v>
      </c>
      <c r="E117" s="53">
        <f>'cieki 2020'!L119</f>
        <v>2.5000000000000001E-2</v>
      </c>
      <c r="F117" s="53">
        <f>'cieki 2020'!N119</f>
        <v>1.44</v>
      </c>
      <c r="G117" s="53">
        <f>'cieki 2020'!O119</f>
        <v>0.94499999999999995</v>
      </c>
      <c r="H117" s="53">
        <f>'cieki 2020'!P119</f>
        <v>2.6800000000000001E-2</v>
      </c>
      <c r="I117" s="53">
        <f>'cieki 2020'!S119</f>
        <v>2.2599999999999998</v>
      </c>
      <c r="J117" s="53">
        <f>'cieki 2020'!T119</f>
        <v>3.87</v>
      </c>
      <c r="K117" s="73">
        <f>'cieki 2020'!Y119</f>
        <v>22.8</v>
      </c>
      <c r="L117" s="73">
        <f>'cieki 2020'!AB119</f>
        <v>2430</v>
      </c>
      <c r="M117" s="73">
        <f>'cieki 2020'!AC119</f>
        <v>254</v>
      </c>
      <c r="N117" s="73">
        <f>'cieki 2020'!AI119</f>
        <v>49</v>
      </c>
      <c r="O117" s="73">
        <f>'cieki 2020'!AJ119</f>
        <v>286</v>
      </c>
      <c r="P117" s="73">
        <f>'cieki 2020'!AK119</f>
        <v>42</v>
      </c>
      <c r="Q117" s="73">
        <f>'cieki 2020'!AL119</f>
        <v>604</v>
      </c>
      <c r="R117" s="73">
        <f>'cieki 2020'!AM119</f>
        <v>343</v>
      </c>
      <c r="S117" s="73">
        <f>'cieki 2020'!AN119</f>
        <v>280</v>
      </c>
      <c r="T117" s="73">
        <f>'cieki 2020'!AO119</f>
        <v>217</v>
      </c>
      <c r="U117" s="73">
        <f>'cieki 2020'!AQ119</f>
        <v>149</v>
      </c>
      <c r="V117" s="73">
        <f>'cieki 2020'!AR119</f>
        <v>1.5</v>
      </c>
      <c r="W117" s="73">
        <f>'cieki 2020'!AS119</f>
        <v>2.5</v>
      </c>
      <c r="X117" s="73">
        <f>'cieki 2020'!AT119</f>
        <v>18</v>
      </c>
      <c r="Y117" s="73">
        <f>'cieki 2020'!AU119</f>
        <v>359</v>
      </c>
      <c r="Z117" s="73">
        <f>'cieki 2020'!AV119</f>
        <v>258</v>
      </c>
      <c r="AA117" s="73">
        <f>'cieki 2020'!AW119</f>
        <v>110</v>
      </c>
      <c r="AB117" s="73">
        <f>'cieki 2020'!AX119</f>
        <v>108</v>
      </c>
      <c r="AC117" s="73">
        <f>'cieki 2020'!AY119</f>
        <v>179</v>
      </c>
      <c r="AD117" s="73">
        <f>'cieki 2020'!AZ119</f>
        <v>64</v>
      </c>
      <c r="AE117" s="73">
        <f>'cieki 2020'!BB119</f>
        <v>2570</v>
      </c>
      <c r="AF117" s="73">
        <f>'cieki 2020'!BJ119</f>
        <v>0.5</v>
      </c>
      <c r="AG117" s="73">
        <f>'cieki 2020'!BL119</f>
        <v>0.5</v>
      </c>
      <c r="AH117" s="73">
        <f>'cieki 2020'!BM119</f>
        <v>0.05</v>
      </c>
      <c r="AI117" s="73">
        <f>'cieki 2020'!BN119</f>
        <v>0.05</v>
      </c>
      <c r="AJ117" s="73">
        <f>'cieki 2020'!BO119</f>
        <v>0.05</v>
      </c>
      <c r="AK117" s="73">
        <f>'cieki 2020'!BR119</f>
        <v>0.4</v>
      </c>
      <c r="AL117" s="73">
        <f>'cieki 2020'!BS119</f>
        <v>0.05</v>
      </c>
      <c r="AM117" s="73">
        <f>'cieki 2020'!BU119</f>
        <v>0.05</v>
      </c>
      <c r="AN117" s="73">
        <f>'cieki 2020'!BV119</f>
        <v>0.05</v>
      </c>
      <c r="AO117" s="73">
        <f>'cieki 2020'!BW119</f>
        <v>0.05</v>
      </c>
      <c r="AP117" s="73">
        <f>'cieki 2020'!BX119</f>
        <v>0.1</v>
      </c>
      <c r="AQ117" s="73">
        <f>'cieki 2020'!BZ119</f>
        <v>0</v>
      </c>
      <c r="AR117" s="53">
        <f>'cieki 2020'!CK119</f>
        <v>0</v>
      </c>
      <c r="AS117" s="73">
        <f>'cieki 2020'!CN119</f>
        <v>0</v>
      </c>
      <c r="AT117" s="73">
        <f>'cieki 2020'!CS119</f>
        <v>0</v>
      </c>
      <c r="AU117" s="91">
        <f>'cieki 2020'!CY119</f>
        <v>0</v>
      </c>
      <c r="AV117" s="73">
        <f>'cieki 2020'!DD119</f>
        <v>0</v>
      </c>
      <c r="AW117" s="73">
        <f>'cieki 2020'!DE119</f>
        <v>0.05</v>
      </c>
      <c r="AX117" s="148">
        <f>'cieki 2020'!DF119</f>
        <v>0.05</v>
      </c>
      <c r="AY117" s="157" t="s">
        <v>172</v>
      </c>
      <c r="AZ117" s="100"/>
      <c r="BA117" s="100"/>
      <c r="BB117" s="100"/>
      <c r="BC117" s="100"/>
    </row>
    <row r="118" spans="1:55" s="70" customFormat="1" x14ac:dyDescent="0.2">
      <c r="A118" s="9">
        <f>'cieki 2020'!B120</f>
        <v>271</v>
      </c>
      <c r="B118" s="15" t="str">
        <f>'cieki 2020'!C120</f>
        <v>PL06S1401_0004</v>
      </c>
      <c r="C118" s="53">
        <f>'cieki 2020'!I120</f>
        <v>0.05</v>
      </c>
      <c r="D118" s="53">
        <f>'cieki 2020'!J120</f>
        <v>10.3</v>
      </c>
      <c r="E118" s="53">
        <f>'cieki 2020'!L120</f>
        <v>0.83</v>
      </c>
      <c r="F118" s="53">
        <f>'cieki 2020'!N120</f>
        <v>13.7</v>
      </c>
      <c r="G118" s="53">
        <f>'cieki 2020'!O120</f>
        <v>8.5</v>
      </c>
      <c r="H118" s="53">
        <f>'cieki 2020'!P120</f>
        <v>1.5800000000000002E-2</v>
      </c>
      <c r="I118" s="53">
        <f>'cieki 2020'!S120</f>
        <v>15</v>
      </c>
      <c r="J118" s="53">
        <f>'cieki 2020'!T120</f>
        <v>31.8</v>
      </c>
      <c r="K118" s="73">
        <f>'cieki 2020'!Y120</f>
        <v>93.1</v>
      </c>
      <c r="L118" s="73">
        <f>'cieki 2020'!AB120</f>
        <v>12000</v>
      </c>
      <c r="M118" s="73">
        <f>'cieki 2020'!AC120</f>
        <v>326</v>
      </c>
      <c r="N118" s="73">
        <f>'cieki 2020'!AI120</f>
        <v>2.5</v>
      </c>
      <c r="O118" s="73">
        <f>'cieki 2020'!AJ120</f>
        <v>87</v>
      </c>
      <c r="P118" s="73">
        <f>'cieki 2020'!AK120</f>
        <v>14</v>
      </c>
      <c r="Q118" s="73">
        <f>'cieki 2020'!AL120</f>
        <v>181</v>
      </c>
      <c r="R118" s="73">
        <f>'cieki 2020'!AM120</f>
        <v>78</v>
      </c>
      <c r="S118" s="73">
        <f>'cieki 2020'!AN120</f>
        <v>57</v>
      </c>
      <c r="T118" s="73">
        <f>'cieki 2020'!AO120</f>
        <v>32</v>
      </c>
      <c r="U118" s="73">
        <f>'cieki 2020'!AQ120</f>
        <v>2.5</v>
      </c>
      <c r="V118" s="73">
        <f>'cieki 2020'!AR120</f>
        <v>1.5</v>
      </c>
      <c r="W118" s="73">
        <f>'cieki 2020'!AS120</f>
        <v>2.5</v>
      </c>
      <c r="X118" s="73">
        <f>'cieki 2020'!AT120</f>
        <v>8</v>
      </c>
      <c r="Y118" s="73">
        <f>'cieki 2020'!AU120</f>
        <v>100</v>
      </c>
      <c r="Z118" s="73">
        <f>'cieki 2020'!AV120</f>
        <v>55</v>
      </c>
      <c r="AA118" s="73">
        <f>'cieki 2020'!AW120</f>
        <v>20</v>
      </c>
      <c r="AB118" s="73">
        <f>'cieki 2020'!AX120</f>
        <v>21</v>
      </c>
      <c r="AC118" s="73">
        <f>'cieki 2020'!AY120</f>
        <v>8</v>
      </c>
      <c r="AD118" s="73">
        <f>'cieki 2020'!AZ120</f>
        <v>2.5</v>
      </c>
      <c r="AE118" s="73">
        <f>'cieki 2020'!BB120</f>
        <v>638.5</v>
      </c>
      <c r="AF118" s="73">
        <f>'cieki 2020'!BJ120</f>
        <v>0.5</v>
      </c>
      <c r="AG118" s="73">
        <f>'cieki 2020'!BL120</f>
        <v>0.5</v>
      </c>
      <c r="AH118" s="73">
        <f>'cieki 2020'!BM120</f>
        <v>0.05</v>
      </c>
      <c r="AI118" s="73">
        <f>'cieki 2020'!BN120</f>
        <v>0.05</v>
      </c>
      <c r="AJ118" s="73">
        <f>'cieki 2020'!BO120</f>
        <v>0.05</v>
      </c>
      <c r="AK118" s="73">
        <f>'cieki 2020'!BR120</f>
        <v>0.4</v>
      </c>
      <c r="AL118" s="73">
        <f>'cieki 2020'!BS120</f>
        <v>0.05</v>
      </c>
      <c r="AM118" s="73">
        <f>'cieki 2020'!BU120</f>
        <v>0.05</v>
      </c>
      <c r="AN118" s="73">
        <f>'cieki 2020'!BV120</f>
        <v>0.05</v>
      </c>
      <c r="AO118" s="73">
        <f>'cieki 2020'!BW120</f>
        <v>0.05</v>
      </c>
      <c r="AP118" s="73">
        <f>'cieki 2020'!BX120</f>
        <v>0.1</v>
      </c>
      <c r="AQ118" s="73">
        <f>'cieki 2020'!BZ120</f>
        <v>0</v>
      </c>
      <c r="AR118" s="53">
        <f>'cieki 2020'!CK120</f>
        <v>0</v>
      </c>
      <c r="AS118" s="73">
        <f>'cieki 2020'!CN120</f>
        <v>0</v>
      </c>
      <c r="AT118" s="73">
        <f>'cieki 2020'!CS120</f>
        <v>0</v>
      </c>
      <c r="AU118" s="91">
        <f>'cieki 2020'!CY120</f>
        <v>0</v>
      </c>
      <c r="AV118" s="73">
        <f>'cieki 2020'!DD120</f>
        <v>0</v>
      </c>
      <c r="AW118" s="73">
        <f>'cieki 2020'!DE120</f>
        <v>0.05</v>
      </c>
      <c r="AX118" s="148">
        <f>'cieki 2020'!DF120</f>
        <v>0.05</v>
      </c>
      <c r="AY118" s="137" t="s">
        <v>171</v>
      </c>
      <c r="AZ118" s="100"/>
      <c r="BA118" s="100"/>
      <c r="BB118" s="100"/>
      <c r="BC118" s="100"/>
    </row>
    <row r="119" spans="1:55" s="70" customFormat="1" x14ac:dyDescent="0.2">
      <c r="A119" s="9">
        <f>'cieki 2020'!B121</f>
        <v>272</v>
      </c>
      <c r="B119" s="15" t="str">
        <f>'cieki 2020'!C121</f>
        <v>PL01S0701_1203</v>
      </c>
      <c r="C119" s="53">
        <f>'cieki 2020'!I121</f>
        <v>0.05</v>
      </c>
      <c r="D119" s="53">
        <f>'cieki 2020'!J121</f>
        <v>5.96</v>
      </c>
      <c r="E119" s="53">
        <f>'cieki 2020'!L121</f>
        <v>2.5000000000000001E-2</v>
      </c>
      <c r="F119" s="53">
        <f>'cieki 2020'!N121</f>
        <v>17.399999999999999</v>
      </c>
      <c r="G119" s="53">
        <f>'cieki 2020'!O121</f>
        <v>13.5</v>
      </c>
      <c r="H119" s="53">
        <f>'cieki 2020'!P121</f>
        <v>3.2599999999999997E-2</v>
      </c>
      <c r="I119" s="53">
        <f>'cieki 2020'!S121</f>
        <v>11.6</v>
      </c>
      <c r="J119" s="53">
        <f>'cieki 2020'!T121</f>
        <v>18.3</v>
      </c>
      <c r="K119" s="73">
        <f>'cieki 2020'!Y121</f>
        <v>70.900000000000006</v>
      </c>
      <c r="L119" s="73">
        <f>'cieki 2020'!AB121</f>
        <v>16910</v>
      </c>
      <c r="M119" s="73">
        <f>'cieki 2020'!AC121</f>
        <v>410</v>
      </c>
      <c r="N119" s="73">
        <f>'cieki 2020'!AI121</f>
        <v>2.5</v>
      </c>
      <c r="O119" s="73">
        <f>'cieki 2020'!AJ121</f>
        <v>13</v>
      </c>
      <c r="P119" s="73">
        <f>'cieki 2020'!AK121</f>
        <v>2.5</v>
      </c>
      <c r="Q119" s="73">
        <f>'cieki 2020'!AL121</f>
        <v>61</v>
      </c>
      <c r="R119" s="73">
        <f>'cieki 2020'!AM121</f>
        <v>51</v>
      </c>
      <c r="S119" s="73">
        <f>'cieki 2020'!AN121</f>
        <v>32</v>
      </c>
      <c r="T119" s="73">
        <f>'cieki 2020'!AO121</f>
        <v>25</v>
      </c>
      <c r="U119" s="73">
        <f>'cieki 2020'!AQ121</f>
        <v>18</v>
      </c>
      <c r="V119" s="73">
        <f>'cieki 2020'!AR121</f>
        <v>1.5</v>
      </c>
      <c r="W119" s="73">
        <f>'cieki 2020'!AS121</f>
        <v>2.5</v>
      </c>
      <c r="X119" s="73">
        <f>'cieki 2020'!AT121</f>
        <v>6</v>
      </c>
      <c r="Y119" s="73">
        <f>'cieki 2020'!AU121</f>
        <v>53</v>
      </c>
      <c r="Z119" s="73">
        <f>'cieki 2020'!AV121</f>
        <v>46</v>
      </c>
      <c r="AA119" s="73">
        <f>'cieki 2020'!AW121</f>
        <v>17</v>
      </c>
      <c r="AB119" s="73">
        <f>'cieki 2020'!AX121</f>
        <v>23</v>
      </c>
      <c r="AC119" s="73">
        <f>'cieki 2020'!AY121</f>
        <v>23</v>
      </c>
      <c r="AD119" s="73">
        <f>'cieki 2020'!AZ121</f>
        <v>2.5</v>
      </c>
      <c r="AE119" s="73">
        <f>'cieki 2020'!BB121</f>
        <v>313</v>
      </c>
      <c r="AF119" s="73">
        <f>'cieki 2020'!BJ121</f>
        <v>0.5</v>
      </c>
      <c r="AG119" s="73">
        <f>'cieki 2020'!BL121</f>
        <v>0.5</v>
      </c>
      <c r="AH119" s="73">
        <f>'cieki 2020'!BM121</f>
        <v>0.05</v>
      </c>
      <c r="AI119" s="73">
        <f>'cieki 2020'!BN121</f>
        <v>0.05</v>
      </c>
      <c r="AJ119" s="73">
        <f>'cieki 2020'!BO121</f>
        <v>0.05</v>
      </c>
      <c r="AK119" s="73">
        <f>'cieki 2020'!BR121</f>
        <v>0.4</v>
      </c>
      <c r="AL119" s="73">
        <f>'cieki 2020'!BS121</f>
        <v>0.05</v>
      </c>
      <c r="AM119" s="73">
        <f>'cieki 2020'!BU121</f>
        <v>0.05</v>
      </c>
      <c r="AN119" s="73">
        <f>'cieki 2020'!BV121</f>
        <v>0.05</v>
      </c>
      <c r="AO119" s="73">
        <f>'cieki 2020'!BW121</f>
        <v>0.05</v>
      </c>
      <c r="AP119" s="73">
        <f>'cieki 2020'!BX121</f>
        <v>0.1</v>
      </c>
      <c r="AQ119" s="73">
        <f>'cieki 2020'!BZ121</f>
        <v>0</v>
      </c>
      <c r="AR119" s="53">
        <f>'cieki 2020'!CK121</f>
        <v>0</v>
      </c>
      <c r="AS119" s="73">
        <f>'cieki 2020'!CN121</f>
        <v>0</v>
      </c>
      <c r="AT119" s="73">
        <f>'cieki 2020'!CS121</f>
        <v>0</v>
      </c>
      <c r="AU119" s="91">
        <f>'cieki 2020'!CY121</f>
        <v>0</v>
      </c>
      <c r="AV119" s="73">
        <f>'cieki 2020'!DD121</f>
        <v>0</v>
      </c>
      <c r="AW119" s="73">
        <f>'cieki 2020'!DE121</f>
        <v>0.05</v>
      </c>
      <c r="AX119" s="148">
        <f>'cieki 2020'!DF121</f>
        <v>0.05</v>
      </c>
      <c r="AY119" s="137" t="s">
        <v>171</v>
      </c>
      <c r="AZ119" s="100"/>
      <c r="BA119" s="100"/>
      <c r="BB119" s="100"/>
      <c r="BC119" s="100"/>
    </row>
    <row r="120" spans="1:55" s="70" customFormat="1" x14ac:dyDescent="0.2">
      <c r="A120" s="9">
        <f>'cieki 2020'!B122</f>
        <v>273</v>
      </c>
      <c r="B120" s="15" t="str">
        <f>'cieki 2020'!C122</f>
        <v>PL01S0601_1009</v>
      </c>
      <c r="C120" s="53">
        <f>'cieki 2020'!I122</f>
        <v>0.05</v>
      </c>
      <c r="D120" s="53">
        <f>'cieki 2020'!J122</f>
        <v>1.5</v>
      </c>
      <c r="E120" s="53">
        <f>'cieki 2020'!L122</f>
        <v>2.5000000000000001E-2</v>
      </c>
      <c r="F120" s="53">
        <f>'cieki 2020'!N122</f>
        <v>5.47</v>
      </c>
      <c r="G120" s="53">
        <f>'cieki 2020'!O122</f>
        <v>2.77</v>
      </c>
      <c r="H120" s="53">
        <f>'cieki 2020'!P122</f>
        <v>1.5399999999999999E-3</v>
      </c>
      <c r="I120" s="53">
        <f>'cieki 2020'!S122</f>
        <v>2.44</v>
      </c>
      <c r="J120" s="53">
        <f>'cieki 2020'!T122</f>
        <v>1.95</v>
      </c>
      <c r="K120" s="73">
        <f>'cieki 2020'!Y122</f>
        <v>25.9</v>
      </c>
      <c r="L120" s="73">
        <f>'cieki 2020'!AB122</f>
        <v>5190</v>
      </c>
      <c r="M120" s="73">
        <f>'cieki 2020'!AC122</f>
        <v>121</v>
      </c>
      <c r="N120" s="73">
        <f>'cieki 2020'!AI122</f>
        <v>2.5</v>
      </c>
      <c r="O120" s="73">
        <f>'cieki 2020'!AJ122</f>
        <v>2.5</v>
      </c>
      <c r="P120" s="73">
        <f>'cieki 2020'!AK122</f>
        <v>2.5</v>
      </c>
      <c r="Q120" s="73">
        <f>'cieki 2020'!AL122</f>
        <v>2.5</v>
      </c>
      <c r="R120" s="73">
        <f>'cieki 2020'!AM122</f>
        <v>2.5</v>
      </c>
      <c r="S120" s="73">
        <f>'cieki 2020'!AN122</f>
        <v>2.5</v>
      </c>
      <c r="T120" s="73">
        <f>'cieki 2020'!AO122</f>
        <v>2.5</v>
      </c>
      <c r="U120" s="73">
        <f>'cieki 2020'!AQ122</f>
        <v>2.5</v>
      </c>
      <c r="V120" s="73">
        <f>'cieki 2020'!AR122</f>
        <v>1.5</v>
      </c>
      <c r="W120" s="73">
        <f>'cieki 2020'!AS122</f>
        <v>2.5</v>
      </c>
      <c r="X120" s="73">
        <f>'cieki 2020'!AT122</f>
        <v>2.5</v>
      </c>
      <c r="Y120" s="73">
        <f>'cieki 2020'!AU122</f>
        <v>2.5</v>
      </c>
      <c r="Z120" s="73">
        <f>'cieki 2020'!AV122</f>
        <v>2.5</v>
      </c>
      <c r="AA120" s="73">
        <f>'cieki 2020'!AW122</f>
        <v>2.5</v>
      </c>
      <c r="AB120" s="73">
        <f>'cieki 2020'!AX122</f>
        <v>2.5</v>
      </c>
      <c r="AC120" s="73">
        <f>'cieki 2020'!AY122</f>
        <v>2.5</v>
      </c>
      <c r="AD120" s="73">
        <f>'cieki 2020'!AZ122</f>
        <v>2.5</v>
      </c>
      <c r="AE120" s="73">
        <f>'cieki 2020'!BB122</f>
        <v>31.5</v>
      </c>
      <c r="AF120" s="73">
        <f>'cieki 2020'!BJ122</f>
        <v>0.5</v>
      </c>
      <c r="AG120" s="73">
        <f>'cieki 2020'!BL122</f>
        <v>0.5</v>
      </c>
      <c r="AH120" s="73">
        <f>'cieki 2020'!BM122</f>
        <v>0.05</v>
      </c>
      <c r="AI120" s="73">
        <f>'cieki 2020'!BN122</f>
        <v>0.05</v>
      </c>
      <c r="AJ120" s="73">
        <f>'cieki 2020'!BO122</f>
        <v>0.05</v>
      </c>
      <c r="AK120" s="73">
        <f>'cieki 2020'!BR122</f>
        <v>0.4</v>
      </c>
      <c r="AL120" s="73">
        <f>'cieki 2020'!BS122</f>
        <v>0.05</v>
      </c>
      <c r="AM120" s="73">
        <f>'cieki 2020'!BU122</f>
        <v>0.05</v>
      </c>
      <c r="AN120" s="73">
        <f>'cieki 2020'!BV122</f>
        <v>0.05</v>
      </c>
      <c r="AO120" s="73">
        <f>'cieki 2020'!BW122</f>
        <v>0.05</v>
      </c>
      <c r="AP120" s="73">
        <f>'cieki 2020'!BX122</f>
        <v>0.1</v>
      </c>
      <c r="AQ120" s="73">
        <f>'cieki 2020'!BZ122</f>
        <v>0</v>
      </c>
      <c r="AR120" s="53">
        <f>'cieki 2020'!CK122</f>
        <v>0</v>
      </c>
      <c r="AS120" s="73">
        <f>'cieki 2020'!CN122</f>
        <v>0</v>
      </c>
      <c r="AT120" s="73">
        <f>'cieki 2020'!CS122</f>
        <v>0</v>
      </c>
      <c r="AU120" s="91">
        <f>'cieki 2020'!CY122</f>
        <v>0</v>
      </c>
      <c r="AV120" s="73">
        <f>'cieki 2020'!DD122</f>
        <v>0</v>
      </c>
      <c r="AW120" s="73">
        <f>'cieki 2020'!DE122</f>
        <v>0.05</v>
      </c>
      <c r="AX120" s="148">
        <f>'cieki 2020'!DF122</f>
        <v>0.05</v>
      </c>
      <c r="AY120" s="137" t="s">
        <v>171</v>
      </c>
      <c r="AZ120" s="100"/>
      <c r="BA120" s="100"/>
      <c r="BB120" s="100"/>
      <c r="BC120" s="100"/>
    </row>
    <row r="121" spans="1:55" s="70" customFormat="1" x14ac:dyDescent="0.2">
      <c r="A121" s="9">
        <f>'cieki 2020'!B123</f>
        <v>274</v>
      </c>
      <c r="B121" s="15" t="str">
        <f>'cieki 2020'!C123</f>
        <v>PL01S0701_1253</v>
      </c>
      <c r="C121" s="53">
        <f>'cieki 2020'!I123</f>
        <v>0.05</v>
      </c>
      <c r="D121" s="53">
        <f>'cieki 2020'!J123</f>
        <v>1.5</v>
      </c>
      <c r="E121" s="53">
        <f>'cieki 2020'!L123</f>
        <v>2.5000000000000001E-2</v>
      </c>
      <c r="F121" s="53">
        <f>'cieki 2020'!N123</f>
        <v>5.3</v>
      </c>
      <c r="G121" s="53">
        <f>'cieki 2020'!O123</f>
        <v>23.4</v>
      </c>
      <c r="H121" s="53">
        <f>'cieki 2020'!P123</f>
        <v>3.8899999999999998E-3</v>
      </c>
      <c r="I121" s="53">
        <f>'cieki 2020'!S123</f>
        <v>2.3199999999999998</v>
      </c>
      <c r="J121" s="53">
        <f>'cieki 2020'!T123</f>
        <v>2.75</v>
      </c>
      <c r="K121" s="73">
        <f>'cieki 2020'!Y123</f>
        <v>34.1</v>
      </c>
      <c r="L121" s="73">
        <f>'cieki 2020'!AB123</f>
        <v>3130</v>
      </c>
      <c r="M121" s="73">
        <f>'cieki 2020'!AC123</f>
        <v>84.2</v>
      </c>
      <c r="N121" s="73">
        <f>'cieki 2020'!AI123</f>
        <v>2.5</v>
      </c>
      <c r="O121" s="73">
        <f>'cieki 2020'!AJ123</f>
        <v>2.5</v>
      </c>
      <c r="P121" s="73">
        <f>'cieki 2020'!AK123</f>
        <v>7</v>
      </c>
      <c r="Q121" s="73">
        <f>'cieki 2020'!AL123</f>
        <v>22</v>
      </c>
      <c r="R121" s="73">
        <f>'cieki 2020'!AM123</f>
        <v>19</v>
      </c>
      <c r="S121" s="73">
        <f>'cieki 2020'!AN123</f>
        <v>8</v>
      </c>
      <c r="T121" s="73">
        <f>'cieki 2020'!AO123</f>
        <v>9</v>
      </c>
      <c r="U121" s="73">
        <f>'cieki 2020'!AQ123</f>
        <v>2.5</v>
      </c>
      <c r="V121" s="73">
        <f>'cieki 2020'!AR123</f>
        <v>1.5</v>
      </c>
      <c r="W121" s="73">
        <f>'cieki 2020'!AS123</f>
        <v>2.5</v>
      </c>
      <c r="X121" s="73">
        <f>'cieki 2020'!AT123</f>
        <v>2.5</v>
      </c>
      <c r="Y121" s="73">
        <f>'cieki 2020'!AU123</f>
        <v>11</v>
      </c>
      <c r="Z121" s="73">
        <f>'cieki 2020'!AV123</f>
        <v>9</v>
      </c>
      <c r="AA121" s="73">
        <f>'cieki 2020'!AW123</f>
        <v>2.5</v>
      </c>
      <c r="AB121" s="73">
        <f>'cieki 2020'!AX123</f>
        <v>2.5</v>
      </c>
      <c r="AC121" s="73">
        <f>'cieki 2020'!AY123</f>
        <v>7</v>
      </c>
      <c r="AD121" s="73">
        <f>'cieki 2020'!AZ123</f>
        <v>2.5</v>
      </c>
      <c r="AE121" s="73">
        <f>'cieki 2020'!BB123</f>
        <v>99</v>
      </c>
      <c r="AF121" s="73">
        <f>'cieki 2020'!BJ123</f>
        <v>0.5</v>
      </c>
      <c r="AG121" s="73">
        <f>'cieki 2020'!BL123</f>
        <v>0.5</v>
      </c>
      <c r="AH121" s="73">
        <f>'cieki 2020'!BM123</f>
        <v>0.05</v>
      </c>
      <c r="AI121" s="73">
        <f>'cieki 2020'!BN123</f>
        <v>0.05</v>
      </c>
      <c r="AJ121" s="73">
        <f>'cieki 2020'!BO123</f>
        <v>0.05</v>
      </c>
      <c r="AK121" s="73">
        <f>'cieki 2020'!BR123</f>
        <v>0.4</v>
      </c>
      <c r="AL121" s="73">
        <f>'cieki 2020'!BS123</f>
        <v>0.05</v>
      </c>
      <c r="AM121" s="73">
        <f>'cieki 2020'!BU123</f>
        <v>0.05</v>
      </c>
      <c r="AN121" s="73">
        <f>'cieki 2020'!BV123</f>
        <v>0.05</v>
      </c>
      <c r="AO121" s="73">
        <f>'cieki 2020'!BW123</f>
        <v>0.05</v>
      </c>
      <c r="AP121" s="73">
        <f>'cieki 2020'!BX123</f>
        <v>0.1</v>
      </c>
      <c r="AQ121" s="73">
        <f>'cieki 2020'!BZ123</f>
        <v>0</v>
      </c>
      <c r="AR121" s="53">
        <f>'cieki 2020'!CK123</f>
        <v>0</v>
      </c>
      <c r="AS121" s="73">
        <f>'cieki 2020'!CN123</f>
        <v>0</v>
      </c>
      <c r="AT121" s="73">
        <f>'cieki 2020'!CS123</f>
        <v>0</v>
      </c>
      <c r="AU121" s="91">
        <f>'cieki 2020'!CY123</f>
        <v>0</v>
      </c>
      <c r="AV121" s="73">
        <f>'cieki 2020'!DD123</f>
        <v>0</v>
      </c>
      <c r="AW121" s="73">
        <f>'cieki 2020'!DE123</f>
        <v>0.05</v>
      </c>
      <c r="AX121" s="148">
        <f>'cieki 2020'!DF123</f>
        <v>0.05</v>
      </c>
      <c r="AY121" s="137" t="s">
        <v>171</v>
      </c>
      <c r="AZ121" s="100"/>
      <c r="BA121" s="100"/>
      <c r="BB121" s="100"/>
      <c r="BC121" s="100"/>
    </row>
    <row r="122" spans="1:55" s="70" customFormat="1" x14ac:dyDescent="0.2">
      <c r="A122" s="9">
        <f>'cieki 2020'!B124</f>
        <v>275</v>
      </c>
      <c r="B122" s="15" t="str">
        <f>'cieki 2020'!C124</f>
        <v>PL02S0101_0547</v>
      </c>
      <c r="C122" s="53">
        <f>'cieki 2020'!I124</f>
        <v>0.05</v>
      </c>
      <c r="D122" s="53">
        <f>'cieki 2020'!J124</f>
        <v>1.5</v>
      </c>
      <c r="E122" s="53">
        <f>'cieki 2020'!L124</f>
        <v>7.6999999999999999E-2</v>
      </c>
      <c r="F122" s="53">
        <f>'cieki 2020'!N124</f>
        <v>4.67</v>
      </c>
      <c r="G122" s="53">
        <f>'cieki 2020'!O124</f>
        <v>2.1800000000000002</v>
      </c>
      <c r="H122" s="53">
        <f>'cieki 2020'!P124</f>
        <v>5.3699999999999998E-3</v>
      </c>
      <c r="I122" s="53">
        <f>'cieki 2020'!S124</f>
        <v>26.4</v>
      </c>
      <c r="J122" s="53">
        <f>'cieki 2020'!T124</f>
        <v>2.46</v>
      </c>
      <c r="K122" s="73">
        <f>'cieki 2020'!Y124</f>
        <v>33.6</v>
      </c>
      <c r="L122" s="73">
        <f>'cieki 2020'!AB124</f>
        <v>4700</v>
      </c>
      <c r="M122" s="73">
        <f>'cieki 2020'!AC124</f>
        <v>927</v>
      </c>
      <c r="N122" s="73">
        <f>'cieki 2020'!AI124</f>
        <v>2.5</v>
      </c>
      <c r="O122" s="73">
        <f>'cieki 2020'!AJ124</f>
        <v>6</v>
      </c>
      <c r="P122" s="73">
        <f>'cieki 2020'!AK124</f>
        <v>55</v>
      </c>
      <c r="Q122" s="73">
        <f>'cieki 2020'!AL124</f>
        <v>25</v>
      </c>
      <c r="R122" s="73">
        <f>'cieki 2020'!AM124</f>
        <v>15</v>
      </c>
      <c r="S122" s="73">
        <f>'cieki 2020'!AN124</f>
        <v>23</v>
      </c>
      <c r="T122" s="73">
        <f>'cieki 2020'!AO124</f>
        <v>21</v>
      </c>
      <c r="U122" s="73">
        <f>'cieki 2020'!AQ124</f>
        <v>19</v>
      </c>
      <c r="V122" s="73">
        <f>'cieki 2020'!AR124</f>
        <v>1.5</v>
      </c>
      <c r="W122" s="73">
        <f>'cieki 2020'!AS124</f>
        <v>2.5</v>
      </c>
      <c r="X122" s="73">
        <f>'cieki 2020'!AT124</f>
        <v>2.5</v>
      </c>
      <c r="Y122" s="73">
        <f>'cieki 2020'!AU124</f>
        <v>24</v>
      </c>
      <c r="Z122" s="73">
        <f>'cieki 2020'!AV124</f>
        <v>31</v>
      </c>
      <c r="AA122" s="73">
        <f>'cieki 2020'!AW124</f>
        <v>9</v>
      </c>
      <c r="AB122" s="73">
        <f>'cieki 2020'!AX124</f>
        <v>18</v>
      </c>
      <c r="AC122" s="73">
        <f>'cieki 2020'!AY124</f>
        <v>20</v>
      </c>
      <c r="AD122" s="73">
        <f>'cieki 2020'!AZ124</f>
        <v>25</v>
      </c>
      <c r="AE122" s="73">
        <f>'cieki 2020'!BB124</f>
        <v>218</v>
      </c>
      <c r="AF122" s="73">
        <f>'cieki 2020'!BJ124</f>
        <v>0.5</v>
      </c>
      <c r="AG122" s="73">
        <f>'cieki 2020'!BL124</f>
        <v>0.5</v>
      </c>
      <c r="AH122" s="73">
        <f>'cieki 2020'!BM124</f>
        <v>0.05</v>
      </c>
      <c r="AI122" s="73">
        <f>'cieki 2020'!BN124</f>
        <v>0.05</v>
      </c>
      <c r="AJ122" s="73">
        <f>'cieki 2020'!BO124</f>
        <v>0.05</v>
      </c>
      <c r="AK122" s="73">
        <f>'cieki 2020'!BR124</f>
        <v>0.4</v>
      </c>
      <c r="AL122" s="73">
        <f>'cieki 2020'!BS124</f>
        <v>0.05</v>
      </c>
      <c r="AM122" s="73">
        <f>'cieki 2020'!BU124</f>
        <v>0.05</v>
      </c>
      <c r="AN122" s="73">
        <f>'cieki 2020'!BV124</f>
        <v>0.05</v>
      </c>
      <c r="AO122" s="73">
        <f>'cieki 2020'!BW124</f>
        <v>0.05</v>
      </c>
      <c r="AP122" s="73">
        <f>'cieki 2020'!BX124</f>
        <v>0.1</v>
      </c>
      <c r="AQ122" s="73">
        <f>'cieki 2020'!BZ124</f>
        <v>0</v>
      </c>
      <c r="AR122" s="53">
        <f>'cieki 2020'!CK124</f>
        <v>0</v>
      </c>
      <c r="AS122" s="73">
        <f>'cieki 2020'!CN124</f>
        <v>0</v>
      </c>
      <c r="AT122" s="73">
        <f>'cieki 2020'!CS124</f>
        <v>0</v>
      </c>
      <c r="AU122" s="91">
        <f>'cieki 2020'!CY124</f>
        <v>0</v>
      </c>
      <c r="AV122" s="73">
        <f>'cieki 2020'!DD124</f>
        <v>0</v>
      </c>
      <c r="AW122" s="73">
        <f>'cieki 2020'!DE124</f>
        <v>0.05</v>
      </c>
      <c r="AX122" s="148">
        <f>'cieki 2020'!DF124</f>
        <v>0.05</v>
      </c>
      <c r="AY122" s="158" t="s">
        <v>173</v>
      </c>
      <c r="AZ122" s="100"/>
      <c r="BA122" s="100"/>
      <c r="BB122" s="100"/>
      <c r="BC122" s="100"/>
    </row>
    <row r="123" spans="1:55" s="70" customFormat="1" x14ac:dyDescent="0.2">
      <c r="A123" s="9">
        <f>'cieki 2020'!B125</f>
        <v>276</v>
      </c>
      <c r="B123" s="15" t="str">
        <f>'cieki 2020'!C125</f>
        <v>PL01S0301_0923</v>
      </c>
      <c r="C123" s="53">
        <f>'cieki 2020'!I125</f>
        <v>0.05</v>
      </c>
      <c r="D123" s="53">
        <f>'cieki 2020'!J125</f>
        <v>1.5</v>
      </c>
      <c r="E123" s="53">
        <f>'cieki 2020'!L125</f>
        <v>8.5999999999999993E-2</v>
      </c>
      <c r="F123" s="53">
        <f>'cieki 2020'!N125</f>
        <v>21.1</v>
      </c>
      <c r="G123" s="53">
        <f>'cieki 2020'!O125</f>
        <v>7.33</v>
      </c>
      <c r="H123" s="53">
        <f>'cieki 2020'!P125</f>
        <v>1.5900000000000001E-2</v>
      </c>
      <c r="I123" s="53">
        <f>'cieki 2020'!S125</f>
        <v>5.24</v>
      </c>
      <c r="J123" s="53">
        <f>'cieki 2020'!T125</f>
        <v>6.56</v>
      </c>
      <c r="K123" s="73">
        <f>'cieki 2020'!Y125</f>
        <v>38.299999999999997</v>
      </c>
      <c r="L123" s="73">
        <f>'cieki 2020'!AB125</f>
        <v>9440</v>
      </c>
      <c r="M123" s="73">
        <f>'cieki 2020'!AC125</f>
        <v>234</v>
      </c>
      <c r="N123" s="73">
        <f>'cieki 2020'!AI125</f>
        <v>2.5</v>
      </c>
      <c r="O123" s="73">
        <f>'cieki 2020'!AJ125</f>
        <v>8</v>
      </c>
      <c r="P123" s="73">
        <f>'cieki 2020'!AK125</f>
        <v>2.5</v>
      </c>
      <c r="Q123" s="73">
        <f>'cieki 2020'!AL125</f>
        <v>28</v>
      </c>
      <c r="R123" s="73">
        <f>'cieki 2020'!AM125</f>
        <v>23</v>
      </c>
      <c r="S123" s="73">
        <f>'cieki 2020'!AN125</f>
        <v>13</v>
      </c>
      <c r="T123" s="73">
        <f>'cieki 2020'!AO125</f>
        <v>17</v>
      </c>
      <c r="U123" s="73">
        <f>'cieki 2020'!AQ125</f>
        <v>18</v>
      </c>
      <c r="V123" s="73">
        <f>'cieki 2020'!AR125</f>
        <v>1.5</v>
      </c>
      <c r="W123" s="73">
        <f>'cieki 2020'!AS125</f>
        <v>2.5</v>
      </c>
      <c r="X123" s="73">
        <f>'cieki 2020'!AT125</f>
        <v>2.5</v>
      </c>
      <c r="Y123" s="73">
        <f>'cieki 2020'!AU125</f>
        <v>25</v>
      </c>
      <c r="Z123" s="73">
        <f>'cieki 2020'!AV125</f>
        <v>25</v>
      </c>
      <c r="AA123" s="73">
        <f>'cieki 2020'!AW125</f>
        <v>9</v>
      </c>
      <c r="AB123" s="73">
        <f>'cieki 2020'!AX125</f>
        <v>12</v>
      </c>
      <c r="AC123" s="73">
        <f>'cieki 2020'!AY125</f>
        <v>20</v>
      </c>
      <c r="AD123" s="73">
        <f>'cieki 2020'!AZ125</f>
        <v>2.5</v>
      </c>
      <c r="AE123" s="73">
        <f>'cieki 2020'!BB125</f>
        <v>159.5</v>
      </c>
      <c r="AF123" s="73">
        <f>'cieki 2020'!BJ125</f>
        <v>0.5</v>
      </c>
      <c r="AG123" s="73">
        <f>'cieki 2020'!BL125</f>
        <v>0.5</v>
      </c>
      <c r="AH123" s="73">
        <f>'cieki 2020'!BM125</f>
        <v>0.05</v>
      </c>
      <c r="AI123" s="73">
        <f>'cieki 2020'!BN125</f>
        <v>0.05</v>
      </c>
      <c r="AJ123" s="73">
        <f>'cieki 2020'!BO125</f>
        <v>0.05</v>
      </c>
      <c r="AK123" s="73">
        <f>'cieki 2020'!BR125</f>
        <v>0.4</v>
      </c>
      <c r="AL123" s="73">
        <f>'cieki 2020'!BS125</f>
        <v>0.05</v>
      </c>
      <c r="AM123" s="73">
        <f>'cieki 2020'!BU125</f>
        <v>0.05</v>
      </c>
      <c r="AN123" s="73">
        <f>'cieki 2020'!BV125</f>
        <v>0.05</v>
      </c>
      <c r="AO123" s="73">
        <f>'cieki 2020'!BW125</f>
        <v>0.05</v>
      </c>
      <c r="AP123" s="73">
        <f>'cieki 2020'!BX125</f>
        <v>0.1</v>
      </c>
      <c r="AQ123" s="73">
        <f>'cieki 2020'!BZ125</f>
        <v>25</v>
      </c>
      <c r="AR123" s="53">
        <f>'cieki 2020'!CK125</f>
        <v>5.0000000000000001E-3</v>
      </c>
      <c r="AS123" s="73">
        <f>'cieki 2020'!CN125</f>
        <v>0.5</v>
      </c>
      <c r="AT123" s="73">
        <f>'cieki 2020'!CS125</f>
        <v>0.5</v>
      </c>
      <c r="AU123" s="91">
        <f>'cieki 2020'!CY125</f>
        <v>2.7300000000000001E-2</v>
      </c>
      <c r="AV123" s="73">
        <f>'cieki 2020'!DD125</f>
        <v>0.05</v>
      </c>
      <c r="AW123" s="73">
        <f>'cieki 2020'!DE125</f>
        <v>0.05</v>
      </c>
      <c r="AX123" s="148">
        <f>'cieki 2020'!DF125</f>
        <v>0.05</v>
      </c>
      <c r="AY123" s="137" t="s">
        <v>171</v>
      </c>
      <c r="AZ123" s="100"/>
      <c r="BA123" s="100"/>
      <c r="BB123" s="100"/>
      <c r="BC123" s="100"/>
    </row>
    <row r="124" spans="1:55" s="70" customFormat="1" x14ac:dyDescent="0.2">
      <c r="A124" s="9">
        <f>'cieki 2020'!B126</f>
        <v>278</v>
      </c>
      <c r="B124" s="15" t="str">
        <f>'cieki 2020'!C126</f>
        <v>PL02S0501_0844</v>
      </c>
      <c r="C124" s="53">
        <f>'cieki 2020'!I126</f>
        <v>0.05</v>
      </c>
      <c r="D124" s="53">
        <f>'cieki 2020'!J126</f>
        <v>1.5</v>
      </c>
      <c r="E124" s="53">
        <f>'cieki 2020'!L126</f>
        <v>2.5000000000000001E-2</v>
      </c>
      <c r="F124" s="53">
        <f>'cieki 2020'!N126</f>
        <v>2.64</v>
      </c>
      <c r="G124" s="53">
        <f>'cieki 2020'!O126</f>
        <v>0.69699999999999995</v>
      </c>
      <c r="H124" s="53">
        <f>'cieki 2020'!P126</f>
        <v>1.5900000000000001E-3</v>
      </c>
      <c r="I124" s="53">
        <f>'cieki 2020'!S126</f>
        <v>1.93</v>
      </c>
      <c r="J124" s="53">
        <f>'cieki 2020'!T126</f>
        <v>1.78</v>
      </c>
      <c r="K124" s="73">
        <f>'cieki 2020'!Y126</f>
        <v>7.17</v>
      </c>
      <c r="L124" s="73">
        <f>'cieki 2020'!AB126</f>
        <v>2760</v>
      </c>
      <c r="M124" s="73">
        <f>'cieki 2020'!AC126</f>
        <v>1020</v>
      </c>
      <c r="N124" s="73">
        <f>'cieki 2020'!AI126</f>
        <v>2.5</v>
      </c>
      <c r="O124" s="73">
        <f>'cieki 2020'!AJ126</f>
        <v>2.5</v>
      </c>
      <c r="P124" s="73">
        <f>'cieki 2020'!AK126</f>
        <v>2.5</v>
      </c>
      <c r="Q124" s="73">
        <f>'cieki 2020'!AL126</f>
        <v>2.5</v>
      </c>
      <c r="R124" s="73">
        <f>'cieki 2020'!AM126</f>
        <v>2.5</v>
      </c>
      <c r="S124" s="73">
        <f>'cieki 2020'!AN126</f>
        <v>2.5</v>
      </c>
      <c r="T124" s="73">
        <f>'cieki 2020'!AO126</f>
        <v>2.5</v>
      </c>
      <c r="U124" s="73">
        <f>'cieki 2020'!AQ126</f>
        <v>2.5</v>
      </c>
      <c r="V124" s="73">
        <f>'cieki 2020'!AR126</f>
        <v>1.5</v>
      </c>
      <c r="W124" s="73">
        <f>'cieki 2020'!AS126</f>
        <v>2.5</v>
      </c>
      <c r="X124" s="73">
        <f>'cieki 2020'!AT126</f>
        <v>2.5</v>
      </c>
      <c r="Y124" s="73">
        <f>'cieki 2020'!AU126</f>
        <v>2.5</v>
      </c>
      <c r="Z124" s="73">
        <f>'cieki 2020'!AV126</f>
        <v>2.5</v>
      </c>
      <c r="AA124" s="73">
        <f>'cieki 2020'!AW126</f>
        <v>2.5</v>
      </c>
      <c r="AB124" s="73">
        <f>'cieki 2020'!AX126</f>
        <v>2.5</v>
      </c>
      <c r="AC124" s="73">
        <f>'cieki 2020'!AY126</f>
        <v>2.5</v>
      </c>
      <c r="AD124" s="73">
        <f>'cieki 2020'!AZ126</f>
        <v>2.5</v>
      </c>
      <c r="AE124" s="73">
        <f>'cieki 2020'!BB126</f>
        <v>31.5</v>
      </c>
      <c r="AF124" s="73">
        <f>'cieki 2020'!BJ126</f>
        <v>0.5</v>
      </c>
      <c r="AG124" s="73">
        <f>'cieki 2020'!BL126</f>
        <v>0.5</v>
      </c>
      <c r="AH124" s="73">
        <f>'cieki 2020'!BM126</f>
        <v>0.05</v>
      </c>
      <c r="AI124" s="73">
        <f>'cieki 2020'!BN126</f>
        <v>0.05</v>
      </c>
      <c r="AJ124" s="73">
        <f>'cieki 2020'!BO126</f>
        <v>0.05</v>
      </c>
      <c r="AK124" s="73">
        <f>'cieki 2020'!BR126</f>
        <v>0.4</v>
      </c>
      <c r="AL124" s="73">
        <f>'cieki 2020'!BS126</f>
        <v>0.05</v>
      </c>
      <c r="AM124" s="73">
        <f>'cieki 2020'!BU126</f>
        <v>0.05</v>
      </c>
      <c r="AN124" s="73">
        <f>'cieki 2020'!BV126</f>
        <v>0.05</v>
      </c>
      <c r="AO124" s="73">
        <f>'cieki 2020'!BW126</f>
        <v>0.05</v>
      </c>
      <c r="AP124" s="73">
        <f>'cieki 2020'!BX126</f>
        <v>0.1</v>
      </c>
      <c r="AQ124" s="73">
        <f>'cieki 2020'!BZ126</f>
        <v>0</v>
      </c>
      <c r="AR124" s="53">
        <f>'cieki 2020'!CK126</f>
        <v>0</v>
      </c>
      <c r="AS124" s="73">
        <f>'cieki 2020'!CN126</f>
        <v>0</v>
      </c>
      <c r="AT124" s="73">
        <f>'cieki 2020'!CS126</f>
        <v>0</v>
      </c>
      <c r="AU124" s="91">
        <f>'cieki 2020'!CY126</f>
        <v>0</v>
      </c>
      <c r="AV124" s="73">
        <f>'cieki 2020'!DD126</f>
        <v>0</v>
      </c>
      <c r="AW124" s="73">
        <f>'cieki 2020'!DE126</f>
        <v>0.05</v>
      </c>
      <c r="AX124" s="148">
        <f>'cieki 2020'!DF126</f>
        <v>0.05</v>
      </c>
      <c r="AY124" s="158" t="s">
        <v>173</v>
      </c>
      <c r="AZ124" s="100"/>
      <c r="BA124" s="100"/>
      <c r="BB124" s="100"/>
      <c r="BC124" s="100"/>
    </row>
    <row r="125" spans="1:55" s="70" customFormat="1" x14ac:dyDescent="0.2">
      <c r="A125" s="9">
        <f>'cieki 2020'!B127</f>
        <v>279</v>
      </c>
      <c r="B125" s="15" t="str">
        <f>'cieki 2020'!C127</f>
        <v>PL01S1301_3953</v>
      </c>
      <c r="C125" s="53">
        <f>'cieki 2020'!I127</f>
        <v>0.05</v>
      </c>
      <c r="D125" s="53">
        <f>'cieki 2020'!J127</f>
        <v>1.5</v>
      </c>
      <c r="E125" s="53">
        <f>'cieki 2020'!L127</f>
        <v>5.8799999999999998E-2</v>
      </c>
      <c r="F125" s="53">
        <f>'cieki 2020'!N127</f>
        <v>1.56</v>
      </c>
      <c r="G125" s="53">
        <f>'cieki 2020'!O127</f>
        <v>5.27</v>
      </c>
      <c r="H125" s="53">
        <f>'cieki 2020'!P127</f>
        <v>1.58E-3</v>
      </c>
      <c r="I125" s="53">
        <f>'cieki 2020'!S127</f>
        <v>3.22</v>
      </c>
      <c r="J125" s="53">
        <f>'cieki 2020'!T127</f>
        <v>2.78</v>
      </c>
      <c r="K125" s="73">
        <f>'cieki 2020'!Y127</f>
        <v>25.4</v>
      </c>
      <c r="L125" s="73">
        <f>'cieki 2020'!AB127</f>
        <v>3620</v>
      </c>
      <c r="M125" s="73">
        <f>'cieki 2020'!AC127</f>
        <v>152</v>
      </c>
      <c r="N125" s="73">
        <f>'cieki 2020'!AI127</f>
        <v>2.5</v>
      </c>
      <c r="O125" s="73">
        <f>'cieki 2020'!AJ127</f>
        <v>2.5</v>
      </c>
      <c r="P125" s="73">
        <f>'cieki 2020'!AK127</f>
        <v>2.5</v>
      </c>
      <c r="Q125" s="73">
        <f>'cieki 2020'!AL127</f>
        <v>9</v>
      </c>
      <c r="R125" s="73">
        <f>'cieki 2020'!AM127</f>
        <v>5</v>
      </c>
      <c r="S125" s="73">
        <f>'cieki 2020'!AN127</f>
        <v>2.5</v>
      </c>
      <c r="T125" s="73">
        <f>'cieki 2020'!AO127</f>
        <v>5</v>
      </c>
      <c r="U125" s="73">
        <f>'cieki 2020'!AQ127</f>
        <v>2.5</v>
      </c>
      <c r="V125" s="73">
        <f>'cieki 2020'!AR127</f>
        <v>1.5</v>
      </c>
      <c r="W125" s="73">
        <f>'cieki 2020'!AS127</f>
        <v>2.5</v>
      </c>
      <c r="X125" s="73">
        <f>'cieki 2020'!AT127</f>
        <v>2.5</v>
      </c>
      <c r="Y125" s="73">
        <f>'cieki 2020'!AU127</f>
        <v>5</v>
      </c>
      <c r="Z125" s="73">
        <f>'cieki 2020'!AV127</f>
        <v>2.5</v>
      </c>
      <c r="AA125" s="73">
        <f>'cieki 2020'!AW127</f>
        <v>2.5</v>
      </c>
      <c r="AB125" s="73">
        <f>'cieki 2020'!AX127</f>
        <v>2.5</v>
      </c>
      <c r="AC125" s="73">
        <f>'cieki 2020'!AY127</f>
        <v>5</v>
      </c>
      <c r="AD125" s="73">
        <f>'cieki 2020'!AZ127</f>
        <v>2.5</v>
      </c>
      <c r="AE125" s="73">
        <f>'cieki 2020'!BB127</f>
        <v>45.5</v>
      </c>
      <c r="AF125" s="73">
        <f>'cieki 2020'!BJ127</f>
        <v>0.5</v>
      </c>
      <c r="AG125" s="73">
        <f>'cieki 2020'!BL127</f>
        <v>0.5</v>
      </c>
      <c r="AH125" s="73">
        <f>'cieki 2020'!BM127</f>
        <v>0.05</v>
      </c>
      <c r="AI125" s="73">
        <f>'cieki 2020'!BN127</f>
        <v>0.05</v>
      </c>
      <c r="AJ125" s="73">
        <f>'cieki 2020'!BO127</f>
        <v>0.05</v>
      </c>
      <c r="AK125" s="73">
        <f>'cieki 2020'!BR127</f>
        <v>0.4</v>
      </c>
      <c r="AL125" s="73">
        <f>'cieki 2020'!BS127</f>
        <v>0.05</v>
      </c>
      <c r="AM125" s="73">
        <f>'cieki 2020'!BU127</f>
        <v>0.05</v>
      </c>
      <c r="AN125" s="73">
        <f>'cieki 2020'!BV127</f>
        <v>0.05</v>
      </c>
      <c r="AO125" s="73">
        <f>'cieki 2020'!BW127</f>
        <v>0.05</v>
      </c>
      <c r="AP125" s="73">
        <f>'cieki 2020'!BX127</f>
        <v>0.1</v>
      </c>
      <c r="AQ125" s="73">
        <f>'cieki 2020'!BZ127</f>
        <v>0</v>
      </c>
      <c r="AR125" s="53">
        <f>'cieki 2020'!CK127</f>
        <v>0</v>
      </c>
      <c r="AS125" s="73">
        <f>'cieki 2020'!CN127</f>
        <v>0</v>
      </c>
      <c r="AT125" s="73">
        <f>'cieki 2020'!CS127</f>
        <v>0</v>
      </c>
      <c r="AU125" s="91">
        <f>'cieki 2020'!CY127</f>
        <v>0</v>
      </c>
      <c r="AV125" s="73">
        <f>'cieki 2020'!DD127</f>
        <v>0</v>
      </c>
      <c r="AW125" s="73">
        <f>'cieki 2020'!DE127</f>
        <v>0.05</v>
      </c>
      <c r="AX125" s="148">
        <f>'cieki 2020'!DF127</f>
        <v>0.05</v>
      </c>
      <c r="AY125" s="137" t="s">
        <v>171</v>
      </c>
      <c r="AZ125" s="100"/>
      <c r="BA125" s="100"/>
      <c r="BB125" s="100"/>
      <c r="BC125" s="100"/>
    </row>
    <row r="126" spans="1:55" s="70" customFormat="1" x14ac:dyDescent="0.2">
      <c r="A126" s="9">
        <f>'cieki 2020'!B128</f>
        <v>280</v>
      </c>
      <c r="B126" s="15" t="str">
        <f>'cieki 2020'!C128</f>
        <v>PL01S0901_1390</v>
      </c>
      <c r="C126" s="53">
        <f>'cieki 2020'!I128</f>
        <v>0.05</v>
      </c>
      <c r="D126" s="53">
        <f>'cieki 2020'!J128</f>
        <v>1.5</v>
      </c>
      <c r="E126" s="53">
        <f>'cieki 2020'!L128</f>
        <v>0.14199999999999999</v>
      </c>
      <c r="F126" s="53">
        <f>'cieki 2020'!N128</f>
        <v>3.42</v>
      </c>
      <c r="G126" s="53">
        <f>'cieki 2020'!O128</f>
        <v>6.24</v>
      </c>
      <c r="H126" s="53">
        <f>'cieki 2020'!P128</f>
        <v>6.1500000000000001E-3</v>
      </c>
      <c r="I126" s="53">
        <f>'cieki 2020'!S128</f>
        <v>4.12</v>
      </c>
      <c r="J126" s="53">
        <f>'cieki 2020'!T128</f>
        <v>8.26</v>
      </c>
      <c r="K126" s="73">
        <f>'cieki 2020'!Y128</f>
        <v>11.8</v>
      </c>
      <c r="L126" s="73">
        <f>'cieki 2020'!AB128</f>
        <v>4730</v>
      </c>
      <c r="M126" s="73">
        <f>'cieki 2020'!AC128</f>
        <v>87.3</v>
      </c>
      <c r="N126" s="73">
        <f>'cieki 2020'!AI128</f>
        <v>2.5</v>
      </c>
      <c r="O126" s="73">
        <f>'cieki 2020'!AJ128</f>
        <v>2.5</v>
      </c>
      <c r="P126" s="73">
        <f>'cieki 2020'!AK128</f>
        <v>2.5</v>
      </c>
      <c r="Q126" s="73">
        <f>'cieki 2020'!AL128</f>
        <v>2.5</v>
      </c>
      <c r="R126" s="73">
        <f>'cieki 2020'!AM128</f>
        <v>2.5</v>
      </c>
      <c r="S126" s="73">
        <f>'cieki 2020'!AN128</f>
        <v>2.5</v>
      </c>
      <c r="T126" s="73">
        <f>'cieki 2020'!AO128</f>
        <v>2.5</v>
      </c>
      <c r="U126" s="73">
        <f>'cieki 2020'!AQ128</f>
        <v>2.5</v>
      </c>
      <c r="V126" s="73">
        <f>'cieki 2020'!AR128</f>
        <v>1.5</v>
      </c>
      <c r="W126" s="73">
        <f>'cieki 2020'!AS128</f>
        <v>2.5</v>
      </c>
      <c r="X126" s="73">
        <f>'cieki 2020'!AT128</f>
        <v>2.5</v>
      </c>
      <c r="Y126" s="73">
        <f>'cieki 2020'!AU128</f>
        <v>2.5</v>
      </c>
      <c r="Z126" s="73">
        <f>'cieki 2020'!AV128</f>
        <v>2.5</v>
      </c>
      <c r="AA126" s="73">
        <f>'cieki 2020'!AW128</f>
        <v>2.5</v>
      </c>
      <c r="AB126" s="73">
        <f>'cieki 2020'!AX128</f>
        <v>2.5</v>
      </c>
      <c r="AC126" s="73">
        <f>'cieki 2020'!AY128</f>
        <v>2.5</v>
      </c>
      <c r="AD126" s="73">
        <f>'cieki 2020'!AZ128</f>
        <v>2.5</v>
      </c>
      <c r="AE126" s="73">
        <f>'cieki 2020'!BB128</f>
        <v>31.5</v>
      </c>
      <c r="AF126" s="73">
        <f>'cieki 2020'!BJ128</f>
        <v>0.5</v>
      </c>
      <c r="AG126" s="73">
        <f>'cieki 2020'!BL128</f>
        <v>0.5</v>
      </c>
      <c r="AH126" s="73">
        <f>'cieki 2020'!BM128</f>
        <v>0.05</v>
      </c>
      <c r="AI126" s="73">
        <f>'cieki 2020'!BN128</f>
        <v>0.05</v>
      </c>
      <c r="AJ126" s="73">
        <f>'cieki 2020'!BO128</f>
        <v>0.05</v>
      </c>
      <c r="AK126" s="73">
        <f>'cieki 2020'!BR128</f>
        <v>0.4</v>
      </c>
      <c r="AL126" s="73">
        <f>'cieki 2020'!BS128</f>
        <v>0.05</v>
      </c>
      <c r="AM126" s="73">
        <f>'cieki 2020'!BU128</f>
        <v>0.05</v>
      </c>
      <c r="AN126" s="73">
        <f>'cieki 2020'!BV128</f>
        <v>0.05</v>
      </c>
      <c r="AO126" s="73">
        <f>'cieki 2020'!BW128</f>
        <v>0.05</v>
      </c>
      <c r="AP126" s="73">
        <f>'cieki 2020'!BX128</f>
        <v>0.1</v>
      </c>
      <c r="AQ126" s="73">
        <f>'cieki 2020'!BZ128</f>
        <v>0</v>
      </c>
      <c r="AR126" s="53">
        <f>'cieki 2020'!CK128</f>
        <v>0</v>
      </c>
      <c r="AS126" s="73">
        <f>'cieki 2020'!CN128</f>
        <v>0</v>
      </c>
      <c r="AT126" s="73">
        <f>'cieki 2020'!CS128</f>
        <v>0</v>
      </c>
      <c r="AU126" s="91">
        <f>'cieki 2020'!CY128</f>
        <v>0</v>
      </c>
      <c r="AV126" s="73">
        <f>'cieki 2020'!DD128</f>
        <v>0</v>
      </c>
      <c r="AW126" s="73">
        <f>'cieki 2020'!DE128</f>
        <v>0.05</v>
      </c>
      <c r="AX126" s="148">
        <f>'cieki 2020'!DF128</f>
        <v>0.05</v>
      </c>
      <c r="AY126" s="137" t="s">
        <v>171</v>
      </c>
      <c r="AZ126" s="100"/>
      <c r="BA126" s="100"/>
      <c r="BB126" s="100"/>
      <c r="BC126" s="100"/>
    </row>
    <row r="127" spans="1:55" s="70" customFormat="1" x14ac:dyDescent="0.2">
      <c r="A127" s="9">
        <f>'cieki 2020'!B129</f>
        <v>281</v>
      </c>
      <c r="B127" s="15" t="str">
        <f>'cieki 2020'!C129</f>
        <v>PL01S0701_1095</v>
      </c>
      <c r="C127" s="53">
        <f>'cieki 2020'!I129</f>
        <v>0.05</v>
      </c>
      <c r="D127" s="53">
        <f>'cieki 2020'!J129</f>
        <v>1.5</v>
      </c>
      <c r="E127" s="53">
        <f>'cieki 2020'!L129</f>
        <v>0.29199999999999998</v>
      </c>
      <c r="F127" s="53">
        <f>'cieki 2020'!N129</f>
        <v>2.34</v>
      </c>
      <c r="G127" s="53">
        <f>'cieki 2020'!O129</f>
        <v>10.9</v>
      </c>
      <c r="H127" s="53">
        <f>'cieki 2020'!P129</f>
        <v>1.67E-2</v>
      </c>
      <c r="I127" s="53">
        <f>'cieki 2020'!S129</f>
        <v>2.13</v>
      </c>
      <c r="J127" s="53">
        <f>'cieki 2020'!T129</f>
        <v>0.5</v>
      </c>
      <c r="K127" s="73">
        <f>'cieki 2020'!Y129</f>
        <v>44.1</v>
      </c>
      <c r="L127" s="73">
        <f>'cieki 2020'!AB129</f>
        <v>3920</v>
      </c>
      <c r="M127" s="73">
        <f>'cieki 2020'!AC129</f>
        <v>141</v>
      </c>
      <c r="N127" s="73">
        <f>'cieki 2020'!AI129</f>
        <v>2.5</v>
      </c>
      <c r="O127" s="73">
        <f>'cieki 2020'!AJ129</f>
        <v>2.5</v>
      </c>
      <c r="P127" s="73">
        <f>'cieki 2020'!AK129</f>
        <v>2.5</v>
      </c>
      <c r="Q127" s="73">
        <f>'cieki 2020'!AL129</f>
        <v>2.5</v>
      </c>
      <c r="R127" s="73">
        <f>'cieki 2020'!AM129</f>
        <v>2.5</v>
      </c>
      <c r="S127" s="73">
        <f>'cieki 2020'!AN129</f>
        <v>2.5</v>
      </c>
      <c r="T127" s="73">
        <f>'cieki 2020'!AO129</f>
        <v>2.5</v>
      </c>
      <c r="U127" s="73">
        <f>'cieki 2020'!AQ129</f>
        <v>2.5</v>
      </c>
      <c r="V127" s="73">
        <f>'cieki 2020'!AR129</f>
        <v>1.5</v>
      </c>
      <c r="W127" s="73">
        <f>'cieki 2020'!AS129</f>
        <v>2.5</v>
      </c>
      <c r="X127" s="73">
        <f>'cieki 2020'!AT129</f>
        <v>2.5</v>
      </c>
      <c r="Y127" s="73">
        <f>'cieki 2020'!AU129</f>
        <v>2.5</v>
      </c>
      <c r="Z127" s="73">
        <f>'cieki 2020'!AV129</f>
        <v>2.5</v>
      </c>
      <c r="AA127" s="73">
        <f>'cieki 2020'!AW129</f>
        <v>2.5</v>
      </c>
      <c r="AB127" s="73">
        <f>'cieki 2020'!AX129</f>
        <v>2.5</v>
      </c>
      <c r="AC127" s="73">
        <f>'cieki 2020'!AY129</f>
        <v>2.5</v>
      </c>
      <c r="AD127" s="73">
        <f>'cieki 2020'!AZ129</f>
        <v>2.5</v>
      </c>
      <c r="AE127" s="73">
        <f>'cieki 2020'!BB129</f>
        <v>31.5</v>
      </c>
      <c r="AF127" s="73">
        <f>'cieki 2020'!BJ129</f>
        <v>0.5</v>
      </c>
      <c r="AG127" s="73">
        <f>'cieki 2020'!BL129</f>
        <v>0.5</v>
      </c>
      <c r="AH127" s="73">
        <f>'cieki 2020'!BM129</f>
        <v>0.05</v>
      </c>
      <c r="AI127" s="73">
        <f>'cieki 2020'!BN129</f>
        <v>0.05</v>
      </c>
      <c r="AJ127" s="73">
        <f>'cieki 2020'!BO129</f>
        <v>0.05</v>
      </c>
      <c r="AK127" s="73">
        <f>'cieki 2020'!BR129</f>
        <v>0.4</v>
      </c>
      <c r="AL127" s="73">
        <f>'cieki 2020'!BS129</f>
        <v>0.05</v>
      </c>
      <c r="AM127" s="73">
        <f>'cieki 2020'!BU129</f>
        <v>0.05</v>
      </c>
      <c r="AN127" s="73">
        <f>'cieki 2020'!BV129</f>
        <v>0.05</v>
      </c>
      <c r="AO127" s="73">
        <f>'cieki 2020'!BW129</f>
        <v>0.05</v>
      </c>
      <c r="AP127" s="73">
        <f>'cieki 2020'!BX129</f>
        <v>0.1</v>
      </c>
      <c r="AQ127" s="73">
        <f>'cieki 2020'!BZ129</f>
        <v>0</v>
      </c>
      <c r="AR127" s="53">
        <f>'cieki 2020'!CK129</f>
        <v>0</v>
      </c>
      <c r="AS127" s="73">
        <f>'cieki 2020'!CN129</f>
        <v>0</v>
      </c>
      <c r="AT127" s="73">
        <f>'cieki 2020'!CS129</f>
        <v>0</v>
      </c>
      <c r="AU127" s="91">
        <f>'cieki 2020'!CY129</f>
        <v>0</v>
      </c>
      <c r="AV127" s="73">
        <f>'cieki 2020'!DD129</f>
        <v>0</v>
      </c>
      <c r="AW127" s="73">
        <f>'cieki 2020'!DE129</f>
        <v>0.05</v>
      </c>
      <c r="AX127" s="148">
        <f>'cieki 2020'!DF129</f>
        <v>0.05</v>
      </c>
      <c r="AY127" s="137" t="s">
        <v>171</v>
      </c>
      <c r="AZ127" s="100"/>
      <c r="BA127" s="100"/>
      <c r="BB127" s="100"/>
      <c r="BC127" s="100"/>
    </row>
    <row r="128" spans="1:55" s="70" customFormat="1" x14ac:dyDescent="0.2">
      <c r="A128" s="9">
        <f>'cieki 2020'!B130</f>
        <v>282</v>
      </c>
      <c r="B128" s="15" t="str">
        <f>'cieki 2020'!C130</f>
        <v>PL01S0701_1094</v>
      </c>
      <c r="C128" s="53">
        <f>'cieki 2020'!I130</f>
        <v>0.05</v>
      </c>
      <c r="D128" s="53">
        <f>'cieki 2020'!J130</f>
        <v>1.5</v>
      </c>
      <c r="E128" s="53">
        <f>'cieki 2020'!L130</f>
        <v>0.23300000000000001</v>
      </c>
      <c r="F128" s="53">
        <f>'cieki 2020'!N130</f>
        <v>2.33</v>
      </c>
      <c r="G128" s="53">
        <f>'cieki 2020'!O130</f>
        <v>10.7</v>
      </c>
      <c r="H128" s="53">
        <f>'cieki 2020'!P130</f>
        <v>3.8300000000000001E-3</v>
      </c>
      <c r="I128" s="53">
        <f>'cieki 2020'!S130</f>
        <v>2.15</v>
      </c>
      <c r="J128" s="53">
        <f>'cieki 2020'!T130</f>
        <v>0.5</v>
      </c>
      <c r="K128" s="73">
        <f>'cieki 2020'!Y130</f>
        <v>72.5</v>
      </c>
      <c r="L128" s="73">
        <f>'cieki 2020'!AB130</f>
        <v>1711</v>
      </c>
      <c r="M128" s="73">
        <f>'cieki 2020'!AC130</f>
        <v>203</v>
      </c>
      <c r="N128" s="73">
        <f>'cieki 2020'!AI130</f>
        <v>2.5</v>
      </c>
      <c r="O128" s="73">
        <f>'cieki 2020'!AJ130</f>
        <v>2.5</v>
      </c>
      <c r="P128" s="73">
        <f>'cieki 2020'!AK130</f>
        <v>2.5</v>
      </c>
      <c r="Q128" s="73">
        <f>'cieki 2020'!AL130</f>
        <v>2.5</v>
      </c>
      <c r="R128" s="73">
        <f>'cieki 2020'!AM130</f>
        <v>2.5</v>
      </c>
      <c r="S128" s="73">
        <f>'cieki 2020'!AN130</f>
        <v>2.5</v>
      </c>
      <c r="T128" s="73">
        <f>'cieki 2020'!AO130</f>
        <v>2.5</v>
      </c>
      <c r="U128" s="73">
        <f>'cieki 2020'!AQ130</f>
        <v>2.5</v>
      </c>
      <c r="V128" s="73">
        <f>'cieki 2020'!AR130</f>
        <v>1.5</v>
      </c>
      <c r="W128" s="73">
        <f>'cieki 2020'!AS130</f>
        <v>2.5</v>
      </c>
      <c r="X128" s="73">
        <f>'cieki 2020'!AT130</f>
        <v>2.5</v>
      </c>
      <c r="Y128" s="73">
        <f>'cieki 2020'!AU130</f>
        <v>2.5</v>
      </c>
      <c r="Z128" s="73">
        <f>'cieki 2020'!AV130</f>
        <v>2.5</v>
      </c>
      <c r="AA128" s="73">
        <f>'cieki 2020'!AW130</f>
        <v>2.5</v>
      </c>
      <c r="AB128" s="73">
        <f>'cieki 2020'!AX130</f>
        <v>2.5</v>
      </c>
      <c r="AC128" s="73">
        <f>'cieki 2020'!AY130</f>
        <v>2.5</v>
      </c>
      <c r="AD128" s="73">
        <f>'cieki 2020'!AZ130</f>
        <v>2.5</v>
      </c>
      <c r="AE128" s="73">
        <f>'cieki 2020'!BB130</f>
        <v>31.5</v>
      </c>
      <c r="AF128" s="73">
        <f>'cieki 2020'!BJ130</f>
        <v>0.5</v>
      </c>
      <c r="AG128" s="73">
        <f>'cieki 2020'!BL130</f>
        <v>0.5</v>
      </c>
      <c r="AH128" s="73">
        <f>'cieki 2020'!BM130</f>
        <v>0.05</v>
      </c>
      <c r="AI128" s="73">
        <f>'cieki 2020'!BN130</f>
        <v>0.05</v>
      </c>
      <c r="AJ128" s="73">
        <f>'cieki 2020'!BO130</f>
        <v>0.05</v>
      </c>
      <c r="AK128" s="73">
        <f>'cieki 2020'!BR130</f>
        <v>0.4</v>
      </c>
      <c r="AL128" s="73">
        <f>'cieki 2020'!BS130</f>
        <v>0.05</v>
      </c>
      <c r="AM128" s="73">
        <f>'cieki 2020'!BU130</f>
        <v>0.05</v>
      </c>
      <c r="AN128" s="73">
        <f>'cieki 2020'!BV130</f>
        <v>0.05</v>
      </c>
      <c r="AO128" s="73">
        <f>'cieki 2020'!BW130</f>
        <v>0.05</v>
      </c>
      <c r="AP128" s="73">
        <f>'cieki 2020'!BX130</f>
        <v>0.1</v>
      </c>
      <c r="AQ128" s="73">
        <f>'cieki 2020'!BZ130</f>
        <v>0</v>
      </c>
      <c r="AR128" s="53">
        <f>'cieki 2020'!CK130</f>
        <v>0</v>
      </c>
      <c r="AS128" s="73">
        <f>'cieki 2020'!CN130</f>
        <v>0</v>
      </c>
      <c r="AT128" s="73">
        <f>'cieki 2020'!CS130</f>
        <v>0</v>
      </c>
      <c r="AU128" s="91">
        <f>'cieki 2020'!CY130</f>
        <v>0</v>
      </c>
      <c r="AV128" s="73">
        <f>'cieki 2020'!DD130</f>
        <v>0</v>
      </c>
      <c r="AW128" s="73">
        <f>'cieki 2020'!DE130</f>
        <v>0.05</v>
      </c>
      <c r="AX128" s="148">
        <f>'cieki 2020'!DF130</f>
        <v>0.05</v>
      </c>
      <c r="AY128" s="137" t="s">
        <v>171</v>
      </c>
      <c r="AZ128" s="100"/>
      <c r="BA128" s="100"/>
      <c r="BB128" s="100"/>
      <c r="BC128" s="100"/>
    </row>
    <row r="129" spans="1:55" s="70" customFormat="1" x14ac:dyDescent="0.2">
      <c r="A129" s="9">
        <f>'cieki 2020'!B131</f>
        <v>283</v>
      </c>
      <c r="B129" s="15" t="str">
        <f>'cieki 2020'!C131</f>
        <v>PL01S1301_1734</v>
      </c>
      <c r="C129" s="53">
        <f>'cieki 2020'!I131</f>
        <v>0.05</v>
      </c>
      <c r="D129" s="53">
        <f>'cieki 2020'!J131</f>
        <v>1.5</v>
      </c>
      <c r="E129" s="53">
        <f>'cieki 2020'!L131</f>
        <v>7.4499999999999997E-2</v>
      </c>
      <c r="F129" s="53">
        <f>'cieki 2020'!N131</f>
        <v>2.5499999999999998</v>
      </c>
      <c r="G129" s="53">
        <f>'cieki 2020'!O131</f>
        <v>4.88</v>
      </c>
      <c r="H129" s="53">
        <f>'cieki 2020'!P131</f>
        <v>2.3199999999999998E-2</v>
      </c>
      <c r="I129" s="53">
        <f>'cieki 2020'!S131</f>
        <v>2.87</v>
      </c>
      <c r="J129" s="53">
        <f>'cieki 2020'!T131</f>
        <v>3.21</v>
      </c>
      <c r="K129" s="73">
        <f>'cieki 2020'!Y131</f>
        <v>37.1</v>
      </c>
      <c r="L129" s="73">
        <f>'cieki 2020'!AB131</f>
        <v>2590</v>
      </c>
      <c r="M129" s="73">
        <f>'cieki 2020'!AC131</f>
        <v>354</v>
      </c>
      <c r="N129" s="73">
        <f>'cieki 2020'!AI131</f>
        <v>2.5</v>
      </c>
      <c r="O129" s="73">
        <f>'cieki 2020'!AJ131</f>
        <v>2.5</v>
      </c>
      <c r="P129" s="73">
        <f>'cieki 2020'!AK131</f>
        <v>2.5</v>
      </c>
      <c r="Q129" s="73">
        <f>'cieki 2020'!AL131</f>
        <v>5</v>
      </c>
      <c r="R129" s="73">
        <f>'cieki 2020'!AM131</f>
        <v>2.5</v>
      </c>
      <c r="S129" s="73">
        <f>'cieki 2020'!AN131</f>
        <v>2.5</v>
      </c>
      <c r="T129" s="73">
        <f>'cieki 2020'!AO131</f>
        <v>2.5</v>
      </c>
      <c r="U129" s="73">
        <f>'cieki 2020'!AQ131</f>
        <v>2.5</v>
      </c>
      <c r="V129" s="73">
        <f>'cieki 2020'!AR131</f>
        <v>1.5</v>
      </c>
      <c r="W129" s="73">
        <f>'cieki 2020'!AS131</f>
        <v>2.5</v>
      </c>
      <c r="X129" s="73">
        <f>'cieki 2020'!AT131</f>
        <v>2.5</v>
      </c>
      <c r="Y129" s="73">
        <f>'cieki 2020'!AU131</f>
        <v>2.5</v>
      </c>
      <c r="Z129" s="73">
        <f>'cieki 2020'!AV131</f>
        <v>2.5</v>
      </c>
      <c r="AA129" s="73">
        <f>'cieki 2020'!AW131</f>
        <v>2.5</v>
      </c>
      <c r="AB129" s="73">
        <f>'cieki 2020'!AX131</f>
        <v>2.5</v>
      </c>
      <c r="AC129" s="73">
        <f>'cieki 2020'!AY131</f>
        <v>2.5</v>
      </c>
      <c r="AD129" s="73">
        <f>'cieki 2020'!AZ131</f>
        <v>2.5</v>
      </c>
      <c r="AE129" s="73">
        <f>'cieki 2020'!BB131</f>
        <v>34</v>
      </c>
      <c r="AF129" s="73">
        <f>'cieki 2020'!BJ131</f>
        <v>0.5</v>
      </c>
      <c r="AG129" s="73">
        <f>'cieki 2020'!BL131</f>
        <v>0.5</v>
      </c>
      <c r="AH129" s="73">
        <f>'cieki 2020'!BM131</f>
        <v>0.05</v>
      </c>
      <c r="AI129" s="73">
        <f>'cieki 2020'!BN131</f>
        <v>0.05</v>
      </c>
      <c r="AJ129" s="73">
        <f>'cieki 2020'!BO131</f>
        <v>0.05</v>
      </c>
      <c r="AK129" s="73">
        <f>'cieki 2020'!BR131</f>
        <v>0.4</v>
      </c>
      <c r="AL129" s="73">
        <f>'cieki 2020'!BS131</f>
        <v>0.05</v>
      </c>
      <c r="AM129" s="73">
        <f>'cieki 2020'!BU131</f>
        <v>0.05</v>
      </c>
      <c r="AN129" s="73">
        <f>'cieki 2020'!BV131</f>
        <v>0.05</v>
      </c>
      <c r="AO129" s="73">
        <f>'cieki 2020'!BW131</f>
        <v>0.05</v>
      </c>
      <c r="AP129" s="73">
        <f>'cieki 2020'!BX131</f>
        <v>0.1</v>
      </c>
      <c r="AQ129" s="73">
        <f>'cieki 2020'!BZ131</f>
        <v>0</v>
      </c>
      <c r="AR129" s="53">
        <f>'cieki 2020'!CK131</f>
        <v>0</v>
      </c>
      <c r="AS129" s="73">
        <f>'cieki 2020'!CN131</f>
        <v>0</v>
      </c>
      <c r="AT129" s="73">
        <f>'cieki 2020'!CS131</f>
        <v>0</v>
      </c>
      <c r="AU129" s="91">
        <f>'cieki 2020'!CY131</f>
        <v>0</v>
      </c>
      <c r="AV129" s="73">
        <f>'cieki 2020'!DD131</f>
        <v>0</v>
      </c>
      <c r="AW129" s="73">
        <f>'cieki 2020'!DE131</f>
        <v>0.05</v>
      </c>
      <c r="AX129" s="148">
        <f>'cieki 2020'!DF131</f>
        <v>0.05</v>
      </c>
      <c r="AY129" s="137" t="s">
        <v>171</v>
      </c>
      <c r="AZ129" s="100"/>
      <c r="BA129" s="100"/>
      <c r="BB129" s="100"/>
      <c r="BC129" s="100"/>
    </row>
    <row r="130" spans="1:55" s="70" customFormat="1" x14ac:dyDescent="0.2">
      <c r="A130" s="9">
        <f>'cieki 2020'!B132</f>
        <v>284</v>
      </c>
      <c r="B130" s="15" t="str">
        <f>'cieki 2020'!C132</f>
        <v>PL01S0901_2079</v>
      </c>
      <c r="C130" s="53">
        <f>'cieki 2020'!I132</f>
        <v>0.05</v>
      </c>
      <c r="D130" s="53">
        <f>'cieki 2020'!J132</f>
        <v>1.5</v>
      </c>
      <c r="E130" s="53">
        <f>'cieki 2020'!L132</f>
        <v>2.5000000000000001E-2</v>
      </c>
      <c r="F130" s="53">
        <f>'cieki 2020'!N132</f>
        <v>1.38</v>
      </c>
      <c r="G130" s="53">
        <f>'cieki 2020'!O132</f>
        <v>0.2</v>
      </c>
      <c r="H130" s="53">
        <f>'cieki 2020'!P132</f>
        <v>3.16E-3</v>
      </c>
      <c r="I130" s="53">
        <f>'cieki 2020'!S132</f>
        <v>3.03</v>
      </c>
      <c r="J130" s="53">
        <f>'cieki 2020'!T132</f>
        <v>4.43</v>
      </c>
      <c r="K130" s="73">
        <f>'cieki 2020'!Y132</f>
        <v>5.29</v>
      </c>
      <c r="L130" s="73">
        <f>'cieki 2020'!AB132</f>
        <v>1510</v>
      </c>
      <c r="M130" s="73">
        <f>'cieki 2020'!AC132</f>
        <v>42.4</v>
      </c>
      <c r="N130" s="73">
        <f>'cieki 2020'!AI132</f>
        <v>2.5</v>
      </c>
      <c r="O130" s="73">
        <f>'cieki 2020'!AJ132</f>
        <v>2.5</v>
      </c>
      <c r="P130" s="73">
        <f>'cieki 2020'!AK132</f>
        <v>2.5</v>
      </c>
      <c r="Q130" s="73">
        <f>'cieki 2020'!AL132</f>
        <v>2.5</v>
      </c>
      <c r="R130" s="73">
        <f>'cieki 2020'!AM132</f>
        <v>2.5</v>
      </c>
      <c r="S130" s="73">
        <f>'cieki 2020'!AN132</f>
        <v>2.5</v>
      </c>
      <c r="T130" s="73">
        <f>'cieki 2020'!AO132</f>
        <v>2.5</v>
      </c>
      <c r="U130" s="73">
        <f>'cieki 2020'!AQ132</f>
        <v>2.5</v>
      </c>
      <c r="V130" s="73">
        <f>'cieki 2020'!AR132</f>
        <v>1.5</v>
      </c>
      <c r="W130" s="73">
        <f>'cieki 2020'!AS132</f>
        <v>2.5</v>
      </c>
      <c r="X130" s="73">
        <f>'cieki 2020'!AT132</f>
        <v>2.5</v>
      </c>
      <c r="Y130" s="73">
        <f>'cieki 2020'!AU132</f>
        <v>2.5</v>
      </c>
      <c r="Z130" s="73">
        <f>'cieki 2020'!AV132</f>
        <v>2.5</v>
      </c>
      <c r="AA130" s="73">
        <f>'cieki 2020'!AW132</f>
        <v>2.5</v>
      </c>
      <c r="AB130" s="73">
        <f>'cieki 2020'!AX132</f>
        <v>2.5</v>
      </c>
      <c r="AC130" s="73">
        <f>'cieki 2020'!AY132</f>
        <v>2.5</v>
      </c>
      <c r="AD130" s="73">
        <f>'cieki 2020'!AZ132</f>
        <v>2.5</v>
      </c>
      <c r="AE130" s="73">
        <f>'cieki 2020'!BB132</f>
        <v>31.5</v>
      </c>
      <c r="AF130" s="73">
        <f>'cieki 2020'!BJ132</f>
        <v>0.5</v>
      </c>
      <c r="AG130" s="73">
        <f>'cieki 2020'!BL132</f>
        <v>0.5</v>
      </c>
      <c r="AH130" s="73">
        <f>'cieki 2020'!BM132</f>
        <v>0.05</v>
      </c>
      <c r="AI130" s="73">
        <f>'cieki 2020'!BN132</f>
        <v>0.05</v>
      </c>
      <c r="AJ130" s="73">
        <f>'cieki 2020'!BO132</f>
        <v>0.05</v>
      </c>
      <c r="AK130" s="73">
        <f>'cieki 2020'!BR132</f>
        <v>0.4</v>
      </c>
      <c r="AL130" s="73">
        <f>'cieki 2020'!BS132</f>
        <v>0.05</v>
      </c>
      <c r="AM130" s="73">
        <f>'cieki 2020'!BU132</f>
        <v>0.05</v>
      </c>
      <c r="AN130" s="73">
        <f>'cieki 2020'!BV132</f>
        <v>0.05</v>
      </c>
      <c r="AO130" s="73">
        <f>'cieki 2020'!BW132</f>
        <v>0.05</v>
      </c>
      <c r="AP130" s="73">
        <f>'cieki 2020'!BX132</f>
        <v>0.1</v>
      </c>
      <c r="AQ130" s="73">
        <f>'cieki 2020'!BZ132</f>
        <v>0</v>
      </c>
      <c r="AR130" s="53">
        <f>'cieki 2020'!CK132</f>
        <v>0</v>
      </c>
      <c r="AS130" s="73">
        <f>'cieki 2020'!CN132</f>
        <v>0</v>
      </c>
      <c r="AT130" s="73">
        <f>'cieki 2020'!CS132</f>
        <v>0</v>
      </c>
      <c r="AU130" s="91">
        <f>'cieki 2020'!CY132</f>
        <v>0</v>
      </c>
      <c r="AV130" s="73">
        <f>'cieki 2020'!DD132</f>
        <v>0</v>
      </c>
      <c r="AW130" s="73">
        <f>'cieki 2020'!DE132</f>
        <v>0.05</v>
      </c>
      <c r="AX130" s="148">
        <f>'cieki 2020'!DF132</f>
        <v>0.05</v>
      </c>
      <c r="AY130" s="137" t="s">
        <v>171</v>
      </c>
      <c r="AZ130" s="100"/>
      <c r="BA130" s="100"/>
      <c r="BB130" s="100"/>
      <c r="BC130" s="100"/>
    </row>
    <row r="131" spans="1:55" s="70" customFormat="1" x14ac:dyDescent="0.2">
      <c r="A131" s="9">
        <f>'cieki 2020'!B133</f>
        <v>285</v>
      </c>
      <c r="B131" s="15" t="str">
        <f>'cieki 2020'!C133</f>
        <v>PL01S0901_1391</v>
      </c>
      <c r="C131" s="53">
        <f>'cieki 2020'!I133</f>
        <v>0.05</v>
      </c>
      <c r="D131" s="53">
        <f>'cieki 2020'!J133</f>
        <v>1.5</v>
      </c>
      <c r="E131" s="53">
        <f>'cieki 2020'!L133</f>
        <v>2.5000000000000001E-2</v>
      </c>
      <c r="F131" s="53">
        <f>'cieki 2020'!N133</f>
        <v>0.90800000000000003</v>
      </c>
      <c r="G131" s="53">
        <f>'cieki 2020'!O133</f>
        <v>0.2</v>
      </c>
      <c r="H131" s="53">
        <f>'cieki 2020'!P133</f>
        <v>1.07E-3</v>
      </c>
      <c r="I131" s="53">
        <f>'cieki 2020'!S133</f>
        <v>3.29</v>
      </c>
      <c r="J131" s="53">
        <f>'cieki 2020'!T133</f>
        <v>1.08</v>
      </c>
      <c r="K131" s="73">
        <f>'cieki 2020'!Y133</f>
        <v>11.8</v>
      </c>
      <c r="L131" s="73">
        <f>'cieki 2020'!AB133</f>
        <v>1470</v>
      </c>
      <c r="M131" s="73">
        <f>'cieki 2020'!AC133</f>
        <v>397</v>
      </c>
      <c r="N131" s="73">
        <f>'cieki 2020'!AI133</f>
        <v>2.5</v>
      </c>
      <c r="O131" s="73">
        <f>'cieki 2020'!AJ133</f>
        <v>2.5</v>
      </c>
      <c r="P131" s="73">
        <f>'cieki 2020'!AK133</f>
        <v>2.5</v>
      </c>
      <c r="Q131" s="73">
        <f>'cieki 2020'!AL133</f>
        <v>2.5</v>
      </c>
      <c r="R131" s="73">
        <f>'cieki 2020'!AM133</f>
        <v>2.5</v>
      </c>
      <c r="S131" s="73">
        <f>'cieki 2020'!AN133</f>
        <v>2.5</v>
      </c>
      <c r="T131" s="73">
        <f>'cieki 2020'!AO133</f>
        <v>2.5</v>
      </c>
      <c r="U131" s="73">
        <f>'cieki 2020'!AQ133</f>
        <v>2.5</v>
      </c>
      <c r="V131" s="73">
        <f>'cieki 2020'!AR133</f>
        <v>1.5</v>
      </c>
      <c r="W131" s="73">
        <f>'cieki 2020'!AS133</f>
        <v>2.5</v>
      </c>
      <c r="X131" s="73">
        <f>'cieki 2020'!AT133</f>
        <v>2.5</v>
      </c>
      <c r="Y131" s="73">
        <f>'cieki 2020'!AU133</f>
        <v>2.5</v>
      </c>
      <c r="Z131" s="73">
        <f>'cieki 2020'!AV133</f>
        <v>2.5</v>
      </c>
      <c r="AA131" s="73">
        <f>'cieki 2020'!AW133</f>
        <v>2.5</v>
      </c>
      <c r="AB131" s="73">
        <f>'cieki 2020'!AX133</f>
        <v>2.5</v>
      </c>
      <c r="AC131" s="73">
        <f>'cieki 2020'!AY133</f>
        <v>2.5</v>
      </c>
      <c r="AD131" s="73">
        <f>'cieki 2020'!AZ133</f>
        <v>2.5</v>
      </c>
      <c r="AE131" s="73">
        <f>'cieki 2020'!BB133</f>
        <v>31.5</v>
      </c>
      <c r="AF131" s="73">
        <f>'cieki 2020'!BJ133</f>
        <v>0.5</v>
      </c>
      <c r="AG131" s="73">
        <f>'cieki 2020'!BL133</f>
        <v>0.5</v>
      </c>
      <c r="AH131" s="73">
        <f>'cieki 2020'!BM133</f>
        <v>0.05</v>
      </c>
      <c r="AI131" s="73">
        <f>'cieki 2020'!BN133</f>
        <v>0.05</v>
      </c>
      <c r="AJ131" s="73">
        <f>'cieki 2020'!BO133</f>
        <v>0.05</v>
      </c>
      <c r="AK131" s="73">
        <f>'cieki 2020'!BR133</f>
        <v>0.4</v>
      </c>
      <c r="AL131" s="73">
        <f>'cieki 2020'!BS133</f>
        <v>0.05</v>
      </c>
      <c r="AM131" s="73">
        <f>'cieki 2020'!BU133</f>
        <v>0.05</v>
      </c>
      <c r="AN131" s="73">
        <f>'cieki 2020'!BV133</f>
        <v>0.05</v>
      </c>
      <c r="AO131" s="73">
        <f>'cieki 2020'!BW133</f>
        <v>0.05</v>
      </c>
      <c r="AP131" s="73">
        <f>'cieki 2020'!BX133</f>
        <v>0.1</v>
      </c>
      <c r="AQ131" s="73">
        <f>'cieki 2020'!BZ133</f>
        <v>0</v>
      </c>
      <c r="AR131" s="53">
        <f>'cieki 2020'!CK133</f>
        <v>0</v>
      </c>
      <c r="AS131" s="73">
        <f>'cieki 2020'!CN133</f>
        <v>0</v>
      </c>
      <c r="AT131" s="73">
        <f>'cieki 2020'!CS133</f>
        <v>0</v>
      </c>
      <c r="AU131" s="91">
        <f>'cieki 2020'!CY133</f>
        <v>0</v>
      </c>
      <c r="AV131" s="73">
        <f>'cieki 2020'!DD133</f>
        <v>0</v>
      </c>
      <c r="AW131" s="73">
        <f>'cieki 2020'!DE133</f>
        <v>0.05</v>
      </c>
      <c r="AX131" s="148">
        <f>'cieki 2020'!DF133</f>
        <v>0.05</v>
      </c>
      <c r="AY131" s="137" t="s">
        <v>171</v>
      </c>
      <c r="AZ131" s="100"/>
      <c r="BA131" s="100"/>
      <c r="BB131" s="100"/>
      <c r="BC131" s="100"/>
    </row>
    <row r="132" spans="1:55" s="70" customFormat="1" x14ac:dyDescent="0.2">
      <c r="A132" s="9">
        <f>'cieki 2020'!B134</f>
        <v>286</v>
      </c>
      <c r="B132" s="15" t="str">
        <f>'cieki 2020'!C134</f>
        <v>PL08S0301_0144</v>
      </c>
      <c r="C132" s="53">
        <f>'cieki 2020'!I134</f>
        <v>0.05</v>
      </c>
      <c r="D132" s="53">
        <f>'cieki 2020'!J134</f>
        <v>1.5</v>
      </c>
      <c r="E132" s="53">
        <f>'cieki 2020'!L134</f>
        <v>2.5000000000000001E-2</v>
      </c>
      <c r="F132" s="53">
        <f>'cieki 2020'!N134</f>
        <v>15.6</v>
      </c>
      <c r="G132" s="53">
        <f>'cieki 2020'!O134</f>
        <v>18.100000000000001</v>
      </c>
      <c r="H132" s="53">
        <f>'cieki 2020'!P134</f>
        <v>5.7999999999999996E-3</v>
      </c>
      <c r="I132" s="53">
        <f>'cieki 2020'!S134</f>
        <v>7.8</v>
      </c>
      <c r="J132" s="53">
        <f>'cieki 2020'!T134</f>
        <v>11.3</v>
      </c>
      <c r="K132" s="73">
        <f>'cieki 2020'!Y134</f>
        <v>60.1</v>
      </c>
      <c r="L132" s="73">
        <f>'cieki 2020'!AB134</f>
        <v>11250</v>
      </c>
      <c r="M132" s="73">
        <f>'cieki 2020'!AC134</f>
        <v>339</v>
      </c>
      <c r="N132" s="73">
        <f>'cieki 2020'!AI134</f>
        <v>2.5</v>
      </c>
      <c r="O132" s="73">
        <f>'cieki 2020'!AJ134</f>
        <v>2.5</v>
      </c>
      <c r="P132" s="73">
        <f>'cieki 2020'!AK134</f>
        <v>2.5</v>
      </c>
      <c r="Q132" s="73">
        <f>'cieki 2020'!AL134</f>
        <v>18</v>
      </c>
      <c r="R132" s="73">
        <f>'cieki 2020'!AM134</f>
        <v>6</v>
      </c>
      <c r="S132" s="73">
        <f>'cieki 2020'!AN134</f>
        <v>7</v>
      </c>
      <c r="T132" s="73">
        <f>'cieki 2020'!AO134</f>
        <v>10</v>
      </c>
      <c r="U132" s="73">
        <f>'cieki 2020'!AQ134</f>
        <v>2.5</v>
      </c>
      <c r="V132" s="73">
        <f>'cieki 2020'!AR134</f>
        <v>1.5</v>
      </c>
      <c r="W132" s="73">
        <f>'cieki 2020'!AS134</f>
        <v>2.5</v>
      </c>
      <c r="X132" s="73">
        <f>'cieki 2020'!AT134</f>
        <v>2.5</v>
      </c>
      <c r="Y132" s="73">
        <f>'cieki 2020'!AU134</f>
        <v>12</v>
      </c>
      <c r="Z132" s="73">
        <f>'cieki 2020'!AV134</f>
        <v>14</v>
      </c>
      <c r="AA132" s="73">
        <f>'cieki 2020'!AW134</f>
        <v>2.5</v>
      </c>
      <c r="AB132" s="73">
        <f>'cieki 2020'!AX134</f>
        <v>9</v>
      </c>
      <c r="AC132" s="73">
        <f>'cieki 2020'!AY134</f>
        <v>13</v>
      </c>
      <c r="AD132" s="73">
        <f>'cieki 2020'!AZ134</f>
        <v>2.5</v>
      </c>
      <c r="AE132" s="73">
        <f>'cieki 2020'!BB134</f>
        <v>83.5</v>
      </c>
      <c r="AF132" s="73">
        <f>'cieki 2020'!BJ134</f>
        <v>0.5</v>
      </c>
      <c r="AG132" s="73">
        <f>'cieki 2020'!BL134</f>
        <v>0.5</v>
      </c>
      <c r="AH132" s="73">
        <f>'cieki 2020'!BM134</f>
        <v>0.05</v>
      </c>
      <c r="AI132" s="73">
        <f>'cieki 2020'!BN134</f>
        <v>0.05</v>
      </c>
      <c r="AJ132" s="73">
        <f>'cieki 2020'!BO134</f>
        <v>0.05</v>
      </c>
      <c r="AK132" s="73">
        <f>'cieki 2020'!BR134</f>
        <v>0.4</v>
      </c>
      <c r="AL132" s="73">
        <f>'cieki 2020'!BS134</f>
        <v>0.05</v>
      </c>
      <c r="AM132" s="73">
        <f>'cieki 2020'!BU134</f>
        <v>0.05</v>
      </c>
      <c r="AN132" s="73">
        <f>'cieki 2020'!BV134</f>
        <v>0.05</v>
      </c>
      <c r="AO132" s="73">
        <f>'cieki 2020'!BW134</f>
        <v>0.05</v>
      </c>
      <c r="AP132" s="73">
        <f>'cieki 2020'!BX134</f>
        <v>0.1</v>
      </c>
      <c r="AQ132" s="73">
        <f>'cieki 2020'!BZ134</f>
        <v>0</v>
      </c>
      <c r="AR132" s="53">
        <f>'cieki 2020'!CK134</f>
        <v>0</v>
      </c>
      <c r="AS132" s="73">
        <f>'cieki 2020'!CN134</f>
        <v>0</v>
      </c>
      <c r="AT132" s="73">
        <f>'cieki 2020'!CS134</f>
        <v>0</v>
      </c>
      <c r="AU132" s="91">
        <f>'cieki 2020'!CY134</f>
        <v>0</v>
      </c>
      <c r="AV132" s="73">
        <f>'cieki 2020'!DD134</f>
        <v>0</v>
      </c>
      <c r="AW132" s="73">
        <f>'cieki 2020'!DE134</f>
        <v>0.05</v>
      </c>
      <c r="AX132" s="148">
        <f>'cieki 2020'!DF134</f>
        <v>0.05</v>
      </c>
      <c r="AY132" s="137" t="s">
        <v>171</v>
      </c>
      <c r="AZ132" s="100"/>
      <c r="BA132" s="100"/>
      <c r="BB132" s="100"/>
      <c r="BC132" s="100"/>
    </row>
    <row r="133" spans="1:55" s="70" customFormat="1" x14ac:dyDescent="0.2">
      <c r="A133" s="9">
        <f>'cieki 2020'!B135</f>
        <v>287</v>
      </c>
      <c r="B133" s="15" t="str">
        <f>'cieki 2020'!C135</f>
        <v>PL01S1501_1857</v>
      </c>
      <c r="C133" s="53">
        <f>'cieki 2020'!I135</f>
        <v>0.11</v>
      </c>
      <c r="D133" s="53">
        <f>'cieki 2020'!J135</f>
        <v>6.27</v>
      </c>
      <c r="E133" s="53">
        <f>'cieki 2020'!L135</f>
        <v>0.33200000000000002</v>
      </c>
      <c r="F133" s="53">
        <f>'cieki 2020'!N135</f>
        <v>44.8</v>
      </c>
      <c r="G133" s="53">
        <f>'cieki 2020'!O135</f>
        <v>20.7</v>
      </c>
      <c r="H133" s="53">
        <f>'cieki 2020'!P135</f>
        <v>8.8599999999999998E-2</v>
      </c>
      <c r="I133" s="53">
        <f>'cieki 2020'!S135</f>
        <v>40.6</v>
      </c>
      <c r="J133" s="53">
        <f>'cieki 2020'!T135</f>
        <v>15.8</v>
      </c>
      <c r="K133" s="73">
        <f>'cieki 2020'!Y135</f>
        <v>96.8</v>
      </c>
      <c r="L133" s="73">
        <f>'cieki 2020'!AB135</f>
        <v>21800</v>
      </c>
      <c r="M133" s="73">
        <f>'cieki 2020'!AC135</f>
        <v>1020</v>
      </c>
      <c r="N133" s="73">
        <f>'cieki 2020'!AI135</f>
        <v>2.5</v>
      </c>
      <c r="O133" s="73">
        <f>'cieki 2020'!AJ135</f>
        <v>24</v>
      </c>
      <c r="P133" s="73">
        <f>'cieki 2020'!AK135</f>
        <v>2.5</v>
      </c>
      <c r="Q133" s="73">
        <f>'cieki 2020'!AL135</f>
        <v>44</v>
      </c>
      <c r="R133" s="73">
        <f>'cieki 2020'!AM135</f>
        <v>24</v>
      </c>
      <c r="S133" s="73">
        <f>'cieki 2020'!AN135</f>
        <v>15</v>
      </c>
      <c r="T133" s="73">
        <f>'cieki 2020'!AO135</f>
        <v>13</v>
      </c>
      <c r="U133" s="73">
        <f>'cieki 2020'!AQ135</f>
        <v>2.5</v>
      </c>
      <c r="V133" s="73">
        <f>'cieki 2020'!AR135</f>
        <v>1.5</v>
      </c>
      <c r="W133" s="73">
        <f>'cieki 2020'!AS135</f>
        <v>2.5</v>
      </c>
      <c r="X133" s="73">
        <f>'cieki 2020'!AT135</f>
        <v>2.5</v>
      </c>
      <c r="Y133" s="73">
        <f>'cieki 2020'!AU135</f>
        <v>24</v>
      </c>
      <c r="Z133" s="73">
        <f>'cieki 2020'!AV135</f>
        <v>23</v>
      </c>
      <c r="AA133" s="73">
        <f>'cieki 2020'!AW135</f>
        <v>2.5</v>
      </c>
      <c r="AB133" s="73">
        <f>'cieki 2020'!AX135</f>
        <v>10</v>
      </c>
      <c r="AC133" s="73">
        <f>'cieki 2020'!AY135</f>
        <v>14</v>
      </c>
      <c r="AD133" s="73">
        <f>'cieki 2020'!AZ135</f>
        <v>2.5</v>
      </c>
      <c r="AE133" s="73">
        <f>'cieki 2020'!BB135</f>
        <v>181</v>
      </c>
      <c r="AF133" s="73">
        <f>'cieki 2020'!BJ135</f>
        <v>0.5</v>
      </c>
      <c r="AG133" s="73">
        <f>'cieki 2020'!BL135</f>
        <v>0.5</v>
      </c>
      <c r="AH133" s="73">
        <f>'cieki 2020'!BM135</f>
        <v>0.05</v>
      </c>
      <c r="AI133" s="73">
        <f>'cieki 2020'!BN135</f>
        <v>0.05</v>
      </c>
      <c r="AJ133" s="73">
        <f>'cieki 2020'!BO135</f>
        <v>0.05</v>
      </c>
      <c r="AK133" s="73">
        <f>'cieki 2020'!BR135</f>
        <v>0.4</v>
      </c>
      <c r="AL133" s="73">
        <f>'cieki 2020'!BS135</f>
        <v>0.05</v>
      </c>
      <c r="AM133" s="73">
        <f>'cieki 2020'!BU135</f>
        <v>0.05</v>
      </c>
      <c r="AN133" s="73">
        <f>'cieki 2020'!BV135</f>
        <v>0.05</v>
      </c>
      <c r="AO133" s="73">
        <f>'cieki 2020'!BW135</f>
        <v>0.05</v>
      </c>
      <c r="AP133" s="73">
        <f>'cieki 2020'!BX135</f>
        <v>0.1</v>
      </c>
      <c r="AQ133" s="73">
        <f>'cieki 2020'!BZ135</f>
        <v>0</v>
      </c>
      <c r="AR133" s="53">
        <f>'cieki 2020'!CK135</f>
        <v>0</v>
      </c>
      <c r="AS133" s="73">
        <f>'cieki 2020'!CN135</f>
        <v>0</v>
      </c>
      <c r="AT133" s="73">
        <f>'cieki 2020'!CS135</f>
        <v>0</v>
      </c>
      <c r="AU133" s="91">
        <f>'cieki 2020'!CY135</f>
        <v>0</v>
      </c>
      <c r="AV133" s="73">
        <f>'cieki 2020'!DD135</f>
        <v>0</v>
      </c>
      <c r="AW133" s="73">
        <f>'cieki 2020'!DE135</f>
        <v>0.05</v>
      </c>
      <c r="AX133" s="148">
        <f>'cieki 2020'!DF135</f>
        <v>0.05</v>
      </c>
      <c r="AY133" s="158" t="s">
        <v>173</v>
      </c>
      <c r="AZ133" s="100"/>
      <c r="BA133" s="100"/>
      <c r="BB133" s="100"/>
      <c r="BC133" s="100"/>
    </row>
    <row r="134" spans="1:55" s="70" customFormat="1" x14ac:dyDescent="0.2">
      <c r="A134" s="9">
        <f>'cieki 2020'!B136</f>
        <v>288</v>
      </c>
      <c r="B134" s="15" t="str">
        <f>'cieki 2020'!C136</f>
        <v>PL02S1401_2294</v>
      </c>
      <c r="C134" s="53">
        <f>'cieki 2020'!I136</f>
        <v>0.05</v>
      </c>
      <c r="D134" s="53">
        <f>'cieki 2020'!J136</f>
        <v>1.5</v>
      </c>
      <c r="E134" s="53">
        <f>'cieki 2020'!L136</f>
        <v>0.17399999999999999</v>
      </c>
      <c r="F134" s="53">
        <f>'cieki 2020'!N136</f>
        <v>3.32</v>
      </c>
      <c r="G134" s="53">
        <f>'cieki 2020'!O136</f>
        <v>1.48</v>
      </c>
      <c r="H134" s="53">
        <f>'cieki 2020'!P136</f>
        <v>2.6700000000000001E-3</v>
      </c>
      <c r="I134" s="53">
        <f>'cieki 2020'!S136</f>
        <v>3.88</v>
      </c>
      <c r="J134" s="53">
        <f>'cieki 2020'!T136</f>
        <v>10.199999999999999</v>
      </c>
      <c r="K134" s="73">
        <f>'cieki 2020'!Y136</f>
        <v>21.8</v>
      </c>
      <c r="L134" s="73">
        <f>'cieki 2020'!AB136</f>
        <v>2980</v>
      </c>
      <c r="M134" s="73">
        <f>'cieki 2020'!AC136</f>
        <v>117</v>
      </c>
      <c r="N134" s="73">
        <f>'cieki 2020'!AI136</f>
        <v>2.5</v>
      </c>
      <c r="O134" s="73">
        <f>'cieki 2020'!AJ136</f>
        <v>6</v>
      </c>
      <c r="P134" s="73">
        <f>'cieki 2020'!AK136</f>
        <v>2.5</v>
      </c>
      <c r="Q134" s="73">
        <f>'cieki 2020'!AL136</f>
        <v>14</v>
      </c>
      <c r="R134" s="73">
        <f>'cieki 2020'!AM136</f>
        <v>7</v>
      </c>
      <c r="S134" s="73">
        <f>'cieki 2020'!AN136</f>
        <v>6</v>
      </c>
      <c r="T134" s="73">
        <f>'cieki 2020'!AO136</f>
        <v>7</v>
      </c>
      <c r="U134" s="73">
        <f>'cieki 2020'!AQ136</f>
        <v>14</v>
      </c>
      <c r="V134" s="73">
        <f>'cieki 2020'!AR136</f>
        <v>1.5</v>
      </c>
      <c r="W134" s="73">
        <f>'cieki 2020'!AS136</f>
        <v>2.5</v>
      </c>
      <c r="X134" s="73">
        <f>'cieki 2020'!AT136</f>
        <v>2.5</v>
      </c>
      <c r="Y134" s="73">
        <f>'cieki 2020'!AU136</f>
        <v>9</v>
      </c>
      <c r="Z134" s="73">
        <f>'cieki 2020'!AV136</f>
        <v>2.5</v>
      </c>
      <c r="AA134" s="73">
        <f>'cieki 2020'!AW136</f>
        <v>2.5</v>
      </c>
      <c r="AB134" s="73">
        <f>'cieki 2020'!AX136</f>
        <v>2.5</v>
      </c>
      <c r="AC134" s="73">
        <f>'cieki 2020'!AY136</f>
        <v>8</v>
      </c>
      <c r="AD134" s="73">
        <f>'cieki 2020'!AZ136</f>
        <v>2.5</v>
      </c>
      <c r="AE134" s="73">
        <f>'cieki 2020'!BB136</f>
        <v>65.5</v>
      </c>
      <c r="AF134" s="73">
        <f>'cieki 2020'!BJ136</f>
        <v>0.5</v>
      </c>
      <c r="AG134" s="73">
        <f>'cieki 2020'!BL136</f>
        <v>0.5</v>
      </c>
      <c r="AH134" s="73">
        <f>'cieki 2020'!BM136</f>
        <v>0.05</v>
      </c>
      <c r="AI134" s="73">
        <f>'cieki 2020'!BN136</f>
        <v>0.05</v>
      </c>
      <c r="AJ134" s="73">
        <f>'cieki 2020'!BO136</f>
        <v>0.05</v>
      </c>
      <c r="AK134" s="73">
        <f>'cieki 2020'!BR136</f>
        <v>0.4</v>
      </c>
      <c r="AL134" s="73">
        <f>'cieki 2020'!BS136</f>
        <v>0.05</v>
      </c>
      <c r="AM134" s="73">
        <f>'cieki 2020'!BU136</f>
        <v>0.05</v>
      </c>
      <c r="AN134" s="73">
        <f>'cieki 2020'!BV136</f>
        <v>0.05</v>
      </c>
      <c r="AO134" s="73">
        <f>'cieki 2020'!BW136</f>
        <v>0.05</v>
      </c>
      <c r="AP134" s="73">
        <f>'cieki 2020'!BX136</f>
        <v>0.1</v>
      </c>
      <c r="AQ134" s="73">
        <f>'cieki 2020'!BZ136</f>
        <v>0</v>
      </c>
      <c r="AR134" s="53">
        <f>'cieki 2020'!CK136</f>
        <v>0</v>
      </c>
      <c r="AS134" s="73">
        <f>'cieki 2020'!CN136</f>
        <v>0</v>
      </c>
      <c r="AT134" s="73">
        <f>'cieki 2020'!CS136</f>
        <v>0</v>
      </c>
      <c r="AU134" s="91">
        <f>'cieki 2020'!CY136</f>
        <v>0</v>
      </c>
      <c r="AV134" s="73">
        <f>'cieki 2020'!DD136</f>
        <v>0</v>
      </c>
      <c r="AW134" s="73">
        <f>'cieki 2020'!DE136</f>
        <v>0.05</v>
      </c>
      <c r="AX134" s="148">
        <f>'cieki 2020'!DF136</f>
        <v>0.05</v>
      </c>
      <c r="AY134" s="137" t="s">
        <v>171</v>
      </c>
      <c r="AZ134" s="100"/>
      <c r="BA134" s="100"/>
      <c r="BB134" s="100"/>
      <c r="BC134" s="100"/>
    </row>
    <row r="135" spans="1:55" s="70" customFormat="1" x14ac:dyDescent="0.2">
      <c r="A135" s="9">
        <f>'cieki 2020'!B137</f>
        <v>289</v>
      </c>
      <c r="B135" s="15" t="str">
        <f>'cieki 2020'!C137</f>
        <v>PL02S0501_0858</v>
      </c>
      <c r="C135" s="53">
        <f>'cieki 2020'!I137</f>
        <v>0.05</v>
      </c>
      <c r="D135" s="53">
        <f>'cieki 2020'!J137</f>
        <v>1.5</v>
      </c>
      <c r="E135" s="53">
        <f>'cieki 2020'!L137</f>
        <v>2.5000000000000001E-2</v>
      </c>
      <c r="F135" s="53">
        <f>'cieki 2020'!N137</f>
        <v>3.66</v>
      </c>
      <c r="G135" s="53">
        <f>'cieki 2020'!O137</f>
        <v>0.43099999999999999</v>
      </c>
      <c r="H135" s="53">
        <f>'cieki 2020'!P137</f>
        <v>1.82E-3</v>
      </c>
      <c r="I135" s="53">
        <f>'cieki 2020'!S137</f>
        <v>1.53</v>
      </c>
      <c r="J135" s="53">
        <f>'cieki 2020'!T137</f>
        <v>1.24</v>
      </c>
      <c r="K135" s="73">
        <f>'cieki 2020'!Y137</f>
        <v>13.4</v>
      </c>
      <c r="L135" s="73">
        <f>'cieki 2020'!AB137</f>
        <v>2080</v>
      </c>
      <c r="M135" s="73">
        <f>'cieki 2020'!AC137</f>
        <v>618</v>
      </c>
      <c r="N135" s="73">
        <f>'cieki 2020'!AI137</f>
        <v>2.5</v>
      </c>
      <c r="O135" s="73">
        <f>'cieki 2020'!AJ137</f>
        <v>2.5</v>
      </c>
      <c r="P135" s="73">
        <f>'cieki 2020'!AK137</f>
        <v>2.5</v>
      </c>
      <c r="Q135" s="73">
        <f>'cieki 2020'!AL137</f>
        <v>2.5</v>
      </c>
      <c r="R135" s="73">
        <f>'cieki 2020'!AM137</f>
        <v>2.5</v>
      </c>
      <c r="S135" s="73">
        <f>'cieki 2020'!AN137</f>
        <v>2.5</v>
      </c>
      <c r="T135" s="73">
        <f>'cieki 2020'!AO137</f>
        <v>5</v>
      </c>
      <c r="U135" s="73">
        <f>'cieki 2020'!AQ137</f>
        <v>2.5</v>
      </c>
      <c r="V135" s="73">
        <f>'cieki 2020'!AR137</f>
        <v>1.5</v>
      </c>
      <c r="W135" s="73">
        <f>'cieki 2020'!AS137</f>
        <v>2.5</v>
      </c>
      <c r="X135" s="73">
        <f>'cieki 2020'!AT137</f>
        <v>2.5</v>
      </c>
      <c r="Y135" s="73">
        <f>'cieki 2020'!AU137</f>
        <v>2.5</v>
      </c>
      <c r="Z135" s="73">
        <f>'cieki 2020'!AV137</f>
        <v>2.5</v>
      </c>
      <c r="AA135" s="73">
        <f>'cieki 2020'!AW137</f>
        <v>2.5</v>
      </c>
      <c r="AB135" s="73">
        <f>'cieki 2020'!AX137</f>
        <v>2.5</v>
      </c>
      <c r="AC135" s="73">
        <f>'cieki 2020'!AY137</f>
        <v>6</v>
      </c>
      <c r="AD135" s="73">
        <f>'cieki 2020'!AZ137</f>
        <v>2.5</v>
      </c>
      <c r="AE135" s="73">
        <f>'cieki 2020'!BB137</f>
        <v>34</v>
      </c>
      <c r="AF135" s="73">
        <f>'cieki 2020'!BJ137</f>
        <v>0.5</v>
      </c>
      <c r="AG135" s="73">
        <f>'cieki 2020'!BL137</f>
        <v>0.5</v>
      </c>
      <c r="AH135" s="73">
        <f>'cieki 2020'!BM137</f>
        <v>0.05</v>
      </c>
      <c r="AI135" s="73">
        <f>'cieki 2020'!BN137</f>
        <v>0.05</v>
      </c>
      <c r="AJ135" s="73">
        <f>'cieki 2020'!BO137</f>
        <v>0.05</v>
      </c>
      <c r="AK135" s="73">
        <f>'cieki 2020'!BR137</f>
        <v>0.4</v>
      </c>
      <c r="AL135" s="73">
        <f>'cieki 2020'!BS137</f>
        <v>0.05</v>
      </c>
      <c r="AM135" s="73">
        <f>'cieki 2020'!BU137</f>
        <v>0.05</v>
      </c>
      <c r="AN135" s="73">
        <f>'cieki 2020'!BV137</f>
        <v>0.05</v>
      </c>
      <c r="AO135" s="73">
        <f>'cieki 2020'!BW137</f>
        <v>0.05</v>
      </c>
      <c r="AP135" s="73">
        <f>'cieki 2020'!BX137</f>
        <v>0.1</v>
      </c>
      <c r="AQ135" s="73">
        <f>'cieki 2020'!BZ137</f>
        <v>0</v>
      </c>
      <c r="AR135" s="53">
        <f>'cieki 2020'!CK137</f>
        <v>0</v>
      </c>
      <c r="AS135" s="73">
        <f>'cieki 2020'!CN137</f>
        <v>0</v>
      </c>
      <c r="AT135" s="73">
        <f>'cieki 2020'!CS137</f>
        <v>0</v>
      </c>
      <c r="AU135" s="91">
        <f>'cieki 2020'!CY137</f>
        <v>0</v>
      </c>
      <c r="AV135" s="73">
        <f>'cieki 2020'!DD137</f>
        <v>0</v>
      </c>
      <c r="AW135" s="73">
        <f>'cieki 2020'!DE137</f>
        <v>0.05</v>
      </c>
      <c r="AX135" s="148">
        <f>'cieki 2020'!DF137</f>
        <v>0.05</v>
      </c>
      <c r="AY135" s="157" t="s">
        <v>172</v>
      </c>
      <c r="AZ135" s="100"/>
      <c r="BA135" s="100"/>
      <c r="BB135" s="100"/>
      <c r="BC135" s="100"/>
    </row>
    <row r="136" spans="1:55" s="70" customFormat="1" x14ac:dyDescent="0.2">
      <c r="A136" s="9">
        <f>'cieki 2020'!B138</f>
        <v>290</v>
      </c>
      <c r="B136" s="15" t="str">
        <f>'cieki 2020'!C138</f>
        <v>PL01S1301_1721</v>
      </c>
      <c r="C136" s="53">
        <f>'cieki 2020'!I138</f>
        <v>2.56</v>
      </c>
      <c r="D136" s="53">
        <f>'cieki 2020'!J138</f>
        <v>55</v>
      </c>
      <c r="E136" s="53">
        <f>'cieki 2020'!L138</f>
        <v>63.1</v>
      </c>
      <c r="F136" s="53">
        <f>'cieki 2020'!N138</f>
        <v>54</v>
      </c>
      <c r="G136" s="53">
        <f>'cieki 2020'!O138</f>
        <v>149</v>
      </c>
      <c r="H136" s="53">
        <f>'cieki 2020'!P138</f>
        <v>0.624</v>
      </c>
      <c r="I136" s="53">
        <f>'cieki 2020'!S138</f>
        <v>40.9</v>
      </c>
      <c r="J136" s="53">
        <f>'cieki 2020'!T138</f>
        <v>1460</v>
      </c>
      <c r="K136" s="73">
        <f>'cieki 2020'!Y138</f>
        <v>5540</v>
      </c>
      <c r="L136" s="73">
        <f>'cieki 2020'!AB138</f>
        <v>36750</v>
      </c>
      <c r="M136" s="73">
        <f>'cieki 2020'!AC138</f>
        <v>1520</v>
      </c>
      <c r="N136" s="73">
        <f>'cieki 2020'!AI138</f>
        <v>267</v>
      </c>
      <c r="O136" s="73">
        <f>'cieki 2020'!AJ138</f>
        <v>290</v>
      </c>
      <c r="P136" s="73">
        <f>'cieki 2020'!AK138</f>
        <v>98</v>
      </c>
      <c r="Q136" s="73">
        <f>'cieki 2020'!AL138</f>
        <v>990</v>
      </c>
      <c r="R136" s="73">
        <f>'cieki 2020'!AM138</f>
        <v>273</v>
      </c>
      <c r="S136" s="73">
        <f>'cieki 2020'!AN138</f>
        <v>286</v>
      </c>
      <c r="T136" s="73">
        <f>'cieki 2020'!AO138</f>
        <v>112</v>
      </c>
      <c r="U136" s="73">
        <f>'cieki 2020'!AQ138</f>
        <v>90</v>
      </c>
      <c r="V136" s="73">
        <f>'cieki 2020'!AR138</f>
        <v>1.5</v>
      </c>
      <c r="W136" s="73">
        <f>'cieki 2020'!AS138</f>
        <v>2.5</v>
      </c>
      <c r="X136" s="73">
        <f>'cieki 2020'!AT138</f>
        <v>41</v>
      </c>
      <c r="Y136" s="73">
        <f>'cieki 2020'!AU138</f>
        <v>519</v>
      </c>
      <c r="Z136" s="73">
        <f>'cieki 2020'!AV138</f>
        <v>232</v>
      </c>
      <c r="AA136" s="73">
        <f>'cieki 2020'!AW138</f>
        <v>83</v>
      </c>
      <c r="AB136" s="73">
        <f>'cieki 2020'!AX138</f>
        <v>109</v>
      </c>
      <c r="AC136" s="73">
        <f>'cieki 2020'!AY138</f>
        <v>80</v>
      </c>
      <c r="AD136" s="73">
        <f>'cieki 2020'!AZ138</f>
        <v>77</v>
      </c>
      <c r="AE136" s="73">
        <f>'cieki 2020'!BB138</f>
        <v>3195</v>
      </c>
      <c r="AF136" s="73">
        <f>'cieki 2020'!BJ138</f>
        <v>0.5</v>
      </c>
      <c r="AG136" s="73">
        <f>'cieki 2020'!BL138</f>
        <v>0.5</v>
      </c>
      <c r="AH136" s="73">
        <f>'cieki 2020'!BM138</f>
        <v>0.05</v>
      </c>
      <c r="AI136" s="73">
        <f>'cieki 2020'!BN138</f>
        <v>0.05</v>
      </c>
      <c r="AJ136" s="73">
        <f>'cieki 2020'!BO138</f>
        <v>0.05</v>
      </c>
      <c r="AK136" s="73">
        <f>'cieki 2020'!BR138</f>
        <v>0.4</v>
      </c>
      <c r="AL136" s="73">
        <f>'cieki 2020'!BS138</f>
        <v>0.05</v>
      </c>
      <c r="AM136" s="73">
        <f>'cieki 2020'!BU138</f>
        <v>0.05</v>
      </c>
      <c r="AN136" s="73">
        <f>'cieki 2020'!BV138</f>
        <v>0.05</v>
      </c>
      <c r="AO136" s="73">
        <f>'cieki 2020'!BW138</f>
        <v>0.05</v>
      </c>
      <c r="AP136" s="73">
        <f>'cieki 2020'!BX138</f>
        <v>0.1</v>
      </c>
      <c r="AQ136" s="73">
        <f>'cieki 2020'!BZ138</f>
        <v>0</v>
      </c>
      <c r="AR136" s="53">
        <f>'cieki 2020'!CK138</f>
        <v>0</v>
      </c>
      <c r="AS136" s="73">
        <f>'cieki 2020'!CN138</f>
        <v>0</v>
      </c>
      <c r="AT136" s="73">
        <f>'cieki 2020'!CS138</f>
        <v>0</v>
      </c>
      <c r="AU136" s="91">
        <f>'cieki 2020'!CY138</f>
        <v>0</v>
      </c>
      <c r="AV136" s="73">
        <f>'cieki 2020'!DD138</f>
        <v>0</v>
      </c>
      <c r="AW136" s="73">
        <f>'cieki 2020'!DE138</f>
        <v>0.05</v>
      </c>
      <c r="AX136" s="148">
        <f>'cieki 2020'!DF138</f>
        <v>0.05</v>
      </c>
      <c r="AY136" s="136" t="s">
        <v>174</v>
      </c>
      <c r="AZ136" s="100"/>
      <c r="BA136" s="100"/>
      <c r="BB136" s="100"/>
      <c r="BC136" s="100"/>
    </row>
    <row r="137" spans="1:55" s="70" customFormat="1" x14ac:dyDescent="0.2">
      <c r="A137" s="9">
        <f>'cieki 2020'!B139</f>
        <v>291</v>
      </c>
      <c r="B137" s="15" t="str">
        <f>'cieki 2020'!C139</f>
        <v>PL01S1301_2151</v>
      </c>
      <c r="C137" s="53">
        <f>'cieki 2020'!I139</f>
        <v>0.05</v>
      </c>
      <c r="D137" s="53">
        <f>'cieki 2020'!J139</f>
        <v>9.57</v>
      </c>
      <c r="E137" s="53">
        <f>'cieki 2020'!L139</f>
        <v>0.92900000000000005</v>
      </c>
      <c r="F137" s="53">
        <f>'cieki 2020'!N139</f>
        <v>6.5</v>
      </c>
      <c r="G137" s="53">
        <f>'cieki 2020'!O139</f>
        <v>9.67</v>
      </c>
      <c r="H137" s="53">
        <f>'cieki 2020'!P139</f>
        <v>3.7699999999999997E-2</v>
      </c>
      <c r="I137" s="53">
        <f>'cieki 2020'!S139</f>
        <v>8.11</v>
      </c>
      <c r="J137" s="53">
        <f>'cieki 2020'!T139</f>
        <v>8.74</v>
      </c>
      <c r="K137" s="73">
        <f>'cieki 2020'!Y139</f>
        <v>99.6</v>
      </c>
      <c r="L137" s="73">
        <f>'cieki 2020'!AB139</f>
        <v>267000</v>
      </c>
      <c r="M137" s="73">
        <f>'cieki 2020'!AC139</f>
        <v>2380</v>
      </c>
      <c r="N137" s="73">
        <f>'cieki 2020'!AI139</f>
        <v>2.5</v>
      </c>
      <c r="O137" s="73">
        <f>'cieki 2020'!AJ139</f>
        <v>32</v>
      </c>
      <c r="P137" s="73">
        <f>'cieki 2020'!AK139</f>
        <v>2.5</v>
      </c>
      <c r="Q137" s="73">
        <f>'cieki 2020'!AL139</f>
        <v>61</v>
      </c>
      <c r="R137" s="73">
        <f>'cieki 2020'!AM139</f>
        <v>32</v>
      </c>
      <c r="S137" s="73">
        <f>'cieki 2020'!AN139</f>
        <v>33</v>
      </c>
      <c r="T137" s="73">
        <f>'cieki 2020'!AO139</f>
        <v>25</v>
      </c>
      <c r="U137" s="73">
        <f>'cieki 2020'!AQ139</f>
        <v>2.5</v>
      </c>
      <c r="V137" s="73">
        <f>'cieki 2020'!AR139</f>
        <v>1.5</v>
      </c>
      <c r="W137" s="73">
        <f>'cieki 2020'!AS139</f>
        <v>2.5</v>
      </c>
      <c r="X137" s="73">
        <f>'cieki 2020'!AT139</f>
        <v>2.5</v>
      </c>
      <c r="Y137" s="73">
        <f>'cieki 2020'!AU139</f>
        <v>39</v>
      </c>
      <c r="Z137" s="73">
        <f>'cieki 2020'!AV139</f>
        <v>58</v>
      </c>
      <c r="AA137" s="73">
        <f>'cieki 2020'!AW139</f>
        <v>2.5</v>
      </c>
      <c r="AB137" s="73">
        <f>'cieki 2020'!AX139</f>
        <v>30</v>
      </c>
      <c r="AC137" s="73">
        <f>'cieki 2020'!AY139</f>
        <v>35</v>
      </c>
      <c r="AD137" s="73">
        <f>'cieki 2020'!AZ139</f>
        <v>64</v>
      </c>
      <c r="AE137" s="73">
        <f>'cieki 2020'!BB139</f>
        <v>294</v>
      </c>
      <c r="AF137" s="73">
        <f>'cieki 2020'!BJ139</f>
        <v>0.5</v>
      </c>
      <c r="AG137" s="73">
        <f>'cieki 2020'!BL139</f>
        <v>0.5</v>
      </c>
      <c r="AH137" s="73">
        <f>'cieki 2020'!BM139</f>
        <v>0.05</v>
      </c>
      <c r="AI137" s="73">
        <f>'cieki 2020'!BN139</f>
        <v>0.05</v>
      </c>
      <c r="AJ137" s="73">
        <f>'cieki 2020'!BO139</f>
        <v>0.05</v>
      </c>
      <c r="AK137" s="73">
        <f>'cieki 2020'!BR139</f>
        <v>0.4</v>
      </c>
      <c r="AL137" s="73">
        <f>'cieki 2020'!BS139</f>
        <v>0.05</v>
      </c>
      <c r="AM137" s="73">
        <f>'cieki 2020'!BU139</f>
        <v>0.05</v>
      </c>
      <c r="AN137" s="73">
        <f>'cieki 2020'!BV139</f>
        <v>0.05</v>
      </c>
      <c r="AO137" s="73">
        <f>'cieki 2020'!BW139</f>
        <v>0.05</v>
      </c>
      <c r="AP137" s="73">
        <f>'cieki 2020'!BX139</f>
        <v>0.1</v>
      </c>
      <c r="AQ137" s="73">
        <f>'cieki 2020'!BZ139</f>
        <v>0</v>
      </c>
      <c r="AR137" s="53">
        <f>'cieki 2020'!CK139</f>
        <v>0</v>
      </c>
      <c r="AS137" s="73">
        <f>'cieki 2020'!CN139</f>
        <v>0</v>
      </c>
      <c r="AT137" s="73">
        <f>'cieki 2020'!CS139</f>
        <v>0</v>
      </c>
      <c r="AU137" s="91">
        <f>'cieki 2020'!CY139</f>
        <v>0</v>
      </c>
      <c r="AV137" s="73">
        <f>'cieki 2020'!DD139</f>
        <v>0</v>
      </c>
      <c r="AW137" s="73">
        <f>'cieki 2020'!DE139</f>
        <v>0.05</v>
      </c>
      <c r="AX137" s="148">
        <f>'cieki 2020'!DF139</f>
        <v>0.05</v>
      </c>
      <c r="AY137" s="136" t="s">
        <v>174</v>
      </c>
      <c r="AZ137" s="100"/>
      <c r="BA137" s="100"/>
      <c r="BB137" s="100"/>
      <c r="BC137" s="100"/>
    </row>
    <row r="138" spans="1:55" s="70" customFormat="1" x14ac:dyDescent="0.2">
      <c r="A138" s="9">
        <f>'cieki 2020'!B140</f>
        <v>292</v>
      </c>
      <c r="B138" s="15" t="str">
        <f>'cieki 2020'!C140</f>
        <v>PL01S1301_1684</v>
      </c>
      <c r="C138" s="53">
        <f>'cieki 2020'!I140</f>
        <v>0.05</v>
      </c>
      <c r="D138" s="53">
        <f>'cieki 2020'!J140</f>
        <v>36.200000000000003</v>
      </c>
      <c r="E138" s="53">
        <f>'cieki 2020'!L140</f>
        <v>11.9</v>
      </c>
      <c r="F138" s="53">
        <f>'cieki 2020'!N140</f>
        <v>27.5</v>
      </c>
      <c r="G138" s="53">
        <f>'cieki 2020'!O140</f>
        <v>60.8</v>
      </c>
      <c r="H138" s="53">
        <f>'cieki 2020'!P140</f>
        <v>8.0600000000000005E-2</v>
      </c>
      <c r="I138" s="53">
        <f>'cieki 2020'!S140</f>
        <v>25.4</v>
      </c>
      <c r="J138" s="53">
        <f>'cieki 2020'!T140</f>
        <v>18.7</v>
      </c>
      <c r="K138" s="73">
        <f>'cieki 2020'!Y140</f>
        <v>882</v>
      </c>
      <c r="L138" s="73">
        <f>'cieki 2020'!AB140</f>
        <v>63300</v>
      </c>
      <c r="M138" s="73">
        <f>'cieki 2020'!AC140</f>
        <v>1420</v>
      </c>
      <c r="N138" s="73">
        <f>'cieki 2020'!AI140</f>
        <v>2.5</v>
      </c>
      <c r="O138" s="73">
        <f>'cieki 2020'!AJ140</f>
        <v>170</v>
      </c>
      <c r="P138" s="73">
        <f>'cieki 2020'!AK140</f>
        <v>29</v>
      </c>
      <c r="Q138" s="73">
        <f>'cieki 2020'!AL140</f>
        <v>496</v>
      </c>
      <c r="R138" s="73">
        <f>'cieki 2020'!AM140</f>
        <v>274</v>
      </c>
      <c r="S138" s="73">
        <f>'cieki 2020'!AN140</f>
        <v>184</v>
      </c>
      <c r="T138" s="73">
        <f>'cieki 2020'!AO140</f>
        <v>206</v>
      </c>
      <c r="U138" s="73">
        <f>'cieki 2020'!AQ140</f>
        <v>216</v>
      </c>
      <c r="V138" s="73">
        <f>'cieki 2020'!AR140</f>
        <v>1.5</v>
      </c>
      <c r="W138" s="73">
        <f>'cieki 2020'!AS140</f>
        <v>2.5</v>
      </c>
      <c r="X138" s="73">
        <f>'cieki 2020'!AT140</f>
        <v>36</v>
      </c>
      <c r="Y138" s="73">
        <f>'cieki 2020'!AU140</f>
        <v>372</v>
      </c>
      <c r="Z138" s="73">
        <f>'cieki 2020'!AV140</f>
        <v>351</v>
      </c>
      <c r="AA138" s="73">
        <f>'cieki 2020'!AW140</f>
        <v>138</v>
      </c>
      <c r="AB138" s="73">
        <f>'cieki 2020'!AX140</f>
        <v>185</v>
      </c>
      <c r="AC138" s="73">
        <f>'cieki 2020'!AY140</f>
        <v>225</v>
      </c>
      <c r="AD138" s="73">
        <f>'cieki 2020'!AZ140</f>
        <v>68</v>
      </c>
      <c r="AE138" s="73">
        <f>'cieki 2020'!BB140</f>
        <v>2262.5</v>
      </c>
      <c r="AF138" s="73">
        <f>'cieki 2020'!BJ140</f>
        <v>0.5</v>
      </c>
      <c r="AG138" s="73">
        <f>'cieki 2020'!BL140</f>
        <v>0.5</v>
      </c>
      <c r="AH138" s="73">
        <f>'cieki 2020'!BM140</f>
        <v>0.05</v>
      </c>
      <c r="AI138" s="73">
        <f>'cieki 2020'!BN140</f>
        <v>0.05</v>
      </c>
      <c r="AJ138" s="73">
        <f>'cieki 2020'!BO140</f>
        <v>0.05</v>
      </c>
      <c r="AK138" s="73">
        <f>'cieki 2020'!BR140</f>
        <v>0.4</v>
      </c>
      <c r="AL138" s="73">
        <f>'cieki 2020'!BS140</f>
        <v>0.05</v>
      </c>
      <c r="AM138" s="73">
        <f>'cieki 2020'!BU140</f>
        <v>0.05</v>
      </c>
      <c r="AN138" s="73">
        <f>'cieki 2020'!BV140</f>
        <v>0.05</v>
      </c>
      <c r="AO138" s="73">
        <f>'cieki 2020'!BW140</f>
        <v>0.05</v>
      </c>
      <c r="AP138" s="73">
        <f>'cieki 2020'!BX140</f>
        <v>0.1</v>
      </c>
      <c r="AQ138" s="73">
        <f>'cieki 2020'!BZ140</f>
        <v>0</v>
      </c>
      <c r="AR138" s="53">
        <f>'cieki 2020'!CK140</f>
        <v>0</v>
      </c>
      <c r="AS138" s="73">
        <f>'cieki 2020'!CN140</f>
        <v>0</v>
      </c>
      <c r="AT138" s="73">
        <f>'cieki 2020'!CS140</f>
        <v>0</v>
      </c>
      <c r="AU138" s="91">
        <f>'cieki 2020'!CY140</f>
        <v>0</v>
      </c>
      <c r="AV138" s="73">
        <f>'cieki 2020'!DD140</f>
        <v>0</v>
      </c>
      <c r="AW138" s="73">
        <f>'cieki 2020'!DE140</f>
        <v>0.05</v>
      </c>
      <c r="AX138" s="148">
        <f>'cieki 2020'!DF140</f>
        <v>0.05</v>
      </c>
      <c r="AY138" s="136" t="s">
        <v>174</v>
      </c>
      <c r="AZ138" s="100"/>
      <c r="BA138" s="100"/>
      <c r="BB138" s="100"/>
      <c r="BC138" s="100"/>
    </row>
    <row r="139" spans="1:55" s="70" customFormat="1" x14ac:dyDescent="0.2">
      <c r="A139" s="9">
        <f>'cieki 2020'!B141</f>
        <v>293</v>
      </c>
      <c r="B139" s="15" t="str">
        <f>'cieki 2020'!C141</f>
        <v>PL01S1501_1798</v>
      </c>
      <c r="C139" s="53">
        <f>'cieki 2020'!I141</f>
        <v>0.05</v>
      </c>
      <c r="D139" s="53">
        <f>'cieki 2020'!J141</f>
        <v>1.5</v>
      </c>
      <c r="E139" s="53">
        <f>'cieki 2020'!L141</f>
        <v>2.5000000000000001E-2</v>
      </c>
      <c r="F139" s="53">
        <f>'cieki 2020'!N141</f>
        <v>4.8499999999999996</v>
      </c>
      <c r="G139" s="53">
        <f>'cieki 2020'!O141</f>
        <v>4.04</v>
      </c>
      <c r="H139" s="53">
        <f>'cieki 2020'!P141</f>
        <v>7.2899999999999996E-3</v>
      </c>
      <c r="I139" s="53">
        <f>'cieki 2020'!S141</f>
        <v>7.39</v>
      </c>
      <c r="J139" s="53">
        <f>'cieki 2020'!T141</f>
        <v>4.1399999999999997</v>
      </c>
      <c r="K139" s="73">
        <f>'cieki 2020'!Y141</f>
        <v>15.1</v>
      </c>
      <c r="L139" s="73">
        <f>'cieki 2020'!AB141</f>
        <v>6290</v>
      </c>
      <c r="M139" s="73">
        <f>'cieki 2020'!AC141</f>
        <v>148</v>
      </c>
      <c r="N139" s="73">
        <f>'cieki 2020'!AI141</f>
        <v>2.5</v>
      </c>
      <c r="O139" s="73">
        <f>'cieki 2020'!AJ141</f>
        <v>12</v>
      </c>
      <c r="P139" s="73">
        <f>'cieki 2020'!AK141</f>
        <v>2.5</v>
      </c>
      <c r="Q139" s="73">
        <f>'cieki 2020'!AL141</f>
        <v>25</v>
      </c>
      <c r="R139" s="73">
        <f>'cieki 2020'!AM141</f>
        <v>6</v>
      </c>
      <c r="S139" s="73">
        <f>'cieki 2020'!AN141</f>
        <v>2.5</v>
      </c>
      <c r="T139" s="73">
        <f>'cieki 2020'!AO141</f>
        <v>2.5</v>
      </c>
      <c r="U139" s="73">
        <f>'cieki 2020'!AQ141</f>
        <v>2.5</v>
      </c>
      <c r="V139" s="73">
        <f>'cieki 2020'!AR141</f>
        <v>1.5</v>
      </c>
      <c r="W139" s="73">
        <f>'cieki 2020'!AS141</f>
        <v>2.5</v>
      </c>
      <c r="X139" s="73">
        <f>'cieki 2020'!AT141</f>
        <v>2.5</v>
      </c>
      <c r="Y139" s="73">
        <f>'cieki 2020'!AU141</f>
        <v>2.5</v>
      </c>
      <c r="Z139" s="73">
        <f>'cieki 2020'!AV141</f>
        <v>2.5</v>
      </c>
      <c r="AA139" s="73">
        <f>'cieki 2020'!AW141</f>
        <v>2.5</v>
      </c>
      <c r="AB139" s="73">
        <f>'cieki 2020'!AX141</f>
        <v>2.5</v>
      </c>
      <c r="AC139" s="73">
        <f>'cieki 2020'!AY141</f>
        <v>2.5</v>
      </c>
      <c r="AD139" s="73">
        <f>'cieki 2020'!AZ141</f>
        <v>2.5</v>
      </c>
      <c r="AE139" s="73">
        <f>'cieki 2020'!BB141</f>
        <v>67</v>
      </c>
      <c r="AF139" s="73">
        <f>'cieki 2020'!BJ141</f>
        <v>0.5</v>
      </c>
      <c r="AG139" s="73">
        <f>'cieki 2020'!BL141</f>
        <v>0.5</v>
      </c>
      <c r="AH139" s="73">
        <f>'cieki 2020'!BM141</f>
        <v>0.05</v>
      </c>
      <c r="AI139" s="73">
        <f>'cieki 2020'!BN141</f>
        <v>0.05</v>
      </c>
      <c r="AJ139" s="73">
        <f>'cieki 2020'!BO141</f>
        <v>0.05</v>
      </c>
      <c r="AK139" s="73">
        <f>'cieki 2020'!BR141</f>
        <v>0.4</v>
      </c>
      <c r="AL139" s="73">
        <f>'cieki 2020'!BS141</f>
        <v>0.05</v>
      </c>
      <c r="AM139" s="73">
        <f>'cieki 2020'!BU141</f>
        <v>0.05</v>
      </c>
      <c r="AN139" s="73">
        <f>'cieki 2020'!BV141</f>
        <v>0.05</v>
      </c>
      <c r="AO139" s="73">
        <f>'cieki 2020'!BW141</f>
        <v>0.05</v>
      </c>
      <c r="AP139" s="73">
        <f>'cieki 2020'!BX141</f>
        <v>0.1</v>
      </c>
      <c r="AQ139" s="73">
        <f>'cieki 2020'!BZ141</f>
        <v>0</v>
      </c>
      <c r="AR139" s="53">
        <f>'cieki 2020'!CK141</f>
        <v>0</v>
      </c>
      <c r="AS139" s="73">
        <f>'cieki 2020'!CN141</f>
        <v>0</v>
      </c>
      <c r="AT139" s="73">
        <f>'cieki 2020'!CS141</f>
        <v>0</v>
      </c>
      <c r="AU139" s="91">
        <f>'cieki 2020'!CY141</f>
        <v>0</v>
      </c>
      <c r="AV139" s="73">
        <f>'cieki 2020'!DD141</f>
        <v>0</v>
      </c>
      <c r="AW139" s="73">
        <f>'cieki 2020'!DE141</f>
        <v>0.05</v>
      </c>
      <c r="AX139" s="148">
        <f>'cieki 2020'!DF141</f>
        <v>0.05</v>
      </c>
      <c r="AY139" s="137" t="s">
        <v>171</v>
      </c>
      <c r="AZ139" s="100"/>
      <c r="BA139" s="100"/>
      <c r="BB139" s="100"/>
      <c r="BC139" s="100"/>
    </row>
    <row r="140" spans="1:55" s="70" customFormat="1" x14ac:dyDescent="0.2">
      <c r="A140" s="9">
        <f>'cieki 2020'!B142</f>
        <v>294</v>
      </c>
      <c r="B140" s="15" t="str">
        <f>'cieki 2020'!C142</f>
        <v>PL01S0701_1077</v>
      </c>
      <c r="C140" s="53">
        <f>'cieki 2020'!I142</f>
        <v>0.05</v>
      </c>
      <c r="D140" s="53">
        <f>'cieki 2020'!J142</f>
        <v>1.5</v>
      </c>
      <c r="E140" s="53">
        <f>'cieki 2020'!L142</f>
        <v>0.158</v>
      </c>
      <c r="F140" s="53">
        <f>'cieki 2020'!N142</f>
        <v>8.4700000000000006</v>
      </c>
      <c r="G140" s="53">
        <f>'cieki 2020'!O142</f>
        <v>3.55</v>
      </c>
      <c r="H140" s="53">
        <f>'cieki 2020'!P142</f>
        <v>3.5000000000000001E-3</v>
      </c>
      <c r="I140" s="53">
        <f>'cieki 2020'!S142</f>
        <v>1.82</v>
      </c>
      <c r="J140" s="53">
        <f>'cieki 2020'!T142</f>
        <v>0.5</v>
      </c>
      <c r="K140" s="73">
        <f>'cieki 2020'!Y142</f>
        <v>26.5</v>
      </c>
      <c r="L140" s="73">
        <f>'cieki 2020'!AB142</f>
        <v>2798</v>
      </c>
      <c r="M140" s="73">
        <f>'cieki 2020'!AC142</f>
        <v>144</v>
      </c>
      <c r="N140" s="73">
        <f>'cieki 2020'!AI142</f>
        <v>2.5</v>
      </c>
      <c r="O140" s="73">
        <f>'cieki 2020'!AJ142</f>
        <v>2.5</v>
      </c>
      <c r="P140" s="73">
        <f>'cieki 2020'!AK142</f>
        <v>2.5</v>
      </c>
      <c r="Q140" s="73">
        <f>'cieki 2020'!AL142</f>
        <v>9</v>
      </c>
      <c r="R140" s="73">
        <f>'cieki 2020'!AM142</f>
        <v>7</v>
      </c>
      <c r="S140" s="73">
        <f>'cieki 2020'!AN142</f>
        <v>5</v>
      </c>
      <c r="T140" s="73">
        <f>'cieki 2020'!AO142</f>
        <v>7</v>
      </c>
      <c r="U140" s="73">
        <f>'cieki 2020'!AQ142</f>
        <v>2.5</v>
      </c>
      <c r="V140" s="73">
        <f>'cieki 2020'!AR142</f>
        <v>1.5</v>
      </c>
      <c r="W140" s="73">
        <f>'cieki 2020'!AS142</f>
        <v>2.5</v>
      </c>
      <c r="X140" s="73">
        <f>'cieki 2020'!AT142</f>
        <v>2.5</v>
      </c>
      <c r="Y140" s="73">
        <f>'cieki 2020'!AU142</f>
        <v>7</v>
      </c>
      <c r="Z140" s="73">
        <f>'cieki 2020'!AV142</f>
        <v>9</v>
      </c>
      <c r="AA140" s="73">
        <f>'cieki 2020'!AW142</f>
        <v>2.5</v>
      </c>
      <c r="AB140" s="73">
        <f>'cieki 2020'!AX142</f>
        <v>2.5</v>
      </c>
      <c r="AC140" s="73">
        <f>'cieki 2020'!AY142</f>
        <v>8</v>
      </c>
      <c r="AD140" s="73">
        <f>'cieki 2020'!AZ142</f>
        <v>2.5</v>
      </c>
      <c r="AE140" s="73">
        <f>'cieki 2020'!BB142</f>
        <v>60.5</v>
      </c>
      <c r="AF140" s="73">
        <f>'cieki 2020'!BJ142</f>
        <v>0.5</v>
      </c>
      <c r="AG140" s="73">
        <f>'cieki 2020'!BL142</f>
        <v>0.5</v>
      </c>
      <c r="AH140" s="73">
        <f>'cieki 2020'!BM142</f>
        <v>0.05</v>
      </c>
      <c r="AI140" s="73">
        <f>'cieki 2020'!BN142</f>
        <v>0.05</v>
      </c>
      <c r="AJ140" s="73">
        <f>'cieki 2020'!BO142</f>
        <v>0.05</v>
      </c>
      <c r="AK140" s="73">
        <f>'cieki 2020'!BR142</f>
        <v>0.4</v>
      </c>
      <c r="AL140" s="73">
        <f>'cieki 2020'!BS142</f>
        <v>0.05</v>
      </c>
      <c r="AM140" s="73">
        <f>'cieki 2020'!BU142</f>
        <v>0.05</v>
      </c>
      <c r="AN140" s="73">
        <f>'cieki 2020'!BV142</f>
        <v>0.05</v>
      </c>
      <c r="AO140" s="73">
        <f>'cieki 2020'!BW142</f>
        <v>0.05</v>
      </c>
      <c r="AP140" s="73">
        <f>'cieki 2020'!BX142</f>
        <v>0.1</v>
      </c>
      <c r="AQ140" s="73">
        <f>'cieki 2020'!BZ142</f>
        <v>0</v>
      </c>
      <c r="AR140" s="53">
        <f>'cieki 2020'!CK142</f>
        <v>0</v>
      </c>
      <c r="AS140" s="73">
        <f>'cieki 2020'!CN142</f>
        <v>0</v>
      </c>
      <c r="AT140" s="73">
        <f>'cieki 2020'!CS142</f>
        <v>0</v>
      </c>
      <c r="AU140" s="91">
        <f>'cieki 2020'!CY142</f>
        <v>0</v>
      </c>
      <c r="AV140" s="73">
        <f>'cieki 2020'!DD142</f>
        <v>0</v>
      </c>
      <c r="AW140" s="73">
        <f>'cieki 2020'!DE142</f>
        <v>0.05</v>
      </c>
      <c r="AX140" s="148">
        <f>'cieki 2020'!DF142</f>
        <v>0.05</v>
      </c>
      <c r="AY140" s="137" t="s">
        <v>171</v>
      </c>
      <c r="AZ140" s="100"/>
      <c r="BA140" s="100"/>
      <c r="BB140" s="100"/>
      <c r="BC140" s="100"/>
    </row>
    <row r="141" spans="1:55" s="70" customFormat="1" x14ac:dyDescent="0.2">
      <c r="A141" s="9">
        <f>'cieki 2020'!B143</f>
        <v>295</v>
      </c>
      <c r="B141" s="15" t="str">
        <f>'cieki 2020'!C143</f>
        <v>PL01S0201_0784</v>
      </c>
      <c r="C141" s="53">
        <f>'cieki 2020'!I143</f>
        <v>0.05</v>
      </c>
      <c r="D141" s="53">
        <f>'cieki 2020'!J143</f>
        <v>1.5</v>
      </c>
      <c r="E141" s="53">
        <f>'cieki 2020'!L143</f>
        <v>2.5000000000000001E-2</v>
      </c>
      <c r="F141" s="53">
        <f>'cieki 2020'!N143</f>
        <v>5.51</v>
      </c>
      <c r="G141" s="53">
        <f>'cieki 2020'!O143</f>
        <v>3.66</v>
      </c>
      <c r="H141" s="53">
        <f>'cieki 2020'!P143</f>
        <v>1.6899999999999998E-2</v>
      </c>
      <c r="I141" s="53">
        <f>'cieki 2020'!S143</f>
        <v>3.56</v>
      </c>
      <c r="J141" s="53">
        <f>'cieki 2020'!T143</f>
        <v>4.28</v>
      </c>
      <c r="K141" s="73">
        <f>'cieki 2020'!Y143</f>
        <v>35.299999999999997</v>
      </c>
      <c r="L141" s="73">
        <f>'cieki 2020'!AB143</f>
        <v>5460</v>
      </c>
      <c r="M141" s="73">
        <f>'cieki 2020'!AC143</f>
        <v>167</v>
      </c>
      <c r="N141" s="73">
        <f>'cieki 2020'!AI143</f>
        <v>2.5</v>
      </c>
      <c r="O141" s="73">
        <f>'cieki 2020'!AJ143</f>
        <v>22</v>
      </c>
      <c r="P141" s="73">
        <f>'cieki 2020'!AK143</f>
        <v>9</v>
      </c>
      <c r="Q141" s="73">
        <f>'cieki 2020'!AL143</f>
        <v>177</v>
      </c>
      <c r="R141" s="73">
        <f>'cieki 2020'!AM143</f>
        <v>61</v>
      </c>
      <c r="S141" s="73">
        <f>'cieki 2020'!AN143</f>
        <v>54</v>
      </c>
      <c r="T141" s="73">
        <f>'cieki 2020'!AO143</f>
        <v>39</v>
      </c>
      <c r="U141" s="73">
        <f>'cieki 2020'!AQ143</f>
        <v>21</v>
      </c>
      <c r="V141" s="73">
        <f>'cieki 2020'!AR143</f>
        <v>1.5</v>
      </c>
      <c r="W141" s="73">
        <f>'cieki 2020'!AS143</f>
        <v>2.5</v>
      </c>
      <c r="X141" s="73">
        <f>'cieki 2020'!AT143</f>
        <v>9</v>
      </c>
      <c r="Y141" s="73">
        <f>'cieki 2020'!AU143</f>
        <v>102</v>
      </c>
      <c r="Z141" s="73">
        <f>'cieki 2020'!AV143</f>
        <v>59</v>
      </c>
      <c r="AA141" s="73">
        <f>'cieki 2020'!AW143</f>
        <v>23</v>
      </c>
      <c r="AB141" s="73">
        <f>'cieki 2020'!AX143</f>
        <v>26</v>
      </c>
      <c r="AC141" s="73">
        <f>'cieki 2020'!AY143</f>
        <v>24</v>
      </c>
      <c r="AD141" s="73">
        <f>'cieki 2020'!AZ143</f>
        <v>2.5</v>
      </c>
      <c r="AE141" s="73">
        <f>'cieki 2020'!BB143</f>
        <v>561.5</v>
      </c>
      <c r="AF141" s="73">
        <f>'cieki 2020'!BJ143</f>
        <v>0.5</v>
      </c>
      <c r="AG141" s="73">
        <f>'cieki 2020'!BL143</f>
        <v>0.5</v>
      </c>
      <c r="AH141" s="73">
        <f>'cieki 2020'!BM143</f>
        <v>0.05</v>
      </c>
      <c r="AI141" s="73">
        <f>'cieki 2020'!BN143</f>
        <v>0.05</v>
      </c>
      <c r="AJ141" s="73">
        <f>'cieki 2020'!BO143</f>
        <v>0.05</v>
      </c>
      <c r="AK141" s="73">
        <f>'cieki 2020'!BR143</f>
        <v>0.4</v>
      </c>
      <c r="AL141" s="73">
        <f>'cieki 2020'!BS143</f>
        <v>0.05</v>
      </c>
      <c r="AM141" s="73">
        <f>'cieki 2020'!BU143</f>
        <v>0.05</v>
      </c>
      <c r="AN141" s="73">
        <f>'cieki 2020'!BV143</f>
        <v>0.05</v>
      </c>
      <c r="AO141" s="73">
        <f>'cieki 2020'!BW143</f>
        <v>0.05</v>
      </c>
      <c r="AP141" s="73">
        <f>'cieki 2020'!BX143</f>
        <v>0.1</v>
      </c>
      <c r="AQ141" s="73">
        <f>'cieki 2020'!BZ143</f>
        <v>25</v>
      </c>
      <c r="AR141" s="53">
        <f>'cieki 2020'!CK143</f>
        <v>0.11</v>
      </c>
      <c r="AS141" s="73">
        <f>'cieki 2020'!CN143</f>
        <v>0.5</v>
      </c>
      <c r="AT141" s="73">
        <f>'cieki 2020'!CS143</f>
        <v>0.5</v>
      </c>
      <c r="AU141" s="91">
        <f>'cieki 2020'!CY143</f>
        <v>9.2800000000000001E-3</v>
      </c>
      <c r="AV141" s="73">
        <f>'cieki 2020'!DD143</f>
        <v>0.05</v>
      </c>
      <c r="AW141" s="73">
        <f>'cieki 2020'!DE143</f>
        <v>0.05</v>
      </c>
      <c r="AX141" s="148">
        <f>'cieki 2020'!DF143</f>
        <v>0.05</v>
      </c>
      <c r="AY141" s="137" t="s">
        <v>171</v>
      </c>
      <c r="AZ141" s="100"/>
      <c r="BA141" s="100"/>
      <c r="BB141" s="100"/>
      <c r="BC141" s="100"/>
    </row>
    <row r="142" spans="1:55" s="70" customFormat="1" x14ac:dyDescent="0.2">
      <c r="A142" s="9">
        <f>'cieki 2020'!B144</f>
        <v>296</v>
      </c>
      <c r="B142" s="15" t="str">
        <f>'cieki 2020'!C144</f>
        <v>PL02S0101_0527</v>
      </c>
      <c r="C142" s="53">
        <f>'cieki 2020'!I144</f>
        <v>0.05</v>
      </c>
      <c r="D142" s="53">
        <f>'cieki 2020'!J144</f>
        <v>1.5</v>
      </c>
      <c r="E142" s="53">
        <f>'cieki 2020'!L144</f>
        <v>2.5000000000000001E-2</v>
      </c>
      <c r="F142" s="53">
        <f>'cieki 2020'!N144</f>
        <v>1.54</v>
      </c>
      <c r="G142" s="53">
        <f>'cieki 2020'!O144</f>
        <v>0.2</v>
      </c>
      <c r="H142" s="53">
        <f>'cieki 2020'!P144</f>
        <v>5.1500000000000001E-3</v>
      </c>
      <c r="I142" s="53">
        <f>'cieki 2020'!S144</f>
        <v>0.89800000000000002</v>
      </c>
      <c r="J142" s="53">
        <f>'cieki 2020'!T144</f>
        <v>2.15</v>
      </c>
      <c r="K142" s="73">
        <f>'cieki 2020'!Y144</f>
        <v>53.1</v>
      </c>
      <c r="L142" s="73">
        <f>'cieki 2020'!AB144</f>
        <v>6880</v>
      </c>
      <c r="M142" s="73">
        <f>'cieki 2020'!AC144</f>
        <v>123</v>
      </c>
      <c r="N142" s="73">
        <f>'cieki 2020'!AI144</f>
        <v>2.5</v>
      </c>
      <c r="O142" s="73">
        <f>'cieki 2020'!AJ144</f>
        <v>2.5</v>
      </c>
      <c r="P142" s="73">
        <f>'cieki 2020'!AK144</f>
        <v>2.5</v>
      </c>
      <c r="Q142" s="73">
        <f>'cieki 2020'!AL144</f>
        <v>2.5</v>
      </c>
      <c r="R142" s="73">
        <f>'cieki 2020'!AM144</f>
        <v>2.5</v>
      </c>
      <c r="S142" s="73">
        <f>'cieki 2020'!AN144</f>
        <v>2.5</v>
      </c>
      <c r="T142" s="73">
        <f>'cieki 2020'!AO144</f>
        <v>5</v>
      </c>
      <c r="U142" s="73">
        <f>'cieki 2020'!AQ144</f>
        <v>2.5</v>
      </c>
      <c r="V142" s="73">
        <f>'cieki 2020'!AR144</f>
        <v>1.5</v>
      </c>
      <c r="W142" s="73">
        <f>'cieki 2020'!AS144</f>
        <v>2.5</v>
      </c>
      <c r="X142" s="73">
        <f>'cieki 2020'!AT144</f>
        <v>2.5</v>
      </c>
      <c r="Y142" s="73">
        <f>'cieki 2020'!AU144</f>
        <v>2.5</v>
      </c>
      <c r="Z142" s="73">
        <f>'cieki 2020'!AV144</f>
        <v>2.5</v>
      </c>
      <c r="AA142" s="73">
        <f>'cieki 2020'!AW144</f>
        <v>2.5</v>
      </c>
      <c r="AB142" s="73">
        <f>'cieki 2020'!AX144</f>
        <v>2.5</v>
      </c>
      <c r="AC142" s="73">
        <f>'cieki 2020'!AY144</f>
        <v>6</v>
      </c>
      <c r="AD142" s="73">
        <f>'cieki 2020'!AZ144</f>
        <v>2.5</v>
      </c>
      <c r="AE142" s="73">
        <f>'cieki 2020'!BB144</f>
        <v>34</v>
      </c>
      <c r="AF142" s="73">
        <f>'cieki 2020'!BJ144</f>
        <v>0.5</v>
      </c>
      <c r="AG142" s="73">
        <f>'cieki 2020'!BL144</f>
        <v>0.5</v>
      </c>
      <c r="AH142" s="73">
        <f>'cieki 2020'!BM144</f>
        <v>0.05</v>
      </c>
      <c r="AI142" s="73">
        <f>'cieki 2020'!BN144</f>
        <v>0.05</v>
      </c>
      <c r="AJ142" s="73">
        <f>'cieki 2020'!BO144</f>
        <v>0.05</v>
      </c>
      <c r="AK142" s="73">
        <f>'cieki 2020'!BR144</f>
        <v>0.4</v>
      </c>
      <c r="AL142" s="73">
        <f>'cieki 2020'!BS144</f>
        <v>0.05</v>
      </c>
      <c r="AM142" s="73">
        <f>'cieki 2020'!BU144</f>
        <v>0.05</v>
      </c>
      <c r="AN142" s="73">
        <f>'cieki 2020'!BV144</f>
        <v>0.05</v>
      </c>
      <c r="AO142" s="73">
        <f>'cieki 2020'!BW144</f>
        <v>0.05</v>
      </c>
      <c r="AP142" s="73">
        <f>'cieki 2020'!BX144</f>
        <v>0.1</v>
      </c>
      <c r="AQ142" s="73">
        <f>'cieki 2020'!BZ144</f>
        <v>0</v>
      </c>
      <c r="AR142" s="53">
        <f>'cieki 2020'!CK144</f>
        <v>0</v>
      </c>
      <c r="AS142" s="73">
        <f>'cieki 2020'!CN144</f>
        <v>0</v>
      </c>
      <c r="AT142" s="73">
        <f>'cieki 2020'!CS144</f>
        <v>0</v>
      </c>
      <c r="AU142" s="91">
        <f>'cieki 2020'!CY144</f>
        <v>0</v>
      </c>
      <c r="AV142" s="73">
        <f>'cieki 2020'!DD144</f>
        <v>0</v>
      </c>
      <c r="AW142" s="73">
        <f>'cieki 2020'!DE144</f>
        <v>0.05</v>
      </c>
      <c r="AX142" s="148">
        <f>'cieki 2020'!DF144</f>
        <v>0.05</v>
      </c>
      <c r="AY142" s="137" t="s">
        <v>171</v>
      </c>
      <c r="AZ142" s="100"/>
      <c r="BA142" s="100"/>
      <c r="BB142" s="100"/>
      <c r="BC142" s="100"/>
    </row>
    <row r="143" spans="1:55" s="70" customFormat="1" x14ac:dyDescent="0.2">
      <c r="A143" s="9">
        <f>'cieki 2020'!B145</f>
        <v>298</v>
      </c>
      <c r="B143" s="15" t="str">
        <f>'cieki 2020'!C145</f>
        <v>PL01S1601_1891</v>
      </c>
      <c r="C143" s="53">
        <f>'cieki 2020'!I145</f>
        <v>0.05</v>
      </c>
      <c r="D143" s="53">
        <f>'cieki 2020'!J145</f>
        <v>1.5</v>
      </c>
      <c r="E143" s="53">
        <f>'cieki 2020'!L145</f>
        <v>2.5000000000000001E-2</v>
      </c>
      <c r="F143" s="53">
        <f>'cieki 2020'!N145</f>
        <v>5.37</v>
      </c>
      <c r="G143" s="53">
        <f>'cieki 2020'!O145</f>
        <v>4.66</v>
      </c>
      <c r="H143" s="53">
        <f>'cieki 2020'!P145</f>
        <v>6.6400000000000001E-3</v>
      </c>
      <c r="I143" s="53">
        <f>'cieki 2020'!S145</f>
        <v>9.5299999999999994</v>
      </c>
      <c r="J143" s="53">
        <f>'cieki 2020'!T145</f>
        <v>2.56</v>
      </c>
      <c r="K143" s="73">
        <f>'cieki 2020'!Y145</f>
        <v>17.3</v>
      </c>
      <c r="L143" s="73">
        <f>'cieki 2020'!AB145</f>
        <v>5150</v>
      </c>
      <c r="M143" s="73">
        <f>'cieki 2020'!AC145</f>
        <v>111</v>
      </c>
      <c r="N143" s="73">
        <f>'cieki 2020'!AI145</f>
        <v>2.5</v>
      </c>
      <c r="O143" s="73">
        <f>'cieki 2020'!AJ145</f>
        <v>2.5</v>
      </c>
      <c r="P143" s="73">
        <f>'cieki 2020'!AK145</f>
        <v>2.5</v>
      </c>
      <c r="Q143" s="73">
        <f>'cieki 2020'!AL145</f>
        <v>13</v>
      </c>
      <c r="R143" s="73">
        <f>'cieki 2020'!AM145</f>
        <v>11</v>
      </c>
      <c r="S143" s="73">
        <f>'cieki 2020'!AN145</f>
        <v>7</v>
      </c>
      <c r="T143" s="73">
        <f>'cieki 2020'!AO145</f>
        <v>8</v>
      </c>
      <c r="U143" s="73">
        <f>'cieki 2020'!AQ145</f>
        <v>11</v>
      </c>
      <c r="V143" s="73">
        <f>'cieki 2020'!AR145</f>
        <v>1.5</v>
      </c>
      <c r="W143" s="73">
        <f>'cieki 2020'!AS145</f>
        <v>2.5</v>
      </c>
      <c r="X143" s="73">
        <f>'cieki 2020'!AT145</f>
        <v>2.5</v>
      </c>
      <c r="Y143" s="73">
        <f>'cieki 2020'!AU145</f>
        <v>9</v>
      </c>
      <c r="Z143" s="73">
        <f>'cieki 2020'!AV145</f>
        <v>11</v>
      </c>
      <c r="AA143" s="73">
        <f>'cieki 2020'!AW145</f>
        <v>5</v>
      </c>
      <c r="AB143" s="73">
        <f>'cieki 2020'!AX145</f>
        <v>6</v>
      </c>
      <c r="AC143" s="73">
        <f>'cieki 2020'!AY145</f>
        <v>9</v>
      </c>
      <c r="AD143" s="73">
        <f>'cieki 2020'!AZ145</f>
        <v>2.5</v>
      </c>
      <c r="AE143" s="73">
        <f>'cieki 2020'!BB145</f>
        <v>78</v>
      </c>
      <c r="AF143" s="73">
        <f>'cieki 2020'!BJ145</f>
        <v>0.5</v>
      </c>
      <c r="AG143" s="73">
        <f>'cieki 2020'!BL145</f>
        <v>0.5</v>
      </c>
      <c r="AH143" s="73">
        <f>'cieki 2020'!BM145</f>
        <v>0.05</v>
      </c>
      <c r="AI143" s="73">
        <f>'cieki 2020'!BN145</f>
        <v>0.05</v>
      </c>
      <c r="AJ143" s="73">
        <f>'cieki 2020'!BO145</f>
        <v>0.05</v>
      </c>
      <c r="AK143" s="73">
        <f>'cieki 2020'!BR145</f>
        <v>0.4</v>
      </c>
      <c r="AL143" s="73">
        <f>'cieki 2020'!BS145</f>
        <v>0.05</v>
      </c>
      <c r="AM143" s="73">
        <f>'cieki 2020'!BU145</f>
        <v>0.05</v>
      </c>
      <c r="AN143" s="73">
        <f>'cieki 2020'!BV145</f>
        <v>0.05</v>
      </c>
      <c r="AO143" s="73">
        <f>'cieki 2020'!BW145</f>
        <v>0.05</v>
      </c>
      <c r="AP143" s="73">
        <f>'cieki 2020'!BX145</f>
        <v>0.1</v>
      </c>
      <c r="AQ143" s="73">
        <f>'cieki 2020'!BZ145</f>
        <v>0</v>
      </c>
      <c r="AR143" s="53">
        <f>'cieki 2020'!CK145</f>
        <v>0</v>
      </c>
      <c r="AS143" s="73">
        <f>'cieki 2020'!CN145</f>
        <v>0</v>
      </c>
      <c r="AT143" s="73">
        <f>'cieki 2020'!CS145</f>
        <v>0</v>
      </c>
      <c r="AU143" s="91">
        <f>'cieki 2020'!CY145</f>
        <v>0</v>
      </c>
      <c r="AV143" s="73">
        <f>'cieki 2020'!DD145</f>
        <v>0</v>
      </c>
      <c r="AW143" s="73">
        <f>'cieki 2020'!DE145</f>
        <v>0.05</v>
      </c>
      <c r="AX143" s="148">
        <f>'cieki 2020'!DF145</f>
        <v>0.05</v>
      </c>
      <c r="AY143" s="137" t="s">
        <v>171</v>
      </c>
      <c r="AZ143" s="100"/>
      <c r="BA143" s="100"/>
      <c r="BB143" s="100"/>
      <c r="BC143" s="100"/>
    </row>
    <row r="144" spans="1:55" s="70" customFormat="1" x14ac:dyDescent="0.2">
      <c r="A144" s="9">
        <f>'cieki 2020'!B146</f>
        <v>299</v>
      </c>
      <c r="B144" s="15" t="str">
        <f>'cieki 2020'!C146</f>
        <v>PL02S1301_1149</v>
      </c>
      <c r="C144" s="53">
        <f>'cieki 2020'!I146</f>
        <v>0.05</v>
      </c>
      <c r="D144" s="53">
        <f>'cieki 2020'!J146</f>
        <v>1.5</v>
      </c>
      <c r="E144" s="53">
        <f>'cieki 2020'!L146</f>
        <v>2.5000000000000001E-2</v>
      </c>
      <c r="F144" s="53">
        <f>'cieki 2020'!N146</f>
        <v>1.76</v>
      </c>
      <c r="G144" s="53">
        <f>'cieki 2020'!O146</f>
        <v>1.76</v>
      </c>
      <c r="H144" s="53">
        <f>'cieki 2020'!P146</f>
        <v>2.0600000000000002E-3</v>
      </c>
      <c r="I144" s="53">
        <f>'cieki 2020'!S146</f>
        <v>2.72</v>
      </c>
      <c r="J144" s="53">
        <f>'cieki 2020'!T146</f>
        <v>2.1800000000000002</v>
      </c>
      <c r="K144" s="73">
        <f>'cieki 2020'!Y146</f>
        <v>32.1</v>
      </c>
      <c r="L144" s="73">
        <f>'cieki 2020'!AB146</f>
        <v>3210</v>
      </c>
      <c r="M144" s="73">
        <f>'cieki 2020'!AC146</f>
        <v>276</v>
      </c>
      <c r="N144" s="73">
        <f>'cieki 2020'!AI146</f>
        <v>2.5</v>
      </c>
      <c r="O144" s="73">
        <f>'cieki 2020'!AJ146</f>
        <v>2.5</v>
      </c>
      <c r="P144" s="73">
        <f>'cieki 2020'!AK146</f>
        <v>2.5</v>
      </c>
      <c r="Q144" s="73">
        <f>'cieki 2020'!AL146</f>
        <v>2.5</v>
      </c>
      <c r="R144" s="73">
        <f>'cieki 2020'!AM146</f>
        <v>2.5</v>
      </c>
      <c r="S144" s="73">
        <f>'cieki 2020'!AN146</f>
        <v>2.5</v>
      </c>
      <c r="T144" s="73">
        <f>'cieki 2020'!AO146</f>
        <v>2.5</v>
      </c>
      <c r="U144" s="73">
        <f>'cieki 2020'!AQ146</f>
        <v>2.5</v>
      </c>
      <c r="V144" s="73">
        <f>'cieki 2020'!AR146</f>
        <v>1.5</v>
      </c>
      <c r="W144" s="73">
        <f>'cieki 2020'!AS146</f>
        <v>2.5</v>
      </c>
      <c r="X144" s="73">
        <f>'cieki 2020'!AT146</f>
        <v>2.5</v>
      </c>
      <c r="Y144" s="73">
        <f>'cieki 2020'!AU146</f>
        <v>2.5</v>
      </c>
      <c r="Z144" s="73">
        <f>'cieki 2020'!AV146</f>
        <v>2.5</v>
      </c>
      <c r="AA144" s="73">
        <f>'cieki 2020'!AW146</f>
        <v>2.5</v>
      </c>
      <c r="AB144" s="73">
        <f>'cieki 2020'!AX146</f>
        <v>2.5</v>
      </c>
      <c r="AC144" s="73">
        <f>'cieki 2020'!AY146</f>
        <v>2.5</v>
      </c>
      <c r="AD144" s="73">
        <f>'cieki 2020'!AZ146</f>
        <v>2.5</v>
      </c>
      <c r="AE144" s="73">
        <f>'cieki 2020'!BB146</f>
        <v>31.5</v>
      </c>
      <c r="AF144" s="73">
        <f>'cieki 2020'!BJ146</f>
        <v>0.5</v>
      </c>
      <c r="AG144" s="73">
        <f>'cieki 2020'!BL146</f>
        <v>0.5</v>
      </c>
      <c r="AH144" s="73">
        <f>'cieki 2020'!BM146</f>
        <v>0.05</v>
      </c>
      <c r="AI144" s="73">
        <f>'cieki 2020'!BN146</f>
        <v>0.05</v>
      </c>
      <c r="AJ144" s="73">
        <f>'cieki 2020'!BO146</f>
        <v>0.05</v>
      </c>
      <c r="AK144" s="73">
        <f>'cieki 2020'!BR146</f>
        <v>0.4</v>
      </c>
      <c r="AL144" s="73">
        <f>'cieki 2020'!BS146</f>
        <v>0.05</v>
      </c>
      <c r="AM144" s="73">
        <f>'cieki 2020'!BU146</f>
        <v>0.05</v>
      </c>
      <c r="AN144" s="73">
        <f>'cieki 2020'!BV146</f>
        <v>0.05</v>
      </c>
      <c r="AO144" s="73">
        <f>'cieki 2020'!BW146</f>
        <v>0.05</v>
      </c>
      <c r="AP144" s="73">
        <f>'cieki 2020'!BX146</f>
        <v>0.1</v>
      </c>
      <c r="AQ144" s="73">
        <f>'cieki 2020'!BZ146</f>
        <v>0</v>
      </c>
      <c r="AR144" s="53">
        <f>'cieki 2020'!CK146</f>
        <v>0</v>
      </c>
      <c r="AS144" s="73">
        <f>'cieki 2020'!CN146</f>
        <v>0</v>
      </c>
      <c r="AT144" s="73">
        <f>'cieki 2020'!CS146</f>
        <v>0</v>
      </c>
      <c r="AU144" s="91">
        <f>'cieki 2020'!CY146</f>
        <v>0</v>
      </c>
      <c r="AV144" s="73">
        <f>'cieki 2020'!DD146</f>
        <v>0</v>
      </c>
      <c r="AW144" s="73">
        <f>'cieki 2020'!DE146</f>
        <v>0.05</v>
      </c>
      <c r="AX144" s="148">
        <f>'cieki 2020'!DF146</f>
        <v>0.05</v>
      </c>
      <c r="AY144" s="137" t="s">
        <v>171</v>
      </c>
      <c r="AZ144" s="100"/>
      <c r="BA144" s="100"/>
      <c r="BB144" s="100"/>
      <c r="BC144" s="100"/>
    </row>
    <row r="145" spans="1:55" s="70" customFormat="1" x14ac:dyDescent="0.2">
      <c r="A145" s="9">
        <f>'cieki 2020'!B147</f>
        <v>300</v>
      </c>
      <c r="B145" s="15" t="str">
        <f>'cieki 2020'!C147</f>
        <v>PL08S0301_3044</v>
      </c>
      <c r="C145" s="53">
        <f>'cieki 2020'!I147</f>
        <v>0.05</v>
      </c>
      <c r="D145" s="53">
        <f>'cieki 2020'!J147</f>
        <v>1.5</v>
      </c>
      <c r="E145" s="53">
        <f>'cieki 2020'!L147</f>
        <v>2.5000000000000001E-2</v>
      </c>
      <c r="F145" s="53">
        <f>'cieki 2020'!N147</f>
        <v>6.67</v>
      </c>
      <c r="G145" s="53">
        <f>'cieki 2020'!O147</f>
        <v>8.9499999999999993</v>
      </c>
      <c r="H145" s="53">
        <f>'cieki 2020'!P147</f>
        <v>5.2299999999999999E-2</v>
      </c>
      <c r="I145" s="53">
        <f>'cieki 2020'!S147</f>
        <v>2.0499999999999998</v>
      </c>
      <c r="J145" s="53">
        <f>'cieki 2020'!T147</f>
        <v>0.5</v>
      </c>
      <c r="K145" s="73">
        <f>'cieki 2020'!Y147</f>
        <v>12.6</v>
      </c>
      <c r="L145" s="73">
        <f>'cieki 2020'!AB147</f>
        <v>3663</v>
      </c>
      <c r="M145" s="73">
        <f>'cieki 2020'!AC147</f>
        <v>93.4</v>
      </c>
      <c r="N145" s="73">
        <f>'cieki 2020'!AI147</f>
        <v>2.5</v>
      </c>
      <c r="O145" s="73">
        <f>'cieki 2020'!AJ147</f>
        <v>41</v>
      </c>
      <c r="P145" s="73">
        <f>'cieki 2020'!AK147</f>
        <v>12</v>
      </c>
      <c r="Q145" s="73">
        <f>'cieki 2020'!AL147</f>
        <v>194</v>
      </c>
      <c r="R145" s="73">
        <f>'cieki 2020'!AM147</f>
        <v>134</v>
      </c>
      <c r="S145" s="73">
        <f>'cieki 2020'!AN147</f>
        <v>89</v>
      </c>
      <c r="T145" s="73">
        <f>'cieki 2020'!AO147</f>
        <v>108</v>
      </c>
      <c r="U145" s="73">
        <f>'cieki 2020'!AQ147</f>
        <v>84</v>
      </c>
      <c r="V145" s="73">
        <f>'cieki 2020'!AR147</f>
        <v>1.5</v>
      </c>
      <c r="W145" s="73">
        <f>'cieki 2020'!AS147</f>
        <v>2.5</v>
      </c>
      <c r="X145" s="73">
        <f>'cieki 2020'!AT147</f>
        <v>7</v>
      </c>
      <c r="Y145" s="73">
        <f>'cieki 2020'!AU147</f>
        <v>127</v>
      </c>
      <c r="Z145" s="73">
        <f>'cieki 2020'!AV147</f>
        <v>168</v>
      </c>
      <c r="AA145" s="73">
        <f>'cieki 2020'!AW147</f>
        <v>64</v>
      </c>
      <c r="AB145" s="73">
        <f>'cieki 2020'!AX147</f>
        <v>78</v>
      </c>
      <c r="AC145" s="73">
        <f>'cieki 2020'!AY147</f>
        <v>117</v>
      </c>
      <c r="AD145" s="73">
        <f>'cieki 2020'!AZ147</f>
        <v>19</v>
      </c>
      <c r="AE145" s="73">
        <f>'cieki 2020'!BB147</f>
        <v>950.5</v>
      </c>
      <c r="AF145" s="73">
        <f>'cieki 2020'!BJ147</f>
        <v>0.5</v>
      </c>
      <c r="AG145" s="73">
        <f>'cieki 2020'!BL147</f>
        <v>0.5</v>
      </c>
      <c r="AH145" s="73">
        <f>'cieki 2020'!BM147</f>
        <v>0.05</v>
      </c>
      <c r="AI145" s="73">
        <f>'cieki 2020'!BN147</f>
        <v>0.05</v>
      </c>
      <c r="AJ145" s="73">
        <f>'cieki 2020'!BO147</f>
        <v>0.05</v>
      </c>
      <c r="AK145" s="73">
        <f>'cieki 2020'!BR147</f>
        <v>0.4</v>
      </c>
      <c r="AL145" s="73">
        <f>'cieki 2020'!BS147</f>
        <v>0.05</v>
      </c>
      <c r="AM145" s="73">
        <f>'cieki 2020'!BU147</f>
        <v>0.05</v>
      </c>
      <c r="AN145" s="73">
        <f>'cieki 2020'!BV147</f>
        <v>0.05</v>
      </c>
      <c r="AO145" s="73">
        <f>'cieki 2020'!BW147</f>
        <v>0.05</v>
      </c>
      <c r="AP145" s="73">
        <f>'cieki 2020'!BX147</f>
        <v>0.1</v>
      </c>
      <c r="AQ145" s="73">
        <f>'cieki 2020'!BZ147</f>
        <v>0</v>
      </c>
      <c r="AR145" s="53">
        <f>'cieki 2020'!CK147</f>
        <v>0</v>
      </c>
      <c r="AS145" s="73">
        <f>'cieki 2020'!CN147</f>
        <v>0</v>
      </c>
      <c r="AT145" s="73">
        <f>'cieki 2020'!CS147</f>
        <v>0</v>
      </c>
      <c r="AU145" s="91">
        <f>'cieki 2020'!CY147</f>
        <v>0</v>
      </c>
      <c r="AV145" s="73">
        <f>'cieki 2020'!DD147</f>
        <v>0</v>
      </c>
      <c r="AW145" s="73">
        <f>'cieki 2020'!DE147</f>
        <v>0.05</v>
      </c>
      <c r="AX145" s="148">
        <f>'cieki 2020'!DF147</f>
        <v>0.05</v>
      </c>
      <c r="AY145" s="137" t="s">
        <v>171</v>
      </c>
      <c r="AZ145" s="100"/>
      <c r="BA145" s="100"/>
      <c r="BB145" s="100"/>
      <c r="BC145" s="100"/>
    </row>
    <row r="146" spans="1:55" s="70" customFormat="1" x14ac:dyDescent="0.2">
      <c r="A146" s="9">
        <f>'cieki 2020'!B148</f>
        <v>301</v>
      </c>
      <c r="B146" s="15" t="str">
        <f>'cieki 2020'!C148</f>
        <v>PL02S0501_0874</v>
      </c>
      <c r="C146" s="53">
        <f>'cieki 2020'!I148</f>
        <v>0.05</v>
      </c>
      <c r="D146" s="53">
        <f>'cieki 2020'!J148</f>
        <v>1.5</v>
      </c>
      <c r="E146" s="53">
        <f>'cieki 2020'!L148</f>
        <v>2.5000000000000001E-2</v>
      </c>
      <c r="F146" s="53">
        <f>'cieki 2020'!N148</f>
        <v>4.79</v>
      </c>
      <c r="G146" s="53">
        <f>'cieki 2020'!O148</f>
        <v>4.3099999999999996</v>
      </c>
      <c r="H146" s="53">
        <f>'cieki 2020'!P148</f>
        <v>3.2100000000000002E-3</v>
      </c>
      <c r="I146" s="53">
        <f>'cieki 2020'!S148</f>
        <v>2.21</v>
      </c>
      <c r="J146" s="53">
        <f>'cieki 2020'!T148</f>
        <v>2.5099999999999998</v>
      </c>
      <c r="K146" s="73">
        <f>'cieki 2020'!Y148</f>
        <v>28.3</v>
      </c>
      <c r="L146" s="73">
        <f>'cieki 2020'!AB148</f>
        <v>1360</v>
      </c>
      <c r="M146" s="73">
        <f>'cieki 2020'!AC148</f>
        <v>22.9</v>
      </c>
      <c r="N146" s="73">
        <f>'cieki 2020'!AI148</f>
        <v>2.5</v>
      </c>
      <c r="O146" s="73">
        <f>'cieki 2020'!AJ148</f>
        <v>10</v>
      </c>
      <c r="P146" s="73">
        <f>'cieki 2020'!AK148</f>
        <v>2.5</v>
      </c>
      <c r="Q146" s="73">
        <f>'cieki 2020'!AL148</f>
        <v>38</v>
      </c>
      <c r="R146" s="73">
        <f>'cieki 2020'!AM148</f>
        <v>53</v>
      </c>
      <c r="S146" s="73">
        <f>'cieki 2020'!AN148</f>
        <v>20</v>
      </c>
      <c r="T146" s="73">
        <f>'cieki 2020'!AO148</f>
        <v>27</v>
      </c>
      <c r="U146" s="73">
        <f>'cieki 2020'!AQ148</f>
        <v>23</v>
      </c>
      <c r="V146" s="73">
        <f>'cieki 2020'!AR148</f>
        <v>1.5</v>
      </c>
      <c r="W146" s="73">
        <f>'cieki 2020'!AS148</f>
        <v>2.5</v>
      </c>
      <c r="X146" s="73">
        <f>'cieki 2020'!AT148</f>
        <v>2.5</v>
      </c>
      <c r="Y146" s="73">
        <f>'cieki 2020'!AU148</f>
        <v>26</v>
      </c>
      <c r="Z146" s="73">
        <f>'cieki 2020'!AV148</f>
        <v>37</v>
      </c>
      <c r="AA146" s="73">
        <f>'cieki 2020'!AW148</f>
        <v>15</v>
      </c>
      <c r="AB146" s="73">
        <f>'cieki 2020'!AX148</f>
        <v>19</v>
      </c>
      <c r="AC146" s="73">
        <f>'cieki 2020'!AY148</f>
        <v>28</v>
      </c>
      <c r="AD146" s="73">
        <f>'cieki 2020'!AZ148</f>
        <v>2.5</v>
      </c>
      <c r="AE146" s="73">
        <f>'cieki 2020'!BB148</f>
        <v>237.5</v>
      </c>
      <c r="AF146" s="73">
        <f>'cieki 2020'!BJ148</f>
        <v>0.5</v>
      </c>
      <c r="AG146" s="73">
        <f>'cieki 2020'!BL148</f>
        <v>0.5</v>
      </c>
      <c r="AH146" s="73">
        <f>'cieki 2020'!BM148</f>
        <v>0.05</v>
      </c>
      <c r="AI146" s="73">
        <f>'cieki 2020'!BN148</f>
        <v>0.05</v>
      </c>
      <c r="AJ146" s="73">
        <f>'cieki 2020'!BO148</f>
        <v>0.05</v>
      </c>
      <c r="AK146" s="73">
        <f>'cieki 2020'!BR148</f>
        <v>0.4</v>
      </c>
      <c r="AL146" s="73">
        <f>'cieki 2020'!BS148</f>
        <v>0.05</v>
      </c>
      <c r="AM146" s="73">
        <f>'cieki 2020'!BU148</f>
        <v>0.05</v>
      </c>
      <c r="AN146" s="73">
        <f>'cieki 2020'!BV148</f>
        <v>0.05</v>
      </c>
      <c r="AO146" s="73">
        <f>'cieki 2020'!BW148</f>
        <v>0.05</v>
      </c>
      <c r="AP146" s="73">
        <f>'cieki 2020'!BX148</f>
        <v>0.1</v>
      </c>
      <c r="AQ146" s="73">
        <f>'cieki 2020'!BZ148</f>
        <v>0</v>
      </c>
      <c r="AR146" s="53">
        <f>'cieki 2020'!CK148</f>
        <v>0</v>
      </c>
      <c r="AS146" s="73">
        <f>'cieki 2020'!CN148</f>
        <v>0</v>
      </c>
      <c r="AT146" s="73">
        <f>'cieki 2020'!CS148</f>
        <v>0</v>
      </c>
      <c r="AU146" s="91">
        <f>'cieki 2020'!CY148</f>
        <v>0</v>
      </c>
      <c r="AV146" s="73">
        <f>'cieki 2020'!DD148</f>
        <v>0</v>
      </c>
      <c r="AW146" s="73">
        <f>'cieki 2020'!DE148</f>
        <v>0.05</v>
      </c>
      <c r="AX146" s="148">
        <f>'cieki 2020'!DF148</f>
        <v>0.05</v>
      </c>
      <c r="AY146" s="137" t="s">
        <v>171</v>
      </c>
      <c r="AZ146" s="100"/>
      <c r="BA146" s="100"/>
      <c r="BB146" s="100"/>
      <c r="BC146" s="100"/>
    </row>
    <row r="147" spans="1:55" s="70" customFormat="1" x14ac:dyDescent="0.2">
      <c r="A147" s="9">
        <f>'cieki 2020'!B149</f>
        <v>302</v>
      </c>
      <c r="B147" s="15" t="str">
        <f>'cieki 2020'!C149</f>
        <v>PL01S1601_3307</v>
      </c>
      <c r="C147" s="53">
        <f>'cieki 2020'!I149</f>
        <v>0.05</v>
      </c>
      <c r="D147" s="53">
        <f>'cieki 2020'!J149</f>
        <v>1.5</v>
      </c>
      <c r="E147" s="53">
        <f>'cieki 2020'!L149</f>
        <v>2.5000000000000001E-2</v>
      </c>
      <c r="F147" s="53">
        <f>'cieki 2020'!N149</f>
        <v>229</v>
      </c>
      <c r="G147" s="53">
        <f>'cieki 2020'!O149</f>
        <v>16.600000000000001</v>
      </c>
      <c r="H147" s="53">
        <f>'cieki 2020'!P149</f>
        <v>5.1799999999999997E-3</v>
      </c>
      <c r="I147" s="53">
        <f>'cieki 2020'!S149</f>
        <v>76.5</v>
      </c>
      <c r="J147" s="53">
        <f>'cieki 2020'!T149</f>
        <v>13</v>
      </c>
      <c r="K147" s="73">
        <f>'cieki 2020'!Y149</f>
        <v>23.7</v>
      </c>
      <c r="L147" s="73">
        <f>'cieki 2020'!AB149</f>
        <v>5823</v>
      </c>
      <c r="M147" s="73">
        <f>'cieki 2020'!AC149</f>
        <v>241</v>
      </c>
      <c r="N147" s="73">
        <f>'cieki 2020'!AI149</f>
        <v>2.5</v>
      </c>
      <c r="O147" s="73">
        <f>'cieki 2020'!AJ149</f>
        <v>5</v>
      </c>
      <c r="P147" s="73">
        <f>'cieki 2020'!AK149</f>
        <v>2.5</v>
      </c>
      <c r="Q147" s="73">
        <f>'cieki 2020'!AL149</f>
        <v>12</v>
      </c>
      <c r="R147" s="73">
        <f>'cieki 2020'!AM149</f>
        <v>7</v>
      </c>
      <c r="S147" s="73">
        <f>'cieki 2020'!AN149</f>
        <v>2.5</v>
      </c>
      <c r="T147" s="73">
        <f>'cieki 2020'!AO149</f>
        <v>7</v>
      </c>
      <c r="U147" s="73">
        <f>'cieki 2020'!AQ149</f>
        <v>2.5</v>
      </c>
      <c r="V147" s="73">
        <f>'cieki 2020'!AR149</f>
        <v>1.5</v>
      </c>
      <c r="W147" s="73">
        <f>'cieki 2020'!AS149</f>
        <v>2.5</v>
      </c>
      <c r="X147" s="73">
        <f>'cieki 2020'!AT149</f>
        <v>2.5</v>
      </c>
      <c r="Y147" s="73">
        <f>'cieki 2020'!AU149</f>
        <v>8</v>
      </c>
      <c r="Z147" s="73">
        <f>'cieki 2020'!AV149</f>
        <v>10</v>
      </c>
      <c r="AA147" s="73">
        <f>'cieki 2020'!AW149</f>
        <v>2.5</v>
      </c>
      <c r="AB147" s="73">
        <f>'cieki 2020'!AX149</f>
        <v>5</v>
      </c>
      <c r="AC147" s="73">
        <f>'cieki 2020'!AY149</f>
        <v>8</v>
      </c>
      <c r="AD147" s="73">
        <f>'cieki 2020'!AZ149</f>
        <v>2.5</v>
      </c>
      <c r="AE147" s="73">
        <f>'cieki 2020'!BB149</f>
        <v>65.5</v>
      </c>
      <c r="AF147" s="73">
        <f>'cieki 2020'!BJ149</f>
        <v>0.5</v>
      </c>
      <c r="AG147" s="73">
        <f>'cieki 2020'!BL149</f>
        <v>0.5</v>
      </c>
      <c r="AH147" s="73">
        <f>'cieki 2020'!BM149</f>
        <v>0.05</v>
      </c>
      <c r="AI147" s="73">
        <f>'cieki 2020'!BN149</f>
        <v>0.05</v>
      </c>
      <c r="AJ147" s="73">
        <f>'cieki 2020'!BO149</f>
        <v>0.05</v>
      </c>
      <c r="AK147" s="73">
        <f>'cieki 2020'!BR149</f>
        <v>0.4</v>
      </c>
      <c r="AL147" s="73">
        <f>'cieki 2020'!BS149</f>
        <v>0.05</v>
      </c>
      <c r="AM147" s="73">
        <f>'cieki 2020'!BU149</f>
        <v>0.05</v>
      </c>
      <c r="AN147" s="73">
        <f>'cieki 2020'!BV149</f>
        <v>0.05</v>
      </c>
      <c r="AO147" s="73">
        <f>'cieki 2020'!BW149</f>
        <v>0.05</v>
      </c>
      <c r="AP147" s="73">
        <f>'cieki 2020'!BX149</f>
        <v>0.1</v>
      </c>
      <c r="AQ147" s="73">
        <f>'cieki 2020'!BZ149</f>
        <v>0</v>
      </c>
      <c r="AR147" s="53">
        <f>'cieki 2020'!CK149</f>
        <v>0</v>
      </c>
      <c r="AS147" s="73">
        <f>'cieki 2020'!CN149</f>
        <v>0</v>
      </c>
      <c r="AT147" s="73">
        <f>'cieki 2020'!CS149</f>
        <v>0</v>
      </c>
      <c r="AU147" s="91">
        <f>'cieki 2020'!CY149</f>
        <v>0</v>
      </c>
      <c r="AV147" s="73">
        <f>'cieki 2020'!DD149</f>
        <v>0</v>
      </c>
      <c r="AW147" s="73">
        <f>'cieki 2020'!DE149</f>
        <v>0.05</v>
      </c>
      <c r="AX147" s="148">
        <f>'cieki 2020'!DF149</f>
        <v>0.05</v>
      </c>
      <c r="AY147" s="136" t="s">
        <v>174</v>
      </c>
      <c r="AZ147" s="100"/>
      <c r="BA147" s="100"/>
      <c r="BB147" s="100"/>
      <c r="BC147" s="100"/>
    </row>
    <row r="148" spans="1:55" s="70" customFormat="1" x14ac:dyDescent="0.2">
      <c r="A148" s="9">
        <f>'cieki 2020'!B150</f>
        <v>303</v>
      </c>
      <c r="B148" s="15" t="str">
        <f>'cieki 2020'!C150</f>
        <v>PL01S1601_2236</v>
      </c>
      <c r="C148" s="53">
        <f>'cieki 2020'!I150</f>
        <v>0.05</v>
      </c>
      <c r="D148" s="53">
        <f>'cieki 2020'!J150</f>
        <v>1.5</v>
      </c>
      <c r="E148" s="53">
        <f>'cieki 2020'!L150</f>
        <v>2.5000000000000001E-2</v>
      </c>
      <c r="F148" s="53">
        <f>'cieki 2020'!N150</f>
        <v>14.5</v>
      </c>
      <c r="G148" s="53">
        <f>'cieki 2020'!O150</f>
        <v>16.899999999999999</v>
      </c>
      <c r="H148" s="53">
        <f>'cieki 2020'!P150</f>
        <v>4.2900000000000001E-2</v>
      </c>
      <c r="I148" s="53">
        <f>'cieki 2020'!S150</f>
        <v>20</v>
      </c>
      <c r="J148" s="53">
        <f>'cieki 2020'!T150</f>
        <v>8.07</v>
      </c>
      <c r="K148" s="73">
        <f>'cieki 2020'!Y150</f>
        <v>74.7</v>
      </c>
      <c r="L148" s="73">
        <f>'cieki 2020'!AB150</f>
        <v>14540</v>
      </c>
      <c r="M148" s="73">
        <f>'cieki 2020'!AC150</f>
        <v>461</v>
      </c>
      <c r="N148" s="73">
        <f>'cieki 2020'!AI150</f>
        <v>63</v>
      </c>
      <c r="O148" s="73">
        <f>'cieki 2020'!AJ150</f>
        <v>71</v>
      </c>
      <c r="P148" s="73">
        <f>'cieki 2020'!AK150</f>
        <v>20</v>
      </c>
      <c r="Q148" s="73">
        <f>'cieki 2020'!AL150</f>
        <v>203</v>
      </c>
      <c r="R148" s="73">
        <f>'cieki 2020'!AM150</f>
        <v>128</v>
      </c>
      <c r="S148" s="73">
        <f>'cieki 2020'!AN150</f>
        <v>89</v>
      </c>
      <c r="T148" s="73">
        <f>'cieki 2020'!AO150</f>
        <v>70</v>
      </c>
      <c r="U148" s="73">
        <f>'cieki 2020'!AQ150</f>
        <v>104</v>
      </c>
      <c r="V148" s="73">
        <f>'cieki 2020'!AR150</f>
        <v>1.5</v>
      </c>
      <c r="W148" s="73">
        <f>'cieki 2020'!AS150</f>
        <v>2.5</v>
      </c>
      <c r="X148" s="73">
        <f>'cieki 2020'!AT150</f>
        <v>12</v>
      </c>
      <c r="Y148" s="73">
        <f>'cieki 2020'!AU150</f>
        <v>142</v>
      </c>
      <c r="Z148" s="73">
        <f>'cieki 2020'!AV150</f>
        <v>108</v>
      </c>
      <c r="AA148" s="73">
        <f>'cieki 2020'!AW150</f>
        <v>41</v>
      </c>
      <c r="AB148" s="73">
        <f>'cieki 2020'!AX150</f>
        <v>43</v>
      </c>
      <c r="AC148" s="73">
        <f>'cieki 2020'!AY150</f>
        <v>59</v>
      </c>
      <c r="AD148" s="73">
        <f>'cieki 2020'!AZ150</f>
        <v>15</v>
      </c>
      <c r="AE148" s="73">
        <f>'cieki 2020'!BB150</f>
        <v>951</v>
      </c>
      <c r="AF148" s="73">
        <f>'cieki 2020'!BJ150</f>
        <v>0.5</v>
      </c>
      <c r="AG148" s="73">
        <f>'cieki 2020'!BL150</f>
        <v>0.5</v>
      </c>
      <c r="AH148" s="73">
        <f>'cieki 2020'!BM150</f>
        <v>0.05</v>
      </c>
      <c r="AI148" s="73">
        <f>'cieki 2020'!BN150</f>
        <v>0.05</v>
      </c>
      <c r="AJ148" s="73">
        <f>'cieki 2020'!BO150</f>
        <v>0.05</v>
      </c>
      <c r="AK148" s="73">
        <f>'cieki 2020'!BR150</f>
        <v>0.4</v>
      </c>
      <c r="AL148" s="73">
        <f>'cieki 2020'!BS150</f>
        <v>0.05</v>
      </c>
      <c r="AM148" s="73">
        <f>'cieki 2020'!BU150</f>
        <v>0.05</v>
      </c>
      <c r="AN148" s="73">
        <f>'cieki 2020'!BV150</f>
        <v>0.05</v>
      </c>
      <c r="AO148" s="73">
        <f>'cieki 2020'!BW150</f>
        <v>0.05</v>
      </c>
      <c r="AP148" s="73">
        <f>'cieki 2020'!BX150</f>
        <v>0.1</v>
      </c>
      <c r="AQ148" s="73">
        <f>'cieki 2020'!BZ150</f>
        <v>0</v>
      </c>
      <c r="AR148" s="53">
        <f>'cieki 2020'!CK150</f>
        <v>0</v>
      </c>
      <c r="AS148" s="73">
        <f>'cieki 2020'!CN150</f>
        <v>0</v>
      </c>
      <c r="AT148" s="73">
        <f>'cieki 2020'!CS150</f>
        <v>0</v>
      </c>
      <c r="AU148" s="91">
        <f>'cieki 2020'!CY150</f>
        <v>0</v>
      </c>
      <c r="AV148" s="73">
        <f>'cieki 2020'!DD150</f>
        <v>0</v>
      </c>
      <c r="AW148" s="73">
        <f>'cieki 2020'!DE150</f>
        <v>0.05</v>
      </c>
      <c r="AX148" s="148">
        <f>'cieki 2020'!DF150</f>
        <v>0.05</v>
      </c>
      <c r="AY148" s="157" t="s">
        <v>172</v>
      </c>
      <c r="AZ148" s="100"/>
      <c r="BA148" s="100"/>
      <c r="BB148" s="100"/>
      <c r="BC148" s="100"/>
    </row>
    <row r="149" spans="1:55" s="70" customFormat="1" x14ac:dyDescent="0.2">
      <c r="A149" s="9">
        <f>'cieki 2020'!B151</f>
        <v>304</v>
      </c>
      <c r="B149" s="15" t="str">
        <f>'cieki 2020'!C151</f>
        <v>PL01S1601_3308</v>
      </c>
      <c r="C149" s="53">
        <f>'cieki 2020'!I151</f>
        <v>0.05</v>
      </c>
      <c r="D149" s="53">
        <f>'cieki 2020'!J151</f>
        <v>1.5</v>
      </c>
      <c r="E149" s="53">
        <f>'cieki 2020'!L151</f>
        <v>2.5000000000000001E-2</v>
      </c>
      <c r="F149" s="53">
        <f>'cieki 2020'!N151</f>
        <v>7.49</v>
      </c>
      <c r="G149" s="53">
        <f>'cieki 2020'!O151</f>
        <v>12.5</v>
      </c>
      <c r="H149" s="53">
        <f>'cieki 2020'!P151</f>
        <v>2.18E-2</v>
      </c>
      <c r="I149" s="53">
        <f>'cieki 2020'!S151</f>
        <v>10.199999999999999</v>
      </c>
      <c r="J149" s="53">
        <f>'cieki 2020'!T151</f>
        <v>3.81</v>
      </c>
      <c r="K149" s="73">
        <f>'cieki 2020'!Y151</f>
        <v>52.3</v>
      </c>
      <c r="L149" s="73">
        <f>'cieki 2020'!AB151</f>
        <v>7137</v>
      </c>
      <c r="M149" s="73">
        <f>'cieki 2020'!AC151</f>
        <v>647</v>
      </c>
      <c r="N149" s="73">
        <f>'cieki 2020'!AI151</f>
        <v>95</v>
      </c>
      <c r="O149" s="73">
        <f>'cieki 2020'!AJ151</f>
        <v>328</v>
      </c>
      <c r="P149" s="73">
        <f>'cieki 2020'!AK151</f>
        <v>124</v>
      </c>
      <c r="Q149" s="73">
        <f>'cieki 2020'!AL151</f>
        <v>881</v>
      </c>
      <c r="R149" s="73">
        <f>'cieki 2020'!AM151</f>
        <v>485</v>
      </c>
      <c r="S149" s="73">
        <f>'cieki 2020'!AN151</f>
        <v>322</v>
      </c>
      <c r="T149" s="73">
        <f>'cieki 2020'!AO151</f>
        <v>267</v>
      </c>
      <c r="U149" s="73">
        <f>'cieki 2020'!AQ151</f>
        <v>164</v>
      </c>
      <c r="V149" s="73">
        <f>'cieki 2020'!AR151</f>
        <v>1.5</v>
      </c>
      <c r="W149" s="73">
        <f>'cieki 2020'!AS151</f>
        <v>2.5</v>
      </c>
      <c r="X149" s="73">
        <f>'cieki 2020'!AT151</f>
        <v>42</v>
      </c>
      <c r="Y149" s="73">
        <f>'cieki 2020'!AU151</f>
        <v>512</v>
      </c>
      <c r="Z149" s="73">
        <f>'cieki 2020'!AV151</f>
        <v>325</v>
      </c>
      <c r="AA149" s="73">
        <f>'cieki 2020'!AW151</f>
        <v>134</v>
      </c>
      <c r="AB149" s="73">
        <f>'cieki 2020'!AX151</f>
        <v>124</v>
      </c>
      <c r="AC149" s="73">
        <f>'cieki 2020'!AY151</f>
        <v>160</v>
      </c>
      <c r="AD149" s="73">
        <f>'cieki 2020'!AZ151</f>
        <v>64</v>
      </c>
      <c r="AE149" s="73">
        <f>'cieki 2020'!BB151</f>
        <v>3519</v>
      </c>
      <c r="AF149" s="73">
        <f>'cieki 2020'!BJ151</f>
        <v>0.5</v>
      </c>
      <c r="AG149" s="73">
        <f>'cieki 2020'!BL151</f>
        <v>0.5</v>
      </c>
      <c r="AH149" s="73">
        <f>'cieki 2020'!BM151</f>
        <v>0.05</v>
      </c>
      <c r="AI149" s="73">
        <f>'cieki 2020'!BN151</f>
        <v>0.05</v>
      </c>
      <c r="AJ149" s="73">
        <f>'cieki 2020'!BO151</f>
        <v>0.05</v>
      </c>
      <c r="AK149" s="73">
        <f>'cieki 2020'!BR151</f>
        <v>0.4</v>
      </c>
      <c r="AL149" s="73">
        <f>'cieki 2020'!BS151</f>
        <v>0.05</v>
      </c>
      <c r="AM149" s="73">
        <f>'cieki 2020'!BU151</f>
        <v>0.05</v>
      </c>
      <c r="AN149" s="73">
        <f>'cieki 2020'!BV151</f>
        <v>0.05</v>
      </c>
      <c r="AO149" s="73">
        <f>'cieki 2020'!BW151</f>
        <v>0.05</v>
      </c>
      <c r="AP149" s="73">
        <f>'cieki 2020'!BX151</f>
        <v>0.1</v>
      </c>
      <c r="AQ149" s="73">
        <f>'cieki 2020'!BZ151</f>
        <v>0</v>
      </c>
      <c r="AR149" s="53">
        <f>'cieki 2020'!CK151</f>
        <v>0</v>
      </c>
      <c r="AS149" s="73">
        <f>'cieki 2020'!CN151</f>
        <v>0</v>
      </c>
      <c r="AT149" s="73">
        <f>'cieki 2020'!CS151</f>
        <v>0</v>
      </c>
      <c r="AU149" s="91">
        <f>'cieki 2020'!CY151</f>
        <v>0</v>
      </c>
      <c r="AV149" s="73">
        <f>'cieki 2020'!DD151</f>
        <v>0</v>
      </c>
      <c r="AW149" s="73">
        <f>'cieki 2020'!DE151</f>
        <v>0.05</v>
      </c>
      <c r="AX149" s="148">
        <f>'cieki 2020'!DF151</f>
        <v>0.05</v>
      </c>
      <c r="AY149" s="157" t="s">
        <v>172</v>
      </c>
      <c r="AZ149" s="100"/>
      <c r="BA149" s="100"/>
      <c r="BB149" s="100"/>
      <c r="BC149" s="100"/>
    </row>
    <row r="150" spans="1:55" s="70" customFormat="1" x14ac:dyDescent="0.2">
      <c r="A150" s="9">
        <f>'cieki 2020'!B152</f>
        <v>305</v>
      </c>
      <c r="B150" s="15" t="str">
        <f>'cieki 2020'!C152</f>
        <v>PL01S1601_1909</v>
      </c>
      <c r="C150" s="53">
        <f>'cieki 2020'!I152</f>
        <v>0.05</v>
      </c>
      <c r="D150" s="53">
        <f>'cieki 2020'!J152</f>
        <v>1.5</v>
      </c>
      <c r="E150" s="53">
        <f>'cieki 2020'!L152</f>
        <v>0.30199999999999999</v>
      </c>
      <c r="F150" s="53">
        <f>'cieki 2020'!N152</f>
        <v>21.6</v>
      </c>
      <c r="G150" s="53">
        <f>'cieki 2020'!O152</f>
        <v>30.4</v>
      </c>
      <c r="H150" s="53">
        <f>'cieki 2020'!P152</f>
        <v>5.1799999999999999E-2</v>
      </c>
      <c r="I150" s="53">
        <f>'cieki 2020'!S152</f>
        <v>31.9</v>
      </c>
      <c r="J150" s="53">
        <f>'cieki 2020'!T152</f>
        <v>13.3</v>
      </c>
      <c r="K150" s="73">
        <f>'cieki 2020'!Y152</f>
        <v>93.5</v>
      </c>
      <c r="L150" s="73">
        <f>'cieki 2020'!AB152</f>
        <v>17180</v>
      </c>
      <c r="M150" s="73">
        <f>'cieki 2020'!AC152</f>
        <v>529</v>
      </c>
      <c r="N150" s="73">
        <f>'cieki 2020'!AI152</f>
        <v>203</v>
      </c>
      <c r="O150" s="73">
        <f>'cieki 2020'!AJ152</f>
        <v>62</v>
      </c>
      <c r="P150" s="73">
        <f>'cieki 2020'!AK152</f>
        <v>15</v>
      </c>
      <c r="Q150" s="73">
        <f>'cieki 2020'!AL152</f>
        <v>142</v>
      </c>
      <c r="R150" s="73">
        <f>'cieki 2020'!AM152</f>
        <v>109</v>
      </c>
      <c r="S150" s="73">
        <f>'cieki 2020'!AN152</f>
        <v>57</v>
      </c>
      <c r="T150" s="73">
        <f>'cieki 2020'!AO152</f>
        <v>53</v>
      </c>
      <c r="U150" s="73">
        <f>'cieki 2020'!AQ152</f>
        <v>47</v>
      </c>
      <c r="V150" s="73">
        <f>'cieki 2020'!AR152</f>
        <v>1.5</v>
      </c>
      <c r="W150" s="73">
        <f>'cieki 2020'!AS152</f>
        <v>2.5</v>
      </c>
      <c r="X150" s="73">
        <f>'cieki 2020'!AT152</f>
        <v>19</v>
      </c>
      <c r="Y150" s="73">
        <f>'cieki 2020'!AU152</f>
        <v>79</v>
      </c>
      <c r="Z150" s="73">
        <f>'cieki 2020'!AV152</f>
        <v>80</v>
      </c>
      <c r="AA150" s="73">
        <f>'cieki 2020'!AW152</f>
        <v>30</v>
      </c>
      <c r="AB150" s="73">
        <f>'cieki 2020'!AX152</f>
        <v>38</v>
      </c>
      <c r="AC150" s="73">
        <f>'cieki 2020'!AY152</f>
        <v>47</v>
      </c>
      <c r="AD150" s="73">
        <f>'cieki 2020'!AZ152</f>
        <v>2.5</v>
      </c>
      <c r="AE150" s="73">
        <f>'cieki 2020'!BB152</f>
        <v>853</v>
      </c>
      <c r="AF150" s="73">
        <f>'cieki 2020'!BJ152</f>
        <v>0.5</v>
      </c>
      <c r="AG150" s="73">
        <f>'cieki 2020'!BL152</f>
        <v>0.5</v>
      </c>
      <c r="AH150" s="73">
        <f>'cieki 2020'!BM152</f>
        <v>0.05</v>
      </c>
      <c r="AI150" s="73">
        <f>'cieki 2020'!BN152</f>
        <v>0.05</v>
      </c>
      <c r="AJ150" s="73">
        <f>'cieki 2020'!BO152</f>
        <v>0.05</v>
      </c>
      <c r="AK150" s="73">
        <f>'cieki 2020'!BR152</f>
        <v>0.4</v>
      </c>
      <c r="AL150" s="73">
        <f>'cieki 2020'!BS152</f>
        <v>0.05</v>
      </c>
      <c r="AM150" s="73">
        <f>'cieki 2020'!BU152</f>
        <v>0.05</v>
      </c>
      <c r="AN150" s="73">
        <f>'cieki 2020'!BV152</f>
        <v>0.05</v>
      </c>
      <c r="AO150" s="73">
        <f>'cieki 2020'!BW152</f>
        <v>0.05</v>
      </c>
      <c r="AP150" s="73">
        <f>'cieki 2020'!BX152</f>
        <v>0.1</v>
      </c>
      <c r="AQ150" s="73">
        <f>'cieki 2020'!BZ152</f>
        <v>0</v>
      </c>
      <c r="AR150" s="53">
        <f>'cieki 2020'!CK152</f>
        <v>0</v>
      </c>
      <c r="AS150" s="73">
        <f>'cieki 2020'!CN152</f>
        <v>0</v>
      </c>
      <c r="AT150" s="73">
        <f>'cieki 2020'!CS152</f>
        <v>0</v>
      </c>
      <c r="AU150" s="91">
        <f>'cieki 2020'!CY152</f>
        <v>0</v>
      </c>
      <c r="AV150" s="73">
        <f>'cieki 2020'!DD152</f>
        <v>0</v>
      </c>
      <c r="AW150" s="73">
        <f>'cieki 2020'!DE152</f>
        <v>0.05</v>
      </c>
      <c r="AX150" s="148">
        <f>'cieki 2020'!DF152</f>
        <v>0.05</v>
      </c>
      <c r="AY150" s="157" t="s">
        <v>172</v>
      </c>
      <c r="AZ150" s="100"/>
      <c r="BA150" s="100"/>
      <c r="BB150" s="100"/>
      <c r="BC150" s="100"/>
    </row>
    <row r="151" spans="1:55" s="70" customFormat="1" x14ac:dyDescent="0.2">
      <c r="A151" s="9">
        <f>'cieki 2020'!B153</f>
        <v>306</v>
      </c>
      <c r="B151" s="15" t="str">
        <f>'cieki 2020'!C153</f>
        <v>PL01S1601_1916</v>
      </c>
      <c r="C151" s="53">
        <f>'cieki 2020'!I153</f>
        <v>0.05</v>
      </c>
      <c r="D151" s="53">
        <f>'cieki 2020'!J153</f>
        <v>1.5</v>
      </c>
      <c r="E151" s="53">
        <f>'cieki 2020'!L153</f>
        <v>2.5000000000000001E-2</v>
      </c>
      <c r="F151" s="53">
        <f>'cieki 2020'!N153</f>
        <v>16.8</v>
      </c>
      <c r="G151" s="53">
        <f>'cieki 2020'!O153</f>
        <v>21.7</v>
      </c>
      <c r="H151" s="53">
        <f>'cieki 2020'!P153</f>
        <v>1.8499999999999999E-2</v>
      </c>
      <c r="I151" s="53">
        <f>'cieki 2020'!S153</f>
        <v>22.6</v>
      </c>
      <c r="J151" s="53">
        <f>'cieki 2020'!T153</f>
        <v>13</v>
      </c>
      <c r="K151" s="73">
        <f>'cieki 2020'!Y153</f>
        <v>75</v>
      </c>
      <c r="L151" s="73">
        <f>'cieki 2020'!AB153</f>
        <v>14580</v>
      </c>
      <c r="M151" s="73">
        <f>'cieki 2020'!AC153</f>
        <v>539</v>
      </c>
      <c r="N151" s="73">
        <f>'cieki 2020'!AI153</f>
        <v>2.5</v>
      </c>
      <c r="O151" s="73">
        <f>'cieki 2020'!AJ153</f>
        <v>38</v>
      </c>
      <c r="P151" s="73">
        <f>'cieki 2020'!AK153</f>
        <v>36</v>
      </c>
      <c r="Q151" s="73">
        <f>'cieki 2020'!AL153</f>
        <v>147</v>
      </c>
      <c r="R151" s="73">
        <f>'cieki 2020'!AM153</f>
        <v>132</v>
      </c>
      <c r="S151" s="73">
        <f>'cieki 2020'!AN153</f>
        <v>87</v>
      </c>
      <c r="T151" s="73">
        <f>'cieki 2020'!AO153</f>
        <v>98</v>
      </c>
      <c r="U151" s="73">
        <f>'cieki 2020'!AQ153</f>
        <v>71</v>
      </c>
      <c r="V151" s="73">
        <f>'cieki 2020'!AR153</f>
        <v>1.5</v>
      </c>
      <c r="W151" s="73">
        <f>'cieki 2020'!AS153</f>
        <v>2.5</v>
      </c>
      <c r="X151" s="73">
        <f>'cieki 2020'!AT153</f>
        <v>7</v>
      </c>
      <c r="Y151" s="73">
        <f>'cieki 2020'!AU153</f>
        <v>113</v>
      </c>
      <c r="Z151" s="73">
        <f>'cieki 2020'!AV153</f>
        <v>120</v>
      </c>
      <c r="AA151" s="73">
        <f>'cieki 2020'!AW153</f>
        <v>48</v>
      </c>
      <c r="AB151" s="73">
        <f>'cieki 2020'!AX153</f>
        <v>50</v>
      </c>
      <c r="AC151" s="73">
        <f>'cieki 2020'!AY153</f>
        <v>65</v>
      </c>
      <c r="AD151" s="73">
        <f>'cieki 2020'!AZ153</f>
        <v>25</v>
      </c>
      <c r="AE151" s="73">
        <f>'cieki 2020'!BB153</f>
        <v>832.5</v>
      </c>
      <c r="AF151" s="73">
        <f>'cieki 2020'!BJ153</f>
        <v>0.5</v>
      </c>
      <c r="AG151" s="73">
        <f>'cieki 2020'!BL153</f>
        <v>0.5</v>
      </c>
      <c r="AH151" s="73">
        <f>'cieki 2020'!BM153</f>
        <v>0.05</v>
      </c>
      <c r="AI151" s="73">
        <f>'cieki 2020'!BN153</f>
        <v>0.05</v>
      </c>
      <c r="AJ151" s="73">
        <f>'cieki 2020'!BO153</f>
        <v>0.05</v>
      </c>
      <c r="AK151" s="73">
        <f>'cieki 2020'!BR153</f>
        <v>0.4</v>
      </c>
      <c r="AL151" s="73">
        <f>'cieki 2020'!BS153</f>
        <v>0.05</v>
      </c>
      <c r="AM151" s="73">
        <f>'cieki 2020'!BU153</f>
        <v>0.05</v>
      </c>
      <c r="AN151" s="73">
        <f>'cieki 2020'!BV153</f>
        <v>0.05</v>
      </c>
      <c r="AO151" s="73">
        <f>'cieki 2020'!BW153</f>
        <v>0.05</v>
      </c>
      <c r="AP151" s="73">
        <f>'cieki 2020'!BX153</f>
        <v>0.1</v>
      </c>
      <c r="AQ151" s="73">
        <f>'cieki 2020'!BZ153</f>
        <v>0</v>
      </c>
      <c r="AR151" s="53">
        <f>'cieki 2020'!CK153</f>
        <v>0</v>
      </c>
      <c r="AS151" s="73">
        <f>'cieki 2020'!CN153</f>
        <v>0</v>
      </c>
      <c r="AT151" s="73">
        <f>'cieki 2020'!CS153</f>
        <v>0</v>
      </c>
      <c r="AU151" s="91">
        <f>'cieki 2020'!CY153</f>
        <v>0</v>
      </c>
      <c r="AV151" s="73">
        <f>'cieki 2020'!DD153</f>
        <v>0</v>
      </c>
      <c r="AW151" s="73">
        <f>'cieki 2020'!DE153</f>
        <v>0.05</v>
      </c>
      <c r="AX151" s="148">
        <f>'cieki 2020'!DF153</f>
        <v>0.05</v>
      </c>
      <c r="AY151" s="157" t="s">
        <v>172</v>
      </c>
      <c r="AZ151" s="100"/>
      <c r="BA151" s="100"/>
      <c r="BB151" s="100"/>
      <c r="BC151" s="100"/>
    </row>
    <row r="152" spans="1:55" s="70" customFormat="1" x14ac:dyDescent="0.2">
      <c r="A152" s="9">
        <f>'cieki 2020'!B154</f>
        <v>307</v>
      </c>
      <c r="B152" s="15" t="str">
        <f>'cieki 2020'!C154</f>
        <v>PL01S1601_3267</v>
      </c>
      <c r="C152" s="53">
        <f>'cieki 2020'!I154</f>
        <v>0.05</v>
      </c>
      <c r="D152" s="53">
        <f>'cieki 2020'!J154</f>
        <v>1.5</v>
      </c>
      <c r="E152" s="53">
        <f>'cieki 2020'!L154</f>
        <v>0.26700000000000002</v>
      </c>
      <c r="F152" s="53">
        <f>'cieki 2020'!N154</f>
        <v>13.3</v>
      </c>
      <c r="G152" s="53">
        <f>'cieki 2020'!O154</f>
        <v>13.1</v>
      </c>
      <c r="H152" s="53">
        <f>'cieki 2020'!P154</f>
        <v>5.0699999999999999E-3</v>
      </c>
      <c r="I152" s="53">
        <f>'cieki 2020'!S154</f>
        <v>17.7</v>
      </c>
      <c r="J152" s="53">
        <f>'cieki 2020'!T154</f>
        <v>7.74</v>
      </c>
      <c r="K152" s="73">
        <f>'cieki 2020'!Y154</f>
        <v>38.799999999999997</v>
      </c>
      <c r="L152" s="73">
        <f>'cieki 2020'!AB154</f>
        <v>12310</v>
      </c>
      <c r="M152" s="73">
        <f>'cieki 2020'!AC154</f>
        <v>366</v>
      </c>
      <c r="N152" s="73">
        <f>'cieki 2020'!AI154</f>
        <v>2.5</v>
      </c>
      <c r="O152" s="73">
        <f>'cieki 2020'!AJ154</f>
        <v>12</v>
      </c>
      <c r="P152" s="73">
        <f>'cieki 2020'!AK154</f>
        <v>2.5</v>
      </c>
      <c r="Q152" s="73">
        <f>'cieki 2020'!AL154</f>
        <v>26</v>
      </c>
      <c r="R152" s="73">
        <f>'cieki 2020'!AM154</f>
        <v>15</v>
      </c>
      <c r="S152" s="73">
        <f>'cieki 2020'!AN154</f>
        <v>10</v>
      </c>
      <c r="T152" s="73">
        <f>'cieki 2020'!AO154</f>
        <v>11</v>
      </c>
      <c r="U152" s="73">
        <f>'cieki 2020'!AQ154</f>
        <v>11</v>
      </c>
      <c r="V152" s="73">
        <f>'cieki 2020'!AR154</f>
        <v>1.5</v>
      </c>
      <c r="W152" s="73">
        <f>'cieki 2020'!AS154</f>
        <v>2.5</v>
      </c>
      <c r="X152" s="73">
        <f>'cieki 2020'!AT154</f>
        <v>2.5</v>
      </c>
      <c r="Y152" s="73">
        <f>'cieki 2020'!AU154</f>
        <v>17</v>
      </c>
      <c r="Z152" s="73">
        <f>'cieki 2020'!AV154</f>
        <v>14</v>
      </c>
      <c r="AA152" s="73">
        <f>'cieki 2020'!AW154</f>
        <v>5</v>
      </c>
      <c r="AB152" s="73">
        <f>'cieki 2020'!AX154</f>
        <v>7</v>
      </c>
      <c r="AC152" s="73">
        <f>'cieki 2020'!AY154</f>
        <v>12</v>
      </c>
      <c r="AD152" s="73">
        <f>'cieki 2020'!AZ154</f>
        <v>2.5</v>
      </c>
      <c r="AE152" s="73">
        <f>'cieki 2020'!BB154</f>
        <v>121.5</v>
      </c>
      <c r="AF152" s="73">
        <f>'cieki 2020'!BJ154</f>
        <v>0.5</v>
      </c>
      <c r="AG152" s="73">
        <f>'cieki 2020'!BL154</f>
        <v>0.5</v>
      </c>
      <c r="AH152" s="73">
        <f>'cieki 2020'!BM154</f>
        <v>0.05</v>
      </c>
      <c r="AI152" s="73">
        <f>'cieki 2020'!BN154</f>
        <v>0.05</v>
      </c>
      <c r="AJ152" s="73">
        <f>'cieki 2020'!BO154</f>
        <v>0.05</v>
      </c>
      <c r="AK152" s="73">
        <f>'cieki 2020'!BR154</f>
        <v>0.4</v>
      </c>
      <c r="AL152" s="73">
        <f>'cieki 2020'!BS154</f>
        <v>0.05</v>
      </c>
      <c r="AM152" s="73">
        <f>'cieki 2020'!BU154</f>
        <v>0.05</v>
      </c>
      <c r="AN152" s="73">
        <f>'cieki 2020'!BV154</f>
        <v>0.05</v>
      </c>
      <c r="AO152" s="73">
        <f>'cieki 2020'!BW154</f>
        <v>0.05</v>
      </c>
      <c r="AP152" s="73">
        <f>'cieki 2020'!BX154</f>
        <v>0.1</v>
      </c>
      <c r="AQ152" s="73">
        <f>'cieki 2020'!BZ154</f>
        <v>0</v>
      </c>
      <c r="AR152" s="53">
        <f>'cieki 2020'!CK154</f>
        <v>0</v>
      </c>
      <c r="AS152" s="73">
        <f>'cieki 2020'!CN154</f>
        <v>0</v>
      </c>
      <c r="AT152" s="73">
        <f>'cieki 2020'!CS154</f>
        <v>0</v>
      </c>
      <c r="AU152" s="91">
        <f>'cieki 2020'!CY154</f>
        <v>0</v>
      </c>
      <c r="AV152" s="73">
        <f>'cieki 2020'!DD154</f>
        <v>0</v>
      </c>
      <c r="AW152" s="73">
        <f>'cieki 2020'!DE154</f>
        <v>0.05</v>
      </c>
      <c r="AX152" s="148">
        <f>'cieki 2020'!DF154</f>
        <v>0.05</v>
      </c>
      <c r="AY152" s="137" t="s">
        <v>171</v>
      </c>
      <c r="AZ152" s="100"/>
      <c r="BA152" s="100"/>
      <c r="BB152" s="100"/>
      <c r="BC152" s="100"/>
    </row>
    <row r="153" spans="1:55" s="70" customFormat="1" x14ac:dyDescent="0.2">
      <c r="A153" s="9">
        <f>'cieki 2020'!B155</f>
        <v>308</v>
      </c>
      <c r="B153" s="15" t="str">
        <f>'cieki 2020'!C155</f>
        <v>PL01S1601_1905</v>
      </c>
      <c r="C153" s="53">
        <f>'cieki 2020'!I155</f>
        <v>0.05</v>
      </c>
      <c r="D153" s="53">
        <f>'cieki 2020'!J155</f>
        <v>1.5</v>
      </c>
      <c r="E153" s="53">
        <f>'cieki 2020'!L155</f>
        <v>2.72</v>
      </c>
      <c r="F153" s="53">
        <f>'cieki 2020'!N155</f>
        <v>15.8</v>
      </c>
      <c r="G153" s="53">
        <f>'cieki 2020'!O155</f>
        <v>19.3</v>
      </c>
      <c r="H153" s="53">
        <f>'cieki 2020'!P155</f>
        <v>2.1999999999999999E-2</v>
      </c>
      <c r="I153" s="53">
        <f>'cieki 2020'!S155</f>
        <v>19.7</v>
      </c>
      <c r="J153" s="53">
        <f>'cieki 2020'!T155</f>
        <v>9.6999999999999993</v>
      </c>
      <c r="K153" s="73">
        <f>'cieki 2020'!Y155</f>
        <v>60.2</v>
      </c>
      <c r="L153" s="73">
        <f>'cieki 2020'!AB155</f>
        <v>11730</v>
      </c>
      <c r="M153" s="73">
        <f>'cieki 2020'!AC155</f>
        <v>322</v>
      </c>
      <c r="N153" s="73">
        <f>'cieki 2020'!AI155</f>
        <v>1350</v>
      </c>
      <c r="O153" s="73">
        <f>'cieki 2020'!AJ155</f>
        <v>11900</v>
      </c>
      <c r="P153" s="73">
        <f>'cieki 2020'!AK155</f>
        <v>6560</v>
      </c>
      <c r="Q153" s="73">
        <f>'cieki 2020'!AL155</f>
        <v>24400</v>
      </c>
      <c r="R153" s="73">
        <f>'cieki 2020'!AM155</f>
        <v>7270</v>
      </c>
      <c r="S153" s="73">
        <f>'cieki 2020'!AN155</f>
        <v>6700</v>
      </c>
      <c r="T153" s="73">
        <f>'cieki 2020'!AO155</f>
        <v>3810</v>
      </c>
      <c r="U153" s="73">
        <f>'cieki 2020'!AQ155</f>
        <v>1720</v>
      </c>
      <c r="V153" s="73">
        <f>'cieki 2020'!AR155</f>
        <v>1.5</v>
      </c>
      <c r="W153" s="73">
        <f>'cieki 2020'!AS155</f>
        <v>1530</v>
      </c>
      <c r="X153" s="73">
        <f>'cieki 2020'!AT155</f>
        <v>1990</v>
      </c>
      <c r="Y153" s="73">
        <f>'cieki 2020'!AU155</f>
        <v>13200</v>
      </c>
      <c r="Z153" s="73">
        <f>'cieki 2020'!AV155</f>
        <v>4800</v>
      </c>
      <c r="AA153" s="73">
        <f>'cieki 2020'!AW155</f>
        <v>2050</v>
      </c>
      <c r="AB153" s="73">
        <f>'cieki 2020'!AX155</f>
        <v>1710</v>
      </c>
      <c r="AC153" s="73">
        <f>'cieki 2020'!AY155</f>
        <v>2150</v>
      </c>
      <c r="AD153" s="73">
        <f>'cieki 2020'!AZ155</f>
        <v>815</v>
      </c>
      <c r="AE153" s="73">
        <f>'cieki 2020'!BB155</f>
        <v>85561.5</v>
      </c>
      <c r="AF153" s="73">
        <f>'cieki 2020'!BJ155</f>
        <v>0.5</v>
      </c>
      <c r="AG153" s="73">
        <f>'cieki 2020'!BL155</f>
        <v>0.5</v>
      </c>
      <c r="AH153" s="73">
        <f>'cieki 2020'!BM155</f>
        <v>0.05</v>
      </c>
      <c r="AI153" s="73">
        <f>'cieki 2020'!BN155</f>
        <v>0.05</v>
      </c>
      <c r="AJ153" s="73">
        <f>'cieki 2020'!BO155</f>
        <v>0.05</v>
      </c>
      <c r="AK153" s="73">
        <f>'cieki 2020'!BR155</f>
        <v>0.4</v>
      </c>
      <c r="AL153" s="73">
        <f>'cieki 2020'!BS155</f>
        <v>0.05</v>
      </c>
      <c r="AM153" s="73">
        <f>'cieki 2020'!BU155</f>
        <v>0.05</v>
      </c>
      <c r="AN153" s="73">
        <f>'cieki 2020'!BV155</f>
        <v>0.05</v>
      </c>
      <c r="AO153" s="73">
        <f>'cieki 2020'!BW155</f>
        <v>0.05</v>
      </c>
      <c r="AP153" s="73">
        <f>'cieki 2020'!BX155</f>
        <v>0.1</v>
      </c>
      <c r="AQ153" s="73">
        <f>'cieki 2020'!BZ155</f>
        <v>0</v>
      </c>
      <c r="AR153" s="53">
        <f>'cieki 2020'!CK155</f>
        <v>0</v>
      </c>
      <c r="AS153" s="73">
        <f>'cieki 2020'!CN155</f>
        <v>0</v>
      </c>
      <c r="AT153" s="73">
        <f>'cieki 2020'!CS155</f>
        <v>0</v>
      </c>
      <c r="AU153" s="91">
        <f>'cieki 2020'!CY155</f>
        <v>0</v>
      </c>
      <c r="AV153" s="73">
        <f>'cieki 2020'!DD155</f>
        <v>0</v>
      </c>
      <c r="AW153" s="73">
        <f>'cieki 2020'!DE155</f>
        <v>0.05</v>
      </c>
      <c r="AX153" s="148">
        <f>'cieki 2020'!DF155</f>
        <v>0.05</v>
      </c>
      <c r="AY153" s="136" t="s">
        <v>174</v>
      </c>
      <c r="AZ153" s="100"/>
      <c r="BA153" s="100"/>
      <c r="BB153" s="100"/>
      <c r="BC153" s="100"/>
    </row>
    <row r="154" spans="1:55" s="70" customFormat="1" x14ac:dyDescent="0.2">
      <c r="A154" s="9">
        <f>'cieki 2020'!B156</f>
        <v>309</v>
      </c>
      <c r="B154" s="15" t="str">
        <f>'cieki 2020'!C156</f>
        <v>PL01S1601_1950</v>
      </c>
      <c r="C154" s="53">
        <f>'cieki 2020'!I156</f>
        <v>0.05</v>
      </c>
      <c r="D154" s="53">
        <f>'cieki 2020'!J156</f>
        <v>1.5</v>
      </c>
      <c r="E154" s="53">
        <f>'cieki 2020'!L156</f>
        <v>1.18</v>
      </c>
      <c r="F154" s="53">
        <f>'cieki 2020'!N156</f>
        <v>2.44</v>
      </c>
      <c r="G154" s="53">
        <f>'cieki 2020'!O156</f>
        <v>21.1</v>
      </c>
      <c r="H154" s="53">
        <f>'cieki 2020'!P156</f>
        <v>9.4299999999999991E-3</v>
      </c>
      <c r="I154" s="53">
        <f>'cieki 2020'!S156</f>
        <v>4.78</v>
      </c>
      <c r="J154" s="53">
        <f>'cieki 2020'!T156</f>
        <v>0.5</v>
      </c>
      <c r="K154" s="73">
        <f>'cieki 2020'!Y156</f>
        <v>44.7</v>
      </c>
      <c r="L154" s="73">
        <f>'cieki 2020'!AB156</f>
        <v>1927</v>
      </c>
      <c r="M154" s="73">
        <f>'cieki 2020'!AC156</f>
        <v>40.799999999999997</v>
      </c>
      <c r="N154" s="73">
        <f>'cieki 2020'!AI156</f>
        <v>2.5</v>
      </c>
      <c r="O154" s="73">
        <f>'cieki 2020'!AJ156</f>
        <v>2.5</v>
      </c>
      <c r="P154" s="73">
        <f>'cieki 2020'!AK156</f>
        <v>2.5</v>
      </c>
      <c r="Q154" s="73">
        <f>'cieki 2020'!AL156</f>
        <v>21</v>
      </c>
      <c r="R154" s="73">
        <f>'cieki 2020'!AM156</f>
        <v>20</v>
      </c>
      <c r="S154" s="73">
        <f>'cieki 2020'!AN156</f>
        <v>13</v>
      </c>
      <c r="T154" s="73">
        <f>'cieki 2020'!AO156</f>
        <v>12</v>
      </c>
      <c r="U154" s="73">
        <f>'cieki 2020'!AQ156</f>
        <v>46</v>
      </c>
      <c r="V154" s="73">
        <f>'cieki 2020'!AR156</f>
        <v>1.5</v>
      </c>
      <c r="W154" s="73">
        <f>'cieki 2020'!AS156</f>
        <v>2.5</v>
      </c>
      <c r="X154" s="73">
        <f>'cieki 2020'!AT156</f>
        <v>2.5</v>
      </c>
      <c r="Y154" s="73">
        <f>'cieki 2020'!AU156</f>
        <v>13</v>
      </c>
      <c r="Z154" s="73">
        <f>'cieki 2020'!AV156</f>
        <v>18</v>
      </c>
      <c r="AA154" s="73">
        <f>'cieki 2020'!AW156</f>
        <v>6</v>
      </c>
      <c r="AB154" s="73">
        <f>'cieki 2020'!AX156</f>
        <v>9</v>
      </c>
      <c r="AC154" s="73">
        <f>'cieki 2020'!AY156</f>
        <v>15</v>
      </c>
      <c r="AD154" s="73">
        <f>'cieki 2020'!AZ156</f>
        <v>2.5</v>
      </c>
      <c r="AE154" s="73">
        <f>'cieki 2020'!BB156</f>
        <v>117</v>
      </c>
      <c r="AF154" s="73">
        <f>'cieki 2020'!BJ156</f>
        <v>0.5</v>
      </c>
      <c r="AG154" s="73">
        <f>'cieki 2020'!BL156</f>
        <v>0.5</v>
      </c>
      <c r="AH154" s="73">
        <f>'cieki 2020'!BM156</f>
        <v>0.05</v>
      </c>
      <c r="AI154" s="73">
        <f>'cieki 2020'!BN156</f>
        <v>0.05</v>
      </c>
      <c r="AJ154" s="73">
        <f>'cieki 2020'!BO156</f>
        <v>0.05</v>
      </c>
      <c r="AK154" s="73">
        <f>'cieki 2020'!BR156</f>
        <v>0.4</v>
      </c>
      <c r="AL154" s="73">
        <f>'cieki 2020'!BS156</f>
        <v>0.05</v>
      </c>
      <c r="AM154" s="73">
        <f>'cieki 2020'!BU156</f>
        <v>0.05</v>
      </c>
      <c r="AN154" s="73">
        <f>'cieki 2020'!BV156</f>
        <v>0.05</v>
      </c>
      <c r="AO154" s="73">
        <f>'cieki 2020'!BW156</f>
        <v>0.05</v>
      </c>
      <c r="AP154" s="73">
        <f>'cieki 2020'!BX156</f>
        <v>0.1</v>
      </c>
      <c r="AQ154" s="73">
        <f>'cieki 2020'!BZ156</f>
        <v>25</v>
      </c>
      <c r="AR154" s="53">
        <f>'cieki 2020'!CK156</f>
        <v>5.0000000000000001E-3</v>
      </c>
      <c r="AS154" s="73">
        <f>'cieki 2020'!CN156</f>
        <v>0.5</v>
      </c>
      <c r="AT154" s="73">
        <f>'cieki 2020'!CS156</f>
        <v>0.5</v>
      </c>
      <c r="AU154" s="91">
        <f>'cieki 2020'!CY156</f>
        <v>2.1499999999999998E-2</v>
      </c>
      <c r="AV154" s="73">
        <f>'cieki 2020'!DD156</f>
        <v>0.05</v>
      </c>
      <c r="AW154" s="73">
        <f>'cieki 2020'!DE156</f>
        <v>0.05</v>
      </c>
      <c r="AX154" s="148">
        <f>'cieki 2020'!DF156</f>
        <v>0.05</v>
      </c>
      <c r="AY154" s="157" t="s">
        <v>172</v>
      </c>
      <c r="AZ154" s="100"/>
      <c r="BA154" s="100"/>
      <c r="BB154" s="100"/>
      <c r="BC154" s="100"/>
    </row>
    <row r="155" spans="1:55" s="70" customFormat="1" x14ac:dyDescent="0.2">
      <c r="A155" s="9">
        <f>'cieki 2020'!B157</f>
        <v>310</v>
      </c>
      <c r="B155" s="15" t="str">
        <f>'cieki 2020'!C157</f>
        <v>PL01S1601_1922</v>
      </c>
      <c r="C155" s="53">
        <f>'cieki 2020'!I157</f>
        <v>0.05</v>
      </c>
      <c r="D155" s="53">
        <f>'cieki 2020'!J157</f>
        <v>1.5</v>
      </c>
      <c r="E155" s="53">
        <f>'cieki 2020'!L157</f>
        <v>2.5000000000000001E-2</v>
      </c>
      <c r="F155" s="53">
        <f>'cieki 2020'!N157</f>
        <v>4.71</v>
      </c>
      <c r="G155" s="53">
        <f>'cieki 2020'!O157</f>
        <v>11.4</v>
      </c>
      <c r="H155" s="53">
        <f>'cieki 2020'!P157</f>
        <v>1.04E-2</v>
      </c>
      <c r="I155" s="53">
        <f>'cieki 2020'!S157</f>
        <v>9.08</v>
      </c>
      <c r="J155" s="53">
        <f>'cieki 2020'!T157</f>
        <v>0.5</v>
      </c>
      <c r="K155" s="73">
        <f>'cieki 2020'!Y157</f>
        <v>35.5</v>
      </c>
      <c r="L155" s="73">
        <f>'cieki 2020'!AB157</f>
        <v>4925</v>
      </c>
      <c r="M155" s="73">
        <f>'cieki 2020'!AC157</f>
        <v>769</v>
      </c>
      <c r="N155" s="73">
        <f>'cieki 2020'!AI157</f>
        <v>2.5</v>
      </c>
      <c r="O155" s="73">
        <f>'cieki 2020'!AJ157</f>
        <v>2.5</v>
      </c>
      <c r="P155" s="73">
        <f>'cieki 2020'!AK157</f>
        <v>2.5</v>
      </c>
      <c r="Q155" s="73">
        <f>'cieki 2020'!AL157</f>
        <v>9</v>
      </c>
      <c r="R155" s="73">
        <f>'cieki 2020'!AM157</f>
        <v>11</v>
      </c>
      <c r="S155" s="73">
        <f>'cieki 2020'!AN157</f>
        <v>6</v>
      </c>
      <c r="T155" s="73">
        <f>'cieki 2020'!AO157</f>
        <v>7</v>
      </c>
      <c r="U155" s="73">
        <f>'cieki 2020'!AQ157</f>
        <v>19</v>
      </c>
      <c r="V155" s="73">
        <f>'cieki 2020'!AR157</f>
        <v>1.5</v>
      </c>
      <c r="W155" s="73">
        <f>'cieki 2020'!AS157</f>
        <v>2.5</v>
      </c>
      <c r="X155" s="73">
        <f>'cieki 2020'!AT157</f>
        <v>2.5</v>
      </c>
      <c r="Y155" s="73">
        <f>'cieki 2020'!AU157</f>
        <v>5</v>
      </c>
      <c r="Z155" s="73">
        <f>'cieki 2020'!AV157</f>
        <v>9</v>
      </c>
      <c r="AA155" s="73">
        <f>'cieki 2020'!AW157</f>
        <v>2.5</v>
      </c>
      <c r="AB155" s="73">
        <f>'cieki 2020'!AX157</f>
        <v>6</v>
      </c>
      <c r="AC155" s="73">
        <f>'cieki 2020'!AY157</f>
        <v>8</v>
      </c>
      <c r="AD155" s="73">
        <f>'cieki 2020'!AZ157</f>
        <v>2.5</v>
      </c>
      <c r="AE155" s="73">
        <f>'cieki 2020'!BB157</f>
        <v>63.5</v>
      </c>
      <c r="AF155" s="73">
        <f>'cieki 2020'!BJ157</f>
        <v>0.5</v>
      </c>
      <c r="AG155" s="73">
        <f>'cieki 2020'!BL157</f>
        <v>0.5</v>
      </c>
      <c r="AH155" s="73">
        <f>'cieki 2020'!BM157</f>
        <v>0.05</v>
      </c>
      <c r="AI155" s="73">
        <f>'cieki 2020'!BN157</f>
        <v>0.05</v>
      </c>
      <c r="AJ155" s="73">
        <f>'cieki 2020'!BO157</f>
        <v>0.05</v>
      </c>
      <c r="AK155" s="73">
        <f>'cieki 2020'!BR157</f>
        <v>0.4</v>
      </c>
      <c r="AL155" s="73">
        <f>'cieki 2020'!BS157</f>
        <v>0.05</v>
      </c>
      <c r="AM155" s="73">
        <f>'cieki 2020'!BU157</f>
        <v>0.05</v>
      </c>
      <c r="AN155" s="73">
        <f>'cieki 2020'!BV157</f>
        <v>0.05</v>
      </c>
      <c r="AO155" s="73">
        <f>'cieki 2020'!BW157</f>
        <v>0.05</v>
      </c>
      <c r="AP155" s="73">
        <f>'cieki 2020'!BX157</f>
        <v>0.1</v>
      </c>
      <c r="AQ155" s="73">
        <f>'cieki 2020'!BZ157</f>
        <v>0</v>
      </c>
      <c r="AR155" s="53">
        <f>'cieki 2020'!CK157</f>
        <v>0</v>
      </c>
      <c r="AS155" s="73">
        <f>'cieki 2020'!CN157</f>
        <v>0</v>
      </c>
      <c r="AT155" s="73">
        <f>'cieki 2020'!CS157</f>
        <v>0</v>
      </c>
      <c r="AU155" s="91">
        <f>'cieki 2020'!CY157</f>
        <v>0</v>
      </c>
      <c r="AV155" s="73">
        <f>'cieki 2020'!DD157</f>
        <v>0</v>
      </c>
      <c r="AW155" s="73">
        <f>'cieki 2020'!DE157</f>
        <v>0.05</v>
      </c>
      <c r="AX155" s="148">
        <f>'cieki 2020'!DF157</f>
        <v>0.05</v>
      </c>
      <c r="AY155" s="157" t="s">
        <v>172</v>
      </c>
      <c r="AZ155" s="100"/>
      <c r="BA155" s="100"/>
      <c r="BB155" s="100"/>
      <c r="BC155" s="100"/>
    </row>
    <row r="156" spans="1:55" s="70" customFormat="1" x14ac:dyDescent="0.2">
      <c r="A156" s="9">
        <f>'cieki 2020'!B158</f>
        <v>311</v>
      </c>
      <c r="B156" s="15" t="str">
        <f>'cieki 2020'!C158</f>
        <v>PL01S1601_1955</v>
      </c>
      <c r="C156" s="53">
        <f>'cieki 2020'!I158</f>
        <v>0.05</v>
      </c>
      <c r="D156" s="53">
        <f>'cieki 2020'!J158</f>
        <v>1.5</v>
      </c>
      <c r="E156" s="53">
        <f>'cieki 2020'!L158</f>
        <v>2.5000000000000001E-2</v>
      </c>
      <c r="F156" s="53">
        <f>'cieki 2020'!N158</f>
        <v>2.54</v>
      </c>
      <c r="G156" s="53">
        <f>'cieki 2020'!O158</f>
        <v>4.34</v>
      </c>
      <c r="H156" s="53">
        <f>'cieki 2020'!P158</f>
        <v>3.0999999999999999E-3</v>
      </c>
      <c r="I156" s="53">
        <f>'cieki 2020'!S158</f>
        <v>2.98</v>
      </c>
      <c r="J156" s="53">
        <f>'cieki 2020'!T158</f>
        <v>0.5</v>
      </c>
      <c r="K156" s="73">
        <f>'cieki 2020'!Y158</f>
        <v>7.37</v>
      </c>
      <c r="L156" s="73">
        <f>'cieki 2020'!AB158</f>
        <v>1510</v>
      </c>
      <c r="M156" s="73">
        <f>'cieki 2020'!AC158</f>
        <v>62.6</v>
      </c>
      <c r="N156" s="73">
        <f>'cieki 2020'!AI158</f>
        <v>2.5</v>
      </c>
      <c r="O156" s="73">
        <f>'cieki 2020'!AJ158</f>
        <v>2.5</v>
      </c>
      <c r="P156" s="73">
        <f>'cieki 2020'!AK158</f>
        <v>2.5</v>
      </c>
      <c r="Q156" s="73">
        <f>'cieki 2020'!AL158</f>
        <v>2.5</v>
      </c>
      <c r="R156" s="73">
        <f>'cieki 2020'!AM158</f>
        <v>2.5</v>
      </c>
      <c r="S156" s="73">
        <f>'cieki 2020'!AN158</f>
        <v>2.5</v>
      </c>
      <c r="T156" s="73">
        <f>'cieki 2020'!AO158</f>
        <v>2.5</v>
      </c>
      <c r="U156" s="73">
        <f>'cieki 2020'!AQ158</f>
        <v>2.5</v>
      </c>
      <c r="V156" s="73">
        <f>'cieki 2020'!AR158</f>
        <v>1.5</v>
      </c>
      <c r="W156" s="73">
        <f>'cieki 2020'!AS158</f>
        <v>2.5</v>
      </c>
      <c r="X156" s="73">
        <f>'cieki 2020'!AT158</f>
        <v>2.5</v>
      </c>
      <c r="Y156" s="73">
        <f>'cieki 2020'!AU158</f>
        <v>2.5</v>
      </c>
      <c r="Z156" s="73">
        <f>'cieki 2020'!AV158</f>
        <v>2.5</v>
      </c>
      <c r="AA156" s="73">
        <f>'cieki 2020'!AW158</f>
        <v>2.5</v>
      </c>
      <c r="AB156" s="73">
        <f>'cieki 2020'!AX158</f>
        <v>2.5</v>
      </c>
      <c r="AC156" s="73">
        <f>'cieki 2020'!AY158</f>
        <v>2.5</v>
      </c>
      <c r="AD156" s="73">
        <f>'cieki 2020'!AZ158</f>
        <v>2.5</v>
      </c>
      <c r="AE156" s="73">
        <f>'cieki 2020'!BB158</f>
        <v>31.5</v>
      </c>
      <c r="AF156" s="73">
        <f>'cieki 2020'!BJ158</f>
        <v>0.5</v>
      </c>
      <c r="AG156" s="73">
        <f>'cieki 2020'!BL158</f>
        <v>0.5</v>
      </c>
      <c r="AH156" s="73">
        <f>'cieki 2020'!BM158</f>
        <v>0.05</v>
      </c>
      <c r="AI156" s="73">
        <f>'cieki 2020'!BN158</f>
        <v>0.05</v>
      </c>
      <c r="AJ156" s="73">
        <f>'cieki 2020'!BO158</f>
        <v>0.05</v>
      </c>
      <c r="AK156" s="73">
        <f>'cieki 2020'!BR158</f>
        <v>0.4</v>
      </c>
      <c r="AL156" s="73">
        <f>'cieki 2020'!BS158</f>
        <v>0.05</v>
      </c>
      <c r="AM156" s="73">
        <f>'cieki 2020'!BU158</f>
        <v>0.05</v>
      </c>
      <c r="AN156" s="73">
        <f>'cieki 2020'!BV158</f>
        <v>0.05</v>
      </c>
      <c r="AO156" s="73">
        <f>'cieki 2020'!BW158</f>
        <v>0.05</v>
      </c>
      <c r="AP156" s="73">
        <f>'cieki 2020'!BX158</f>
        <v>0.1</v>
      </c>
      <c r="AQ156" s="73">
        <f>'cieki 2020'!BZ158</f>
        <v>0</v>
      </c>
      <c r="AR156" s="53">
        <f>'cieki 2020'!CK158</f>
        <v>0</v>
      </c>
      <c r="AS156" s="73">
        <f>'cieki 2020'!CN158</f>
        <v>0</v>
      </c>
      <c r="AT156" s="73">
        <f>'cieki 2020'!CS158</f>
        <v>0</v>
      </c>
      <c r="AU156" s="91">
        <f>'cieki 2020'!CY158</f>
        <v>0</v>
      </c>
      <c r="AV156" s="73">
        <f>'cieki 2020'!DD158</f>
        <v>0</v>
      </c>
      <c r="AW156" s="73">
        <f>'cieki 2020'!DE158</f>
        <v>0.05</v>
      </c>
      <c r="AX156" s="148">
        <f>'cieki 2020'!DF158</f>
        <v>0.05</v>
      </c>
      <c r="AY156" s="137" t="s">
        <v>171</v>
      </c>
      <c r="AZ156" s="100"/>
      <c r="BA156" s="100"/>
      <c r="BB156" s="100"/>
      <c r="BC156" s="100"/>
    </row>
    <row r="157" spans="1:55" s="70" customFormat="1" x14ac:dyDescent="0.2">
      <c r="A157" s="9">
        <f>'cieki 2020'!B159</f>
        <v>312</v>
      </c>
      <c r="B157" s="15" t="str">
        <f>'cieki 2020'!C159</f>
        <v>PL01S1101_3511</v>
      </c>
      <c r="C157" s="53">
        <f>'cieki 2020'!I159</f>
        <v>0.05</v>
      </c>
      <c r="D157" s="53">
        <f>'cieki 2020'!J159</f>
        <v>1.5</v>
      </c>
      <c r="E157" s="53">
        <f>'cieki 2020'!L159</f>
        <v>2.5000000000000001E-2</v>
      </c>
      <c r="F157" s="53">
        <f>'cieki 2020'!N159</f>
        <v>2.04</v>
      </c>
      <c r="G157" s="53">
        <f>'cieki 2020'!O159</f>
        <v>2.4900000000000002</v>
      </c>
      <c r="H157" s="53">
        <f>'cieki 2020'!P159</f>
        <v>3.0999999999999999E-3</v>
      </c>
      <c r="I157" s="53">
        <f>'cieki 2020'!S159</f>
        <v>2.8</v>
      </c>
      <c r="J157" s="53">
        <f>'cieki 2020'!T159</f>
        <v>2.2599999999999998</v>
      </c>
      <c r="K157" s="73">
        <f>'cieki 2020'!Y159</f>
        <v>15</v>
      </c>
      <c r="L157" s="73">
        <f>'cieki 2020'!AB159</f>
        <v>1755</v>
      </c>
      <c r="M157" s="73">
        <f>'cieki 2020'!AC159</f>
        <v>60.6</v>
      </c>
      <c r="N157" s="73">
        <f>'cieki 2020'!AI159</f>
        <v>2.5</v>
      </c>
      <c r="O157" s="73">
        <f>'cieki 2020'!AJ159</f>
        <v>16</v>
      </c>
      <c r="P157" s="73">
        <f>'cieki 2020'!AK159</f>
        <v>2.5</v>
      </c>
      <c r="Q157" s="73">
        <f>'cieki 2020'!AL159</f>
        <v>31</v>
      </c>
      <c r="R157" s="73">
        <f>'cieki 2020'!AM159</f>
        <v>11</v>
      </c>
      <c r="S157" s="73">
        <f>'cieki 2020'!AN159</f>
        <v>10</v>
      </c>
      <c r="T157" s="73">
        <f>'cieki 2020'!AO159</f>
        <v>7</v>
      </c>
      <c r="U157" s="73">
        <f>'cieki 2020'!AQ159</f>
        <v>2.5</v>
      </c>
      <c r="V157" s="73">
        <f>'cieki 2020'!AR159</f>
        <v>1.5</v>
      </c>
      <c r="W157" s="73">
        <f>'cieki 2020'!AS159</f>
        <v>2.5</v>
      </c>
      <c r="X157" s="73">
        <f>'cieki 2020'!AT159</f>
        <v>2.5</v>
      </c>
      <c r="Y157" s="73">
        <f>'cieki 2020'!AU159</f>
        <v>15</v>
      </c>
      <c r="Z157" s="73">
        <f>'cieki 2020'!AV159</f>
        <v>11</v>
      </c>
      <c r="AA157" s="73">
        <f>'cieki 2020'!AW159</f>
        <v>2.5</v>
      </c>
      <c r="AB157" s="73">
        <f>'cieki 2020'!AX159</f>
        <v>2.5</v>
      </c>
      <c r="AC157" s="73">
        <f>'cieki 2020'!AY159</f>
        <v>6</v>
      </c>
      <c r="AD157" s="73">
        <f>'cieki 2020'!AZ159</f>
        <v>2.5</v>
      </c>
      <c r="AE157" s="73">
        <f>'cieki 2020'!BB159</f>
        <v>115</v>
      </c>
      <c r="AF157" s="73">
        <f>'cieki 2020'!BJ159</f>
        <v>0.5</v>
      </c>
      <c r="AG157" s="73">
        <f>'cieki 2020'!BL159</f>
        <v>0.5</v>
      </c>
      <c r="AH157" s="73">
        <f>'cieki 2020'!BM159</f>
        <v>0.05</v>
      </c>
      <c r="AI157" s="73">
        <f>'cieki 2020'!BN159</f>
        <v>0.05</v>
      </c>
      <c r="AJ157" s="73">
        <f>'cieki 2020'!BO159</f>
        <v>0.05</v>
      </c>
      <c r="AK157" s="73">
        <f>'cieki 2020'!BR159</f>
        <v>0.4</v>
      </c>
      <c r="AL157" s="73">
        <f>'cieki 2020'!BS159</f>
        <v>0.05</v>
      </c>
      <c r="AM157" s="73">
        <f>'cieki 2020'!BU159</f>
        <v>0.05</v>
      </c>
      <c r="AN157" s="73">
        <f>'cieki 2020'!BV159</f>
        <v>0.05</v>
      </c>
      <c r="AO157" s="73">
        <f>'cieki 2020'!BW159</f>
        <v>0.05</v>
      </c>
      <c r="AP157" s="73">
        <f>'cieki 2020'!BX159</f>
        <v>0.1</v>
      </c>
      <c r="AQ157" s="73">
        <f>'cieki 2020'!BZ159</f>
        <v>0</v>
      </c>
      <c r="AR157" s="53">
        <f>'cieki 2020'!CK159</f>
        <v>0</v>
      </c>
      <c r="AS157" s="73">
        <f>'cieki 2020'!CN159</f>
        <v>0</v>
      </c>
      <c r="AT157" s="73">
        <f>'cieki 2020'!CS159</f>
        <v>0</v>
      </c>
      <c r="AU157" s="91">
        <f>'cieki 2020'!CY159</f>
        <v>0</v>
      </c>
      <c r="AV157" s="73">
        <f>'cieki 2020'!DD159</f>
        <v>0</v>
      </c>
      <c r="AW157" s="73">
        <f>'cieki 2020'!DE159</f>
        <v>0.05</v>
      </c>
      <c r="AX157" s="148">
        <f>'cieki 2020'!DF159</f>
        <v>0.05</v>
      </c>
      <c r="AY157" s="137" t="s">
        <v>171</v>
      </c>
      <c r="AZ157" s="100"/>
      <c r="BA157" s="100"/>
      <c r="BB157" s="100"/>
      <c r="BC157" s="100"/>
    </row>
    <row r="158" spans="1:55" s="70" customFormat="1" x14ac:dyDescent="0.2">
      <c r="A158" s="9">
        <f>'cieki 2020'!B160</f>
        <v>313</v>
      </c>
      <c r="B158" s="15" t="str">
        <f>'cieki 2020'!C160</f>
        <v>PL01S1501_1761</v>
      </c>
      <c r="C158" s="53">
        <f>'cieki 2020'!I160</f>
        <v>0.05</v>
      </c>
      <c r="D158" s="53">
        <f>'cieki 2020'!J160</f>
        <v>1.5</v>
      </c>
      <c r="E158" s="53">
        <f>'cieki 2020'!L160</f>
        <v>2.5000000000000001E-2</v>
      </c>
      <c r="F158" s="53">
        <f>'cieki 2020'!N160</f>
        <v>3.78</v>
      </c>
      <c r="G158" s="53">
        <f>'cieki 2020'!O160</f>
        <v>2.37</v>
      </c>
      <c r="H158" s="53">
        <f>'cieki 2020'!P160</f>
        <v>7.9900000000000006E-3</v>
      </c>
      <c r="I158" s="53">
        <f>'cieki 2020'!S160</f>
        <v>7.93</v>
      </c>
      <c r="J158" s="53">
        <f>'cieki 2020'!T160</f>
        <v>2.67</v>
      </c>
      <c r="K158" s="73">
        <f>'cieki 2020'!Y160</f>
        <v>13.7</v>
      </c>
      <c r="L158" s="73">
        <f>'cieki 2020'!AB160</f>
        <v>3710</v>
      </c>
      <c r="M158" s="73">
        <f>'cieki 2020'!AC160</f>
        <v>79.599999999999994</v>
      </c>
      <c r="N158" s="73">
        <f>'cieki 2020'!AI160</f>
        <v>2.5</v>
      </c>
      <c r="O158" s="73">
        <f>'cieki 2020'!AJ160</f>
        <v>6</v>
      </c>
      <c r="P158" s="73">
        <f>'cieki 2020'!AK160</f>
        <v>2.5</v>
      </c>
      <c r="Q158" s="73">
        <f>'cieki 2020'!AL160</f>
        <v>15</v>
      </c>
      <c r="R158" s="73">
        <f>'cieki 2020'!AM160</f>
        <v>9</v>
      </c>
      <c r="S158" s="73">
        <f>'cieki 2020'!AN160</f>
        <v>6</v>
      </c>
      <c r="T158" s="73">
        <f>'cieki 2020'!AO160</f>
        <v>6</v>
      </c>
      <c r="U158" s="73">
        <f>'cieki 2020'!AQ160</f>
        <v>2.5</v>
      </c>
      <c r="V158" s="73">
        <f>'cieki 2020'!AR160</f>
        <v>1.5</v>
      </c>
      <c r="W158" s="73">
        <f>'cieki 2020'!AS160</f>
        <v>2.5</v>
      </c>
      <c r="X158" s="73">
        <f>'cieki 2020'!AT160</f>
        <v>2.5</v>
      </c>
      <c r="Y158" s="73">
        <f>'cieki 2020'!AU160</f>
        <v>9</v>
      </c>
      <c r="Z158" s="73">
        <f>'cieki 2020'!AV160</f>
        <v>2.5</v>
      </c>
      <c r="AA158" s="73">
        <f>'cieki 2020'!AW160</f>
        <v>2.5</v>
      </c>
      <c r="AB158" s="73">
        <f>'cieki 2020'!AX160</f>
        <v>2.5</v>
      </c>
      <c r="AC158" s="73">
        <f>'cieki 2020'!AY160</f>
        <v>7</v>
      </c>
      <c r="AD158" s="73">
        <f>'cieki 2020'!AZ160</f>
        <v>2.5</v>
      </c>
      <c r="AE158" s="73">
        <f>'cieki 2020'!BB160</f>
        <v>67.5</v>
      </c>
      <c r="AF158" s="73">
        <f>'cieki 2020'!BJ160</f>
        <v>0.5</v>
      </c>
      <c r="AG158" s="73">
        <f>'cieki 2020'!BL160</f>
        <v>0.5</v>
      </c>
      <c r="AH158" s="73">
        <f>'cieki 2020'!BM160</f>
        <v>0.05</v>
      </c>
      <c r="AI158" s="73">
        <f>'cieki 2020'!BN160</f>
        <v>0.05</v>
      </c>
      <c r="AJ158" s="73">
        <f>'cieki 2020'!BO160</f>
        <v>0.05</v>
      </c>
      <c r="AK158" s="73">
        <f>'cieki 2020'!BR160</f>
        <v>0.4</v>
      </c>
      <c r="AL158" s="73">
        <f>'cieki 2020'!BS160</f>
        <v>0.05</v>
      </c>
      <c r="AM158" s="73">
        <f>'cieki 2020'!BU160</f>
        <v>0.05</v>
      </c>
      <c r="AN158" s="73">
        <f>'cieki 2020'!BV160</f>
        <v>0.05</v>
      </c>
      <c r="AO158" s="73">
        <f>'cieki 2020'!BW160</f>
        <v>0.05</v>
      </c>
      <c r="AP158" s="73">
        <f>'cieki 2020'!BX160</f>
        <v>0.1</v>
      </c>
      <c r="AQ158" s="73">
        <f>'cieki 2020'!BZ160</f>
        <v>0</v>
      </c>
      <c r="AR158" s="53">
        <f>'cieki 2020'!CK160</f>
        <v>0</v>
      </c>
      <c r="AS158" s="73">
        <f>'cieki 2020'!CN160</f>
        <v>0</v>
      </c>
      <c r="AT158" s="73">
        <f>'cieki 2020'!CS160</f>
        <v>0</v>
      </c>
      <c r="AU158" s="91">
        <f>'cieki 2020'!CY160</f>
        <v>0</v>
      </c>
      <c r="AV158" s="73">
        <f>'cieki 2020'!DD160</f>
        <v>0</v>
      </c>
      <c r="AW158" s="73">
        <f>'cieki 2020'!DE160</f>
        <v>0.05</v>
      </c>
      <c r="AX158" s="148">
        <f>'cieki 2020'!DF160</f>
        <v>0.05</v>
      </c>
      <c r="AY158" s="137" t="s">
        <v>171</v>
      </c>
      <c r="AZ158" s="100"/>
      <c r="BA158" s="100"/>
      <c r="BB158" s="100"/>
      <c r="BC158" s="100"/>
    </row>
    <row r="159" spans="1:55" s="70" customFormat="1" x14ac:dyDescent="0.2">
      <c r="A159" s="9">
        <f>'cieki 2020'!B161</f>
        <v>314</v>
      </c>
      <c r="B159" s="15" t="str">
        <f>'cieki 2020'!C161</f>
        <v>PL01S0201_0809</v>
      </c>
      <c r="C159" s="53">
        <f>'cieki 2020'!I161</f>
        <v>0.05</v>
      </c>
      <c r="D159" s="53">
        <f>'cieki 2020'!J161</f>
        <v>1.5</v>
      </c>
      <c r="E159" s="53">
        <f>'cieki 2020'!L161</f>
        <v>2.5000000000000001E-2</v>
      </c>
      <c r="F159" s="53">
        <f>'cieki 2020'!N161</f>
        <v>4.04</v>
      </c>
      <c r="G159" s="53">
        <f>'cieki 2020'!O161</f>
        <v>1.22</v>
      </c>
      <c r="H159" s="53">
        <f>'cieki 2020'!P161</f>
        <v>1.4800000000000001E-2</v>
      </c>
      <c r="I159" s="53">
        <f>'cieki 2020'!S161</f>
        <v>1.1000000000000001</v>
      </c>
      <c r="J159" s="53">
        <f>'cieki 2020'!T161</f>
        <v>2.82</v>
      </c>
      <c r="K159" s="73">
        <f>'cieki 2020'!Y161</f>
        <v>13.4</v>
      </c>
      <c r="L159" s="73">
        <f>'cieki 2020'!AB161</f>
        <v>2160</v>
      </c>
      <c r="M159" s="73">
        <f>'cieki 2020'!AC161</f>
        <v>163</v>
      </c>
      <c r="N159" s="73">
        <f>'cieki 2020'!AI161</f>
        <v>2.5</v>
      </c>
      <c r="O159" s="73">
        <f>'cieki 2020'!AJ161</f>
        <v>19</v>
      </c>
      <c r="P159" s="73">
        <f>'cieki 2020'!AK161</f>
        <v>2.5</v>
      </c>
      <c r="Q159" s="73">
        <f>'cieki 2020'!AL161</f>
        <v>34</v>
      </c>
      <c r="R159" s="73">
        <f>'cieki 2020'!AM161</f>
        <v>27</v>
      </c>
      <c r="S159" s="73">
        <f>'cieki 2020'!AN161</f>
        <v>16</v>
      </c>
      <c r="T159" s="73">
        <f>'cieki 2020'!AO161</f>
        <v>16</v>
      </c>
      <c r="U159" s="73">
        <f>'cieki 2020'!AQ161</f>
        <v>12</v>
      </c>
      <c r="V159" s="73">
        <f>'cieki 2020'!AR161</f>
        <v>1.5</v>
      </c>
      <c r="W159" s="73">
        <f>'cieki 2020'!AS161</f>
        <v>2.5</v>
      </c>
      <c r="X159" s="73">
        <f>'cieki 2020'!AT161</f>
        <v>2.5</v>
      </c>
      <c r="Y159" s="73">
        <f>'cieki 2020'!AU161</f>
        <v>24</v>
      </c>
      <c r="Z159" s="73">
        <f>'cieki 2020'!AV161</f>
        <v>23</v>
      </c>
      <c r="AA159" s="73">
        <f>'cieki 2020'!AW161</f>
        <v>9</v>
      </c>
      <c r="AB159" s="73">
        <f>'cieki 2020'!AX161</f>
        <v>11</v>
      </c>
      <c r="AC159" s="73">
        <f>'cieki 2020'!AY161</f>
        <v>15</v>
      </c>
      <c r="AD159" s="73">
        <f>'cieki 2020'!AZ161</f>
        <v>2.5</v>
      </c>
      <c r="AE159" s="73">
        <f>'cieki 2020'!BB161</f>
        <v>179.5</v>
      </c>
      <c r="AF159" s="73">
        <f>'cieki 2020'!BJ161</f>
        <v>0.5</v>
      </c>
      <c r="AG159" s="73">
        <f>'cieki 2020'!BL161</f>
        <v>0.5</v>
      </c>
      <c r="AH159" s="73">
        <f>'cieki 2020'!BM161</f>
        <v>0.05</v>
      </c>
      <c r="AI159" s="73">
        <f>'cieki 2020'!BN161</f>
        <v>0.05</v>
      </c>
      <c r="AJ159" s="73">
        <f>'cieki 2020'!BO161</f>
        <v>0.05</v>
      </c>
      <c r="AK159" s="73">
        <f>'cieki 2020'!BR161</f>
        <v>0.4</v>
      </c>
      <c r="AL159" s="73">
        <f>'cieki 2020'!BS161</f>
        <v>0.05</v>
      </c>
      <c r="AM159" s="73">
        <f>'cieki 2020'!BU161</f>
        <v>0.05</v>
      </c>
      <c r="AN159" s="73">
        <f>'cieki 2020'!BV161</f>
        <v>0.05</v>
      </c>
      <c r="AO159" s="73">
        <f>'cieki 2020'!BW161</f>
        <v>0.05</v>
      </c>
      <c r="AP159" s="73">
        <f>'cieki 2020'!BX161</f>
        <v>0.1</v>
      </c>
      <c r="AQ159" s="73">
        <f>'cieki 2020'!BZ161</f>
        <v>0</v>
      </c>
      <c r="AR159" s="53">
        <f>'cieki 2020'!CK161</f>
        <v>0</v>
      </c>
      <c r="AS159" s="73">
        <f>'cieki 2020'!CN161</f>
        <v>0</v>
      </c>
      <c r="AT159" s="73">
        <f>'cieki 2020'!CS161</f>
        <v>0</v>
      </c>
      <c r="AU159" s="91">
        <f>'cieki 2020'!CY161</f>
        <v>0</v>
      </c>
      <c r="AV159" s="73">
        <f>'cieki 2020'!DD161</f>
        <v>0</v>
      </c>
      <c r="AW159" s="73">
        <f>'cieki 2020'!DE161</f>
        <v>0.05</v>
      </c>
      <c r="AX159" s="148">
        <f>'cieki 2020'!DF161</f>
        <v>0.05</v>
      </c>
      <c r="AY159" s="137" t="s">
        <v>171</v>
      </c>
      <c r="AZ159" s="100"/>
      <c r="BA159" s="100"/>
      <c r="BB159" s="100"/>
      <c r="BC159" s="100"/>
    </row>
    <row r="160" spans="1:55" s="70" customFormat="1" x14ac:dyDescent="0.2">
      <c r="A160" s="9">
        <f>'cieki 2020'!B162</f>
        <v>315</v>
      </c>
      <c r="B160" s="15" t="str">
        <f>'cieki 2020'!C162</f>
        <v>PL01S0701_1174</v>
      </c>
      <c r="C160" s="53">
        <f>'cieki 2020'!I162</f>
        <v>0.05</v>
      </c>
      <c r="D160" s="53">
        <f>'cieki 2020'!J162</f>
        <v>1.5</v>
      </c>
      <c r="E160" s="53">
        <f>'cieki 2020'!L162</f>
        <v>2.5000000000000001E-2</v>
      </c>
      <c r="F160" s="53">
        <f>'cieki 2020'!N162</f>
        <v>4.8099999999999996</v>
      </c>
      <c r="G160" s="53">
        <f>'cieki 2020'!O162</f>
        <v>2.33</v>
      </c>
      <c r="H160" s="53">
        <f>'cieki 2020'!P162</f>
        <v>3.3600000000000001E-3</v>
      </c>
      <c r="I160" s="53">
        <f>'cieki 2020'!S162</f>
        <v>2.13</v>
      </c>
      <c r="J160" s="53">
        <f>'cieki 2020'!T162</f>
        <v>3</v>
      </c>
      <c r="K160" s="73">
        <f>'cieki 2020'!Y162</f>
        <v>17.3</v>
      </c>
      <c r="L160" s="73">
        <f>'cieki 2020'!AB162</f>
        <v>4140</v>
      </c>
      <c r="M160" s="73">
        <f>'cieki 2020'!AC162</f>
        <v>110</v>
      </c>
      <c r="N160" s="73">
        <f>'cieki 2020'!AI162</f>
        <v>2.5</v>
      </c>
      <c r="O160" s="73">
        <f>'cieki 2020'!AJ162</f>
        <v>2.5</v>
      </c>
      <c r="P160" s="73">
        <f>'cieki 2020'!AK162</f>
        <v>2.5</v>
      </c>
      <c r="Q160" s="73">
        <f>'cieki 2020'!AL162</f>
        <v>5</v>
      </c>
      <c r="R160" s="73">
        <f>'cieki 2020'!AM162</f>
        <v>2.5</v>
      </c>
      <c r="S160" s="73">
        <f>'cieki 2020'!AN162</f>
        <v>2.5</v>
      </c>
      <c r="T160" s="73">
        <f>'cieki 2020'!AO162</f>
        <v>2.5</v>
      </c>
      <c r="U160" s="73">
        <f>'cieki 2020'!AQ162</f>
        <v>2.5</v>
      </c>
      <c r="V160" s="73">
        <f>'cieki 2020'!AR162</f>
        <v>1.5</v>
      </c>
      <c r="W160" s="73">
        <f>'cieki 2020'!AS162</f>
        <v>2.5</v>
      </c>
      <c r="X160" s="73">
        <f>'cieki 2020'!AT162</f>
        <v>2.5</v>
      </c>
      <c r="Y160" s="73">
        <f>'cieki 2020'!AU162</f>
        <v>2.5</v>
      </c>
      <c r="Z160" s="73">
        <f>'cieki 2020'!AV162</f>
        <v>2.5</v>
      </c>
      <c r="AA160" s="73">
        <f>'cieki 2020'!AW162</f>
        <v>2.5</v>
      </c>
      <c r="AB160" s="73">
        <f>'cieki 2020'!AX162</f>
        <v>2.5</v>
      </c>
      <c r="AC160" s="73">
        <f>'cieki 2020'!AY162</f>
        <v>2.5</v>
      </c>
      <c r="AD160" s="73">
        <f>'cieki 2020'!AZ162</f>
        <v>2.5</v>
      </c>
      <c r="AE160" s="73">
        <f>'cieki 2020'!BB162</f>
        <v>34</v>
      </c>
      <c r="AF160" s="73">
        <f>'cieki 2020'!BJ162</f>
        <v>0.5</v>
      </c>
      <c r="AG160" s="73">
        <f>'cieki 2020'!BL162</f>
        <v>0.5</v>
      </c>
      <c r="AH160" s="73">
        <f>'cieki 2020'!BM162</f>
        <v>0.05</v>
      </c>
      <c r="AI160" s="73">
        <f>'cieki 2020'!BN162</f>
        <v>0.05</v>
      </c>
      <c r="AJ160" s="73">
        <f>'cieki 2020'!BO162</f>
        <v>0.05</v>
      </c>
      <c r="AK160" s="73">
        <f>'cieki 2020'!BR162</f>
        <v>0.4</v>
      </c>
      <c r="AL160" s="73">
        <f>'cieki 2020'!BS162</f>
        <v>0.05</v>
      </c>
      <c r="AM160" s="73">
        <f>'cieki 2020'!BU162</f>
        <v>0.05</v>
      </c>
      <c r="AN160" s="73">
        <f>'cieki 2020'!BV162</f>
        <v>0.05</v>
      </c>
      <c r="AO160" s="73">
        <f>'cieki 2020'!BW162</f>
        <v>0.05</v>
      </c>
      <c r="AP160" s="73">
        <f>'cieki 2020'!BX162</f>
        <v>0.1</v>
      </c>
      <c r="AQ160" s="73">
        <f>'cieki 2020'!BZ162</f>
        <v>0</v>
      </c>
      <c r="AR160" s="53">
        <f>'cieki 2020'!CK162</f>
        <v>0</v>
      </c>
      <c r="AS160" s="73">
        <f>'cieki 2020'!CN162</f>
        <v>0</v>
      </c>
      <c r="AT160" s="73">
        <f>'cieki 2020'!CS162</f>
        <v>0</v>
      </c>
      <c r="AU160" s="91">
        <f>'cieki 2020'!CY162</f>
        <v>0</v>
      </c>
      <c r="AV160" s="73">
        <f>'cieki 2020'!DD162</f>
        <v>0</v>
      </c>
      <c r="AW160" s="73">
        <f>'cieki 2020'!DE162</f>
        <v>0.05</v>
      </c>
      <c r="AX160" s="148">
        <f>'cieki 2020'!DF162</f>
        <v>0.05</v>
      </c>
      <c r="AY160" s="137" t="s">
        <v>171</v>
      </c>
      <c r="AZ160" s="100"/>
      <c r="BA160" s="100"/>
      <c r="BB160" s="100"/>
      <c r="BC160" s="100"/>
    </row>
    <row r="161" spans="1:55" s="70" customFormat="1" x14ac:dyDescent="0.2">
      <c r="A161" s="9">
        <f>'cieki 2020'!B163</f>
        <v>316</v>
      </c>
      <c r="B161" s="15" t="str">
        <f>'cieki 2020'!C163</f>
        <v>PL01S0801_3806</v>
      </c>
      <c r="C161" s="53">
        <f>'cieki 2020'!I163</f>
        <v>0.05</v>
      </c>
      <c r="D161" s="53">
        <f>'cieki 2020'!J163</f>
        <v>4.5</v>
      </c>
      <c r="E161" s="53">
        <f>'cieki 2020'!L163</f>
        <v>0.56999999999999995</v>
      </c>
      <c r="F161" s="53">
        <f>'cieki 2020'!N163</f>
        <v>19</v>
      </c>
      <c r="G161" s="53">
        <f>'cieki 2020'!O163</f>
        <v>28</v>
      </c>
      <c r="H161" s="53">
        <f>'cieki 2020'!P163</f>
        <v>1.61E-2</v>
      </c>
      <c r="I161" s="53">
        <f>'cieki 2020'!S163</f>
        <v>12</v>
      </c>
      <c r="J161" s="53">
        <f>'cieki 2020'!T163</f>
        <v>12</v>
      </c>
      <c r="K161" s="73">
        <f>'cieki 2020'!Y163</f>
        <v>37</v>
      </c>
      <c r="L161" s="73">
        <f>'cieki 2020'!AB163</f>
        <v>14990</v>
      </c>
      <c r="M161" s="73">
        <f>'cieki 2020'!AC163</f>
        <v>810</v>
      </c>
      <c r="N161" s="73">
        <f>'cieki 2020'!AI163</f>
        <v>2.5</v>
      </c>
      <c r="O161" s="73">
        <f>'cieki 2020'!AJ163</f>
        <v>2.5</v>
      </c>
      <c r="P161" s="73">
        <f>'cieki 2020'!AK163</f>
        <v>2.5</v>
      </c>
      <c r="Q161" s="73">
        <f>'cieki 2020'!AL163</f>
        <v>2.5</v>
      </c>
      <c r="R161" s="73">
        <f>'cieki 2020'!AM163</f>
        <v>2.5</v>
      </c>
      <c r="S161" s="73">
        <f>'cieki 2020'!AN163</f>
        <v>11</v>
      </c>
      <c r="T161" s="73">
        <f>'cieki 2020'!AO163</f>
        <v>2.5</v>
      </c>
      <c r="U161" s="73">
        <f>'cieki 2020'!AQ163</f>
        <v>2.5</v>
      </c>
      <c r="V161" s="73">
        <f>'cieki 2020'!AR163</f>
        <v>1.5</v>
      </c>
      <c r="W161" s="73">
        <f>'cieki 2020'!AS163</f>
        <v>2.5</v>
      </c>
      <c r="X161" s="73">
        <f>'cieki 2020'!AT163</f>
        <v>2.5</v>
      </c>
      <c r="Y161" s="73">
        <f>'cieki 2020'!AU163</f>
        <v>2.5</v>
      </c>
      <c r="Z161" s="73">
        <f>'cieki 2020'!AV163</f>
        <v>2.5</v>
      </c>
      <c r="AA161" s="73">
        <f>'cieki 2020'!AW163</f>
        <v>2.5</v>
      </c>
      <c r="AB161" s="73">
        <f>'cieki 2020'!AX163</f>
        <v>7</v>
      </c>
      <c r="AC161" s="73">
        <f>'cieki 2020'!AY163</f>
        <v>7</v>
      </c>
      <c r="AD161" s="73">
        <f>'cieki 2020'!AZ163</f>
        <v>2.5</v>
      </c>
      <c r="AE161" s="73">
        <f>'cieki 2020'!BB163</f>
        <v>40</v>
      </c>
      <c r="AF161" s="73">
        <f>'cieki 2020'!BJ163</f>
        <v>0.5</v>
      </c>
      <c r="AG161" s="73">
        <f>'cieki 2020'!BL163</f>
        <v>0.5</v>
      </c>
      <c r="AH161" s="73">
        <f>'cieki 2020'!BM163</f>
        <v>0.05</v>
      </c>
      <c r="AI161" s="73">
        <f>'cieki 2020'!BN163</f>
        <v>0.05</v>
      </c>
      <c r="AJ161" s="73">
        <f>'cieki 2020'!BO163</f>
        <v>0.05</v>
      </c>
      <c r="AK161" s="73">
        <f>'cieki 2020'!BR163</f>
        <v>0.4</v>
      </c>
      <c r="AL161" s="73">
        <f>'cieki 2020'!BS163</f>
        <v>0.05</v>
      </c>
      <c r="AM161" s="73">
        <f>'cieki 2020'!BU163</f>
        <v>0.05</v>
      </c>
      <c r="AN161" s="73">
        <f>'cieki 2020'!BV163</f>
        <v>0.05</v>
      </c>
      <c r="AO161" s="73">
        <f>'cieki 2020'!BW163</f>
        <v>0.05</v>
      </c>
      <c r="AP161" s="73">
        <f>'cieki 2020'!BX163</f>
        <v>0.1</v>
      </c>
      <c r="AQ161" s="73">
        <f>'cieki 2020'!BZ163</f>
        <v>0</v>
      </c>
      <c r="AR161" s="53">
        <f>'cieki 2020'!CK163</f>
        <v>0</v>
      </c>
      <c r="AS161" s="73">
        <f>'cieki 2020'!CN163</f>
        <v>0</v>
      </c>
      <c r="AT161" s="73">
        <f>'cieki 2020'!CS163</f>
        <v>0</v>
      </c>
      <c r="AU161" s="91">
        <f>'cieki 2020'!CY163</f>
        <v>0</v>
      </c>
      <c r="AV161" s="73">
        <f>'cieki 2020'!DD163</f>
        <v>0</v>
      </c>
      <c r="AW161" s="73">
        <f>'cieki 2020'!DE163</f>
        <v>0.05</v>
      </c>
      <c r="AX161" s="148">
        <f>'cieki 2020'!DF163</f>
        <v>0.05</v>
      </c>
      <c r="AY161" s="158" t="s">
        <v>173</v>
      </c>
      <c r="AZ161" s="100"/>
      <c r="BA161" s="100"/>
      <c r="BB161" s="100"/>
      <c r="BC161" s="100"/>
    </row>
    <row r="162" spans="1:55" s="70" customFormat="1" ht="12.75" customHeight="1" x14ac:dyDescent="0.2">
      <c r="A162" s="9">
        <f>'cieki 2020'!B164</f>
        <v>317</v>
      </c>
      <c r="B162" s="15" t="str">
        <f>'cieki 2020'!C164</f>
        <v>PL01S0801_1342</v>
      </c>
      <c r="C162" s="53">
        <f>'cieki 2020'!I164</f>
        <v>0.05</v>
      </c>
      <c r="D162" s="53">
        <f>'cieki 2020'!J164</f>
        <v>1.5</v>
      </c>
      <c r="E162" s="53">
        <f>'cieki 2020'!L164</f>
        <v>2.5000000000000001E-2</v>
      </c>
      <c r="F162" s="53">
        <f>'cieki 2020'!N164</f>
        <v>2.2000000000000002</v>
      </c>
      <c r="G162" s="53">
        <f>'cieki 2020'!O164</f>
        <v>1.4</v>
      </c>
      <c r="H162" s="53">
        <f>'cieki 2020'!P164</f>
        <v>2.8300000000000001E-3</v>
      </c>
      <c r="I162" s="53">
        <f>'cieki 2020'!S164</f>
        <v>1.2</v>
      </c>
      <c r="J162" s="53">
        <f>'cieki 2020'!T164</f>
        <v>2.8</v>
      </c>
      <c r="K162" s="73">
        <f>'cieki 2020'!Y164</f>
        <v>7.4</v>
      </c>
      <c r="L162" s="73">
        <f>'cieki 2020'!AB164</f>
        <v>1240</v>
      </c>
      <c r="M162" s="73">
        <f>'cieki 2020'!AC164</f>
        <v>37</v>
      </c>
      <c r="N162" s="73">
        <f>'cieki 2020'!AI164</f>
        <v>2.5</v>
      </c>
      <c r="O162" s="73">
        <f>'cieki 2020'!AJ164</f>
        <v>2.5</v>
      </c>
      <c r="P162" s="73">
        <f>'cieki 2020'!AK164</f>
        <v>2.5</v>
      </c>
      <c r="Q162" s="73">
        <f>'cieki 2020'!AL164</f>
        <v>2.5</v>
      </c>
      <c r="R162" s="73">
        <f>'cieki 2020'!AM164</f>
        <v>7</v>
      </c>
      <c r="S162" s="73">
        <f>'cieki 2020'!AN164</f>
        <v>2.5</v>
      </c>
      <c r="T162" s="73">
        <f>'cieki 2020'!AO164</f>
        <v>2.5</v>
      </c>
      <c r="U162" s="73">
        <f>'cieki 2020'!AQ164</f>
        <v>2.5</v>
      </c>
      <c r="V162" s="73">
        <f>'cieki 2020'!AR164</f>
        <v>1.5</v>
      </c>
      <c r="W162" s="73">
        <f>'cieki 2020'!AS164</f>
        <v>2.5</v>
      </c>
      <c r="X162" s="73">
        <f>'cieki 2020'!AT164</f>
        <v>2.5</v>
      </c>
      <c r="Y162" s="73">
        <f>'cieki 2020'!AU164</f>
        <v>2.5</v>
      </c>
      <c r="Z162" s="73">
        <f>'cieki 2020'!AV164</f>
        <v>2.5</v>
      </c>
      <c r="AA162" s="73">
        <f>'cieki 2020'!AW164</f>
        <v>2.5</v>
      </c>
      <c r="AB162" s="73">
        <f>'cieki 2020'!AX164</f>
        <v>2.5</v>
      </c>
      <c r="AC162" s="73">
        <f>'cieki 2020'!AY164</f>
        <v>2.5</v>
      </c>
      <c r="AD162" s="73">
        <f>'cieki 2020'!AZ164</f>
        <v>2.5</v>
      </c>
      <c r="AE162" s="73">
        <f>'cieki 2020'!BB164</f>
        <v>36</v>
      </c>
      <c r="AF162" s="73">
        <f>'cieki 2020'!BJ164</f>
        <v>0.5</v>
      </c>
      <c r="AG162" s="73">
        <f>'cieki 2020'!BL164</f>
        <v>0.5</v>
      </c>
      <c r="AH162" s="73">
        <f>'cieki 2020'!BM164</f>
        <v>0.05</v>
      </c>
      <c r="AI162" s="73">
        <f>'cieki 2020'!BN164</f>
        <v>0.05</v>
      </c>
      <c r="AJ162" s="73">
        <f>'cieki 2020'!BO164</f>
        <v>0.05</v>
      </c>
      <c r="AK162" s="73">
        <f>'cieki 2020'!BR164</f>
        <v>0.4</v>
      </c>
      <c r="AL162" s="73">
        <f>'cieki 2020'!BS164</f>
        <v>0.05</v>
      </c>
      <c r="AM162" s="73">
        <f>'cieki 2020'!BU164</f>
        <v>0.05</v>
      </c>
      <c r="AN162" s="73">
        <f>'cieki 2020'!BV164</f>
        <v>0.05</v>
      </c>
      <c r="AO162" s="73">
        <f>'cieki 2020'!BW164</f>
        <v>0.05</v>
      </c>
      <c r="AP162" s="73">
        <f>'cieki 2020'!BX164</f>
        <v>0.1</v>
      </c>
      <c r="AQ162" s="73">
        <f>'cieki 2020'!BZ164</f>
        <v>0</v>
      </c>
      <c r="AR162" s="53">
        <f>'cieki 2020'!CK164</f>
        <v>0</v>
      </c>
      <c r="AS162" s="73">
        <f>'cieki 2020'!CN164</f>
        <v>0</v>
      </c>
      <c r="AT162" s="73">
        <f>'cieki 2020'!CS164</f>
        <v>0</v>
      </c>
      <c r="AU162" s="91">
        <f>'cieki 2020'!CY164</f>
        <v>0</v>
      </c>
      <c r="AV162" s="73">
        <f>'cieki 2020'!DD164</f>
        <v>0</v>
      </c>
      <c r="AW162" s="73">
        <f>'cieki 2020'!DE164</f>
        <v>0.05</v>
      </c>
      <c r="AX162" s="148">
        <f>'cieki 2020'!DF164</f>
        <v>0.05</v>
      </c>
      <c r="AY162" s="137" t="s">
        <v>171</v>
      </c>
      <c r="AZ162" s="100"/>
      <c r="BA162" s="100"/>
      <c r="BB162" s="100"/>
      <c r="BC162" s="100"/>
    </row>
    <row r="163" spans="1:55" s="70" customFormat="1" x14ac:dyDescent="0.2">
      <c r="A163" s="9">
        <f>'cieki 2020'!B165</f>
        <v>318</v>
      </c>
      <c r="B163" s="15" t="str">
        <f>'cieki 2020'!C165</f>
        <v>PL02S0101_0459</v>
      </c>
      <c r="C163" s="53">
        <f>'cieki 2020'!I165</f>
        <v>0.05</v>
      </c>
      <c r="D163" s="53">
        <f>'cieki 2020'!J165</f>
        <v>1.5</v>
      </c>
      <c r="E163" s="53">
        <f>'cieki 2020'!L165</f>
        <v>2.5000000000000001E-2</v>
      </c>
      <c r="F163" s="53">
        <f>'cieki 2020'!N165</f>
        <v>2.62</v>
      </c>
      <c r="G163" s="53">
        <f>'cieki 2020'!O165</f>
        <v>0.47399999999999998</v>
      </c>
      <c r="H163" s="53">
        <f>'cieki 2020'!P165</f>
        <v>3.1800000000000001E-3</v>
      </c>
      <c r="I163" s="53">
        <f>'cieki 2020'!S165</f>
        <v>1.05</v>
      </c>
      <c r="J163" s="53">
        <f>'cieki 2020'!T165</f>
        <v>2.65</v>
      </c>
      <c r="K163" s="73">
        <f>'cieki 2020'!Y165</f>
        <v>5.41</v>
      </c>
      <c r="L163" s="73">
        <f>'cieki 2020'!AB165</f>
        <v>3030</v>
      </c>
      <c r="M163" s="73">
        <f>'cieki 2020'!AC165</f>
        <v>70.2</v>
      </c>
      <c r="N163" s="73">
        <f>'cieki 2020'!AI165</f>
        <v>2.5</v>
      </c>
      <c r="O163" s="73">
        <f>'cieki 2020'!AJ165</f>
        <v>2.5</v>
      </c>
      <c r="P163" s="73">
        <f>'cieki 2020'!AK165</f>
        <v>2.5</v>
      </c>
      <c r="Q163" s="73">
        <f>'cieki 2020'!AL165</f>
        <v>2.5</v>
      </c>
      <c r="R163" s="73">
        <f>'cieki 2020'!AM165</f>
        <v>10</v>
      </c>
      <c r="S163" s="73">
        <f>'cieki 2020'!AN165</f>
        <v>2.5</v>
      </c>
      <c r="T163" s="73">
        <f>'cieki 2020'!AO165</f>
        <v>2.5</v>
      </c>
      <c r="U163" s="73">
        <f>'cieki 2020'!AQ165</f>
        <v>2.5</v>
      </c>
      <c r="V163" s="73">
        <f>'cieki 2020'!AR165</f>
        <v>1.5</v>
      </c>
      <c r="W163" s="73">
        <f>'cieki 2020'!AS165</f>
        <v>2.5</v>
      </c>
      <c r="X163" s="73">
        <f>'cieki 2020'!AT165</f>
        <v>2.5</v>
      </c>
      <c r="Y163" s="73">
        <f>'cieki 2020'!AU165</f>
        <v>2.5</v>
      </c>
      <c r="Z163" s="73">
        <f>'cieki 2020'!AV165</f>
        <v>2.5</v>
      </c>
      <c r="AA163" s="73">
        <f>'cieki 2020'!AW165</f>
        <v>2.5</v>
      </c>
      <c r="AB163" s="73">
        <f>'cieki 2020'!AX165</f>
        <v>2.5</v>
      </c>
      <c r="AC163" s="73">
        <f>'cieki 2020'!AY165</f>
        <v>5</v>
      </c>
      <c r="AD163" s="73">
        <f>'cieki 2020'!AZ165</f>
        <v>2.5</v>
      </c>
      <c r="AE163" s="73">
        <f>'cieki 2020'!BB165</f>
        <v>39</v>
      </c>
      <c r="AF163" s="73">
        <f>'cieki 2020'!BJ165</f>
        <v>0.5</v>
      </c>
      <c r="AG163" s="73">
        <f>'cieki 2020'!BL165</f>
        <v>0.5</v>
      </c>
      <c r="AH163" s="73">
        <f>'cieki 2020'!BM165</f>
        <v>0.05</v>
      </c>
      <c r="AI163" s="73">
        <f>'cieki 2020'!BN165</f>
        <v>0.05</v>
      </c>
      <c r="AJ163" s="73">
        <f>'cieki 2020'!BO165</f>
        <v>0.05</v>
      </c>
      <c r="AK163" s="73">
        <f>'cieki 2020'!BR165</f>
        <v>0.4</v>
      </c>
      <c r="AL163" s="73">
        <f>'cieki 2020'!BS165</f>
        <v>0.05</v>
      </c>
      <c r="AM163" s="73">
        <f>'cieki 2020'!BU165</f>
        <v>0.05</v>
      </c>
      <c r="AN163" s="73">
        <f>'cieki 2020'!BV165</f>
        <v>0.05</v>
      </c>
      <c r="AO163" s="73">
        <f>'cieki 2020'!BW165</f>
        <v>0.05</v>
      </c>
      <c r="AP163" s="73">
        <f>'cieki 2020'!BX165</f>
        <v>0.1</v>
      </c>
      <c r="AQ163" s="73">
        <f>'cieki 2020'!BZ165</f>
        <v>0</v>
      </c>
      <c r="AR163" s="53">
        <f>'cieki 2020'!CK165</f>
        <v>0</v>
      </c>
      <c r="AS163" s="73">
        <f>'cieki 2020'!CN165</f>
        <v>0</v>
      </c>
      <c r="AT163" s="73">
        <f>'cieki 2020'!CS165</f>
        <v>0</v>
      </c>
      <c r="AU163" s="91">
        <f>'cieki 2020'!CY165</f>
        <v>0</v>
      </c>
      <c r="AV163" s="73">
        <f>'cieki 2020'!DD165</f>
        <v>0</v>
      </c>
      <c r="AW163" s="73">
        <f>'cieki 2020'!DE165</f>
        <v>0.05</v>
      </c>
      <c r="AX163" s="148">
        <f>'cieki 2020'!DF165</f>
        <v>0.05</v>
      </c>
      <c r="AY163" s="137" t="s">
        <v>171</v>
      </c>
      <c r="AZ163" s="100"/>
      <c r="BA163" s="100"/>
      <c r="BB163" s="100"/>
      <c r="BC163" s="100"/>
    </row>
    <row r="164" spans="1:55" s="70" customFormat="1" x14ac:dyDescent="0.2">
      <c r="A164" s="9">
        <f>'cieki 2020'!B166</f>
        <v>319</v>
      </c>
      <c r="B164" s="15" t="str">
        <f>'cieki 2020'!C166</f>
        <v>PL01S0201_3337</v>
      </c>
      <c r="C164" s="53">
        <f>'cieki 2020'!I166</f>
        <v>0.05</v>
      </c>
      <c r="D164" s="53">
        <f>'cieki 2020'!J166</f>
        <v>1.5</v>
      </c>
      <c r="E164" s="53">
        <f>'cieki 2020'!L166</f>
        <v>2.5000000000000001E-2</v>
      </c>
      <c r="F164" s="53">
        <f>'cieki 2020'!N166</f>
        <v>4.55</v>
      </c>
      <c r="G164" s="53">
        <f>'cieki 2020'!O166</f>
        <v>0.78600000000000003</v>
      </c>
      <c r="H164" s="53">
        <f>'cieki 2020'!P166</f>
        <v>3.8E-3</v>
      </c>
      <c r="I164" s="53">
        <f>'cieki 2020'!S166</f>
        <v>1.43</v>
      </c>
      <c r="J164" s="53">
        <f>'cieki 2020'!T166</f>
        <v>2.63</v>
      </c>
      <c r="K164" s="73">
        <f>'cieki 2020'!Y166</f>
        <v>18.100000000000001</v>
      </c>
      <c r="L164" s="73">
        <f>'cieki 2020'!AB166</f>
        <v>3090</v>
      </c>
      <c r="M164" s="73">
        <f>'cieki 2020'!AC166</f>
        <v>109</v>
      </c>
      <c r="N164" s="73">
        <f>'cieki 2020'!AI166</f>
        <v>2.5</v>
      </c>
      <c r="O164" s="73">
        <f>'cieki 2020'!AJ166</f>
        <v>8</v>
      </c>
      <c r="P164" s="73">
        <f>'cieki 2020'!AK166</f>
        <v>2.5</v>
      </c>
      <c r="Q164" s="73">
        <f>'cieki 2020'!AL166</f>
        <v>28</v>
      </c>
      <c r="R164" s="73">
        <f>'cieki 2020'!AM166</f>
        <v>25</v>
      </c>
      <c r="S164" s="73">
        <f>'cieki 2020'!AN166</f>
        <v>13</v>
      </c>
      <c r="T164" s="73">
        <f>'cieki 2020'!AO166</f>
        <v>13</v>
      </c>
      <c r="U164" s="73">
        <f>'cieki 2020'!AQ166</f>
        <v>12</v>
      </c>
      <c r="V164" s="73">
        <f>'cieki 2020'!AR166</f>
        <v>1.5</v>
      </c>
      <c r="W164" s="73">
        <f>'cieki 2020'!AS166</f>
        <v>2.5</v>
      </c>
      <c r="X164" s="73">
        <f>'cieki 2020'!AT166</f>
        <v>2.5</v>
      </c>
      <c r="Y164" s="73">
        <f>'cieki 2020'!AU166</f>
        <v>21</v>
      </c>
      <c r="Z164" s="73">
        <f>'cieki 2020'!AV166</f>
        <v>19</v>
      </c>
      <c r="AA164" s="73">
        <f>'cieki 2020'!AW166</f>
        <v>7</v>
      </c>
      <c r="AB164" s="73">
        <f>'cieki 2020'!AX166</f>
        <v>10</v>
      </c>
      <c r="AC164" s="73">
        <f>'cieki 2020'!AY166</f>
        <v>12</v>
      </c>
      <c r="AD164" s="73">
        <f>'cieki 2020'!AZ166</f>
        <v>2.5</v>
      </c>
      <c r="AE164" s="73">
        <f>'cieki 2020'!BB166</f>
        <v>145.5</v>
      </c>
      <c r="AF164" s="73">
        <f>'cieki 2020'!BJ166</f>
        <v>0.5</v>
      </c>
      <c r="AG164" s="73">
        <f>'cieki 2020'!BL166</f>
        <v>0.5</v>
      </c>
      <c r="AH164" s="73">
        <f>'cieki 2020'!BM166</f>
        <v>0.05</v>
      </c>
      <c r="AI164" s="73">
        <f>'cieki 2020'!BN166</f>
        <v>0.05</v>
      </c>
      <c r="AJ164" s="73">
        <f>'cieki 2020'!BO166</f>
        <v>0.05</v>
      </c>
      <c r="AK164" s="73">
        <f>'cieki 2020'!BR166</f>
        <v>0.4</v>
      </c>
      <c r="AL164" s="73">
        <f>'cieki 2020'!BS166</f>
        <v>0.05</v>
      </c>
      <c r="AM164" s="73">
        <f>'cieki 2020'!BU166</f>
        <v>0.05</v>
      </c>
      <c r="AN164" s="73">
        <f>'cieki 2020'!BV166</f>
        <v>0.05</v>
      </c>
      <c r="AO164" s="73">
        <f>'cieki 2020'!BW166</f>
        <v>0.05</v>
      </c>
      <c r="AP164" s="73">
        <f>'cieki 2020'!BX166</f>
        <v>0.1</v>
      </c>
      <c r="AQ164" s="73">
        <f>'cieki 2020'!BZ166</f>
        <v>0</v>
      </c>
      <c r="AR164" s="53">
        <f>'cieki 2020'!CK166</f>
        <v>0</v>
      </c>
      <c r="AS164" s="73">
        <f>'cieki 2020'!CN166</f>
        <v>0</v>
      </c>
      <c r="AT164" s="73">
        <f>'cieki 2020'!CS166</f>
        <v>0</v>
      </c>
      <c r="AU164" s="91">
        <f>'cieki 2020'!CY166</f>
        <v>0</v>
      </c>
      <c r="AV164" s="73">
        <f>'cieki 2020'!DD166</f>
        <v>0</v>
      </c>
      <c r="AW164" s="73">
        <f>'cieki 2020'!DE166</f>
        <v>0.05</v>
      </c>
      <c r="AX164" s="148">
        <f>'cieki 2020'!DF166</f>
        <v>0.05</v>
      </c>
      <c r="AY164" s="137" t="s">
        <v>171</v>
      </c>
      <c r="AZ164" s="100"/>
      <c r="BA164" s="100"/>
      <c r="BB164" s="100"/>
      <c r="BC164" s="100"/>
    </row>
    <row r="165" spans="1:55" s="70" customFormat="1" x14ac:dyDescent="0.2">
      <c r="A165" s="9">
        <f>'cieki 2020'!B167</f>
        <v>320</v>
      </c>
      <c r="B165" s="15" t="str">
        <f>'cieki 2020'!C167</f>
        <v>PL01S0201_0811</v>
      </c>
      <c r="C165" s="53">
        <f>'cieki 2020'!I167</f>
        <v>0.05</v>
      </c>
      <c r="D165" s="53">
        <f>'cieki 2020'!J167</f>
        <v>1.5</v>
      </c>
      <c r="E165" s="53">
        <f>'cieki 2020'!L167</f>
        <v>0.10199999999999999</v>
      </c>
      <c r="F165" s="53">
        <f>'cieki 2020'!N167</f>
        <v>7.65</v>
      </c>
      <c r="G165" s="53">
        <f>'cieki 2020'!O167</f>
        <v>4.47</v>
      </c>
      <c r="H165" s="53">
        <f>'cieki 2020'!P167</f>
        <v>2.2700000000000001E-2</v>
      </c>
      <c r="I165" s="53">
        <f>'cieki 2020'!S167</f>
        <v>2.89</v>
      </c>
      <c r="J165" s="53">
        <f>'cieki 2020'!T167</f>
        <v>7.75</v>
      </c>
      <c r="K165" s="73">
        <f>'cieki 2020'!Y167</f>
        <v>34.200000000000003</v>
      </c>
      <c r="L165" s="73">
        <f>'cieki 2020'!AB167</f>
        <v>4030</v>
      </c>
      <c r="M165" s="73">
        <f>'cieki 2020'!AC167</f>
        <v>91.5</v>
      </c>
      <c r="N165" s="73">
        <f>'cieki 2020'!AI167</f>
        <v>2.5</v>
      </c>
      <c r="O165" s="73">
        <f>'cieki 2020'!AJ167</f>
        <v>145</v>
      </c>
      <c r="P165" s="73">
        <f>'cieki 2020'!AK167</f>
        <v>44</v>
      </c>
      <c r="Q165" s="73">
        <f>'cieki 2020'!AL167</f>
        <v>327</v>
      </c>
      <c r="R165" s="73">
        <f>'cieki 2020'!AM167</f>
        <v>257</v>
      </c>
      <c r="S165" s="73">
        <f>'cieki 2020'!AN167</f>
        <v>135</v>
      </c>
      <c r="T165" s="73">
        <f>'cieki 2020'!AO167</f>
        <v>138</v>
      </c>
      <c r="U165" s="73">
        <f>'cieki 2020'!AQ167</f>
        <v>96</v>
      </c>
      <c r="V165" s="73">
        <f>'cieki 2020'!AR167</f>
        <v>1.5</v>
      </c>
      <c r="W165" s="73">
        <f>'cieki 2020'!AS167</f>
        <v>61</v>
      </c>
      <c r="X165" s="73">
        <f>'cieki 2020'!AT167</f>
        <v>41</v>
      </c>
      <c r="Y165" s="73">
        <f>'cieki 2020'!AU167</f>
        <v>218</v>
      </c>
      <c r="Z165" s="73">
        <f>'cieki 2020'!AV167</f>
        <v>183</v>
      </c>
      <c r="AA165" s="73">
        <f>'cieki 2020'!AW167</f>
        <v>71</v>
      </c>
      <c r="AB165" s="73">
        <f>'cieki 2020'!AX167</f>
        <v>84</v>
      </c>
      <c r="AC165" s="73">
        <f>'cieki 2020'!AY167</f>
        <v>120</v>
      </c>
      <c r="AD165" s="73">
        <f>'cieki 2020'!AZ167</f>
        <v>41</v>
      </c>
      <c r="AE165" s="73">
        <f>'cieki 2020'!BB167</f>
        <v>1624</v>
      </c>
      <c r="AF165" s="73">
        <f>'cieki 2020'!BJ167</f>
        <v>0.5</v>
      </c>
      <c r="AG165" s="73">
        <f>'cieki 2020'!BL167</f>
        <v>0.5</v>
      </c>
      <c r="AH165" s="73">
        <f>'cieki 2020'!BM167</f>
        <v>0.05</v>
      </c>
      <c r="AI165" s="73">
        <f>'cieki 2020'!BN167</f>
        <v>0.05</v>
      </c>
      <c r="AJ165" s="73">
        <f>'cieki 2020'!BO167</f>
        <v>0.05</v>
      </c>
      <c r="AK165" s="73">
        <f>'cieki 2020'!BR167</f>
        <v>0.4</v>
      </c>
      <c r="AL165" s="73">
        <f>'cieki 2020'!BS167</f>
        <v>0.05</v>
      </c>
      <c r="AM165" s="73">
        <f>'cieki 2020'!BU167</f>
        <v>0.05</v>
      </c>
      <c r="AN165" s="73">
        <f>'cieki 2020'!BV167</f>
        <v>0.05</v>
      </c>
      <c r="AO165" s="73">
        <f>'cieki 2020'!BW167</f>
        <v>0.05</v>
      </c>
      <c r="AP165" s="73">
        <f>'cieki 2020'!BX167</f>
        <v>0.1</v>
      </c>
      <c r="AQ165" s="73">
        <f>'cieki 2020'!BZ167</f>
        <v>0</v>
      </c>
      <c r="AR165" s="53">
        <f>'cieki 2020'!CK167</f>
        <v>0</v>
      </c>
      <c r="AS165" s="73">
        <f>'cieki 2020'!CN167</f>
        <v>0</v>
      </c>
      <c r="AT165" s="73">
        <f>'cieki 2020'!CS167</f>
        <v>0</v>
      </c>
      <c r="AU165" s="91">
        <f>'cieki 2020'!CY167</f>
        <v>0</v>
      </c>
      <c r="AV165" s="73">
        <f>'cieki 2020'!DD167</f>
        <v>0</v>
      </c>
      <c r="AW165" s="73">
        <f>'cieki 2020'!DE167</f>
        <v>0.05</v>
      </c>
      <c r="AX165" s="148">
        <f>'cieki 2020'!DF167</f>
        <v>0.05</v>
      </c>
      <c r="AY165" s="158" t="s">
        <v>173</v>
      </c>
      <c r="AZ165" s="100"/>
      <c r="BA165" s="100"/>
      <c r="BB165" s="100"/>
      <c r="BC165" s="100"/>
    </row>
    <row r="166" spans="1:55" s="70" customFormat="1" x14ac:dyDescent="0.2">
      <c r="A166" s="9">
        <f>'cieki 2020'!B168</f>
        <v>321</v>
      </c>
      <c r="B166" s="15" t="str">
        <f>'cieki 2020'!C168</f>
        <v>PL01S0801_1362</v>
      </c>
      <c r="C166" s="53">
        <f>'cieki 2020'!I168</f>
        <v>0.05</v>
      </c>
      <c r="D166" s="53">
        <f>'cieki 2020'!J168</f>
        <v>7.2</v>
      </c>
      <c r="E166" s="53">
        <f>'cieki 2020'!L168</f>
        <v>0.28000000000000003</v>
      </c>
      <c r="F166" s="53">
        <f>'cieki 2020'!N168</f>
        <v>8</v>
      </c>
      <c r="G166" s="53">
        <f>'cieki 2020'!O168</f>
        <v>19</v>
      </c>
      <c r="H166" s="53">
        <f>'cieki 2020'!P168</f>
        <v>2.69E-2</v>
      </c>
      <c r="I166" s="53">
        <f>'cieki 2020'!S168</f>
        <v>5.3</v>
      </c>
      <c r="J166" s="53">
        <f>'cieki 2020'!T168</f>
        <v>6</v>
      </c>
      <c r="K166" s="73">
        <f>'cieki 2020'!Y168</f>
        <v>57.1</v>
      </c>
      <c r="L166" s="73">
        <f>'cieki 2020'!AB168</f>
        <v>17310</v>
      </c>
      <c r="M166" s="73">
        <f>'cieki 2020'!AC168</f>
        <v>380</v>
      </c>
      <c r="N166" s="73">
        <f>'cieki 2020'!AI168</f>
        <v>2.5</v>
      </c>
      <c r="O166" s="73">
        <f>'cieki 2020'!AJ168</f>
        <v>19</v>
      </c>
      <c r="P166" s="73">
        <f>'cieki 2020'!AK168</f>
        <v>2.5</v>
      </c>
      <c r="Q166" s="73">
        <f>'cieki 2020'!AL168</f>
        <v>2.5</v>
      </c>
      <c r="R166" s="73">
        <f>'cieki 2020'!AM168</f>
        <v>16</v>
      </c>
      <c r="S166" s="73">
        <f>'cieki 2020'!AN168</f>
        <v>69</v>
      </c>
      <c r="T166" s="73">
        <f>'cieki 2020'!AO168</f>
        <v>2.5</v>
      </c>
      <c r="U166" s="73">
        <f>'cieki 2020'!AQ168</f>
        <v>2.5</v>
      </c>
      <c r="V166" s="73">
        <f>'cieki 2020'!AR168</f>
        <v>1.5</v>
      </c>
      <c r="W166" s="73">
        <f>'cieki 2020'!AS168</f>
        <v>2.5</v>
      </c>
      <c r="X166" s="73">
        <f>'cieki 2020'!AT168</f>
        <v>2.5</v>
      </c>
      <c r="Y166" s="73">
        <f>'cieki 2020'!AU168</f>
        <v>2.5</v>
      </c>
      <c r="Z166" s="73">
        <f>'cieki 2020'!AV168</f>
        <v>2.5</v>
      </c>
      <c r="AA166" s="73">
        <f>'cieki 2020'!AW168</f>
        <v>2.5</v>
      </c>
      <c r="AB166" s="73">
        <f>'cieki 2020'!AX168</f>
        <v>2.5</v>
      </c>
      <c r="AC166" s="73">
        <f>'cieki 2020'!AY168</f>
        <v>2.5</v>
      </c>
      <c r="AD166" s="73">
        <f>'cieki 2020'!AZ168</f>
        <v>2.5</v>
      </c>
      <c r="AE166" s="73">
        <f>'cieki 2020'!BB168</f>
        <v>128</v>
      </c>
      <c r="AF166" s="73">
        <f>'cieki 2020'!BJ168</f>
        <v>0.5</v>
      </c>
      <c r="AG166" s="73">
        <f>'cieki 2020'!BL168</f>
        <v>0.5</v>
      </c>
      <c r="AH166" s="73">
        <f>'cieki 2020'!BM168</f>
        <v>0.05</v>
      </c>
      <c r="AI166" s="73">
        <f>'cieki 2020'!BN168</f>
        <v>0.05</v>
      </c>
      <c r="AJ166" s="73">
        <f>'cieki 2020'!BO168</f>
        <v>0.05</v>
      </c>
      <c r="AK166" s="73">
        <f>'cieki 2020'!BR168</f>
        <v>0.4</v>
      </c>
      <c r="AL166" s="73">
        <f>'cieki 2020'!BS168</f>
        <v>0.05</v>
      </c>
      <c r="AM166" s="73">
        <f>'cieki 2020'!BU168</f>
        <v>0.05</v>
      </c>
      <c r="AN166" s="73">
        <f>'cieki 2020'!BV168</f>
        <v>0.05</v>
      </c>
      <c r="AO166" s="73">
        <f>'cieki 2020'!BW168</f>
        <v>0.05</v>
      </c>
      <c r="AP166" s="73">
        <f>'cieki 2020'!BX168</f>
        <v>0.1</v>
      </c>
      <c r="AQ166" s="73">
        <f>'cieki 2020'!BZ168</f>
        <v>0</v>
      </c>
      <c r="AR166" s="53">
        <f>'cieki 2020'!CK168</f>
        <v>0</v>
      </c>
      <c r="AS166" s="73">
        <f>'cieki 2020'!CN168</f>
        <v>0</v>
      </c>
      <c r="AT166" s="73">
        <f>'cieki 2020'!CS168</f>
        <v>0</v>
      </c>
      <c r="AU166" s="91">
        <f>'cieki 2020'!CY168</f>
        <v>0</v>
      </c>
      <c r="AV166" s="73">
        <f>'cieki 2020'!DD168</f>
        <v>0</v>
      </c>
      <c r="AW166" s="73">
        <f>'cieki 2020'!DE168</f>
        <v>0.05</v>
      </c>
      <c r="AX166" s="148">
        <f>'cieki 2020'!DF168</f>
        <v>0.05</v>
      </c>
      <c r="AY166" s="137" t="s">
        <v>171</v>
      </c>
      <c r="AZ166" s="100"/>
      <c r="BA166" s="100"/>
      <c r="BB166" s="100"/>
      <c r="BC166" s="100"/>
    </row>
    <row r="167" spans="1:55" s="70" customFormat="1" x14ac:dyDescent="0.2">
      <c r="A167" s="9">
        <f>'cieki 2020'!B169</f>
        <v>322</v>
      </c>
      <c r="B167" s="15" t="str">
        <f>'cieki 2020'!C169</f>
        <v>PL01S1501_1744</v>
      </c>
      <c r="C167" s="53">
        <f>'cieki 2020'!I169</f>
        <v>0.05</v>
      </c>
      <c r="D167" s="53">
        <f>'cieki 2020'!J169</f>
        <v>1.5</v>
      </c>
      <c r="E167" s="53">
        <f>'cieki 2020'!L169</f>
        <v>1.6</v>
      </c>
      <c r="F167" s="53">
        <f>'cieki 2020'!N169</f>
        <v>16.7</v>
      </c>
      <c r="G167" s="53">
        <f>'cieki 2020'!O169</f>
        <v>11.8</v>
      </c>
      <c r="H167" s="53">
        <f>'cieki 2020'!P169</f>
        <v>3.3399999999999999E-2</v>
      </c>
      <c r="I167" s="53">
        <f>'cieki 2020'!S169</f>
        <v>12.7</v>
      </c>
      <c r="J167" s="53">
        <f>'cieki 2020'!T169</f>
        <v>14.1</v>
      </c>
      <c r="K167" s="73">
        <f>'cieki 2020'!Y169</f>
        <v>135</v>
      </c>
      <c r="L167" s="73">
        <f>'cieki 2020'!AB169</f>
        <v>9020</v>
      </c>
      <c r="M167" s="73">
        <f>'cieki 2020'!AC169</f>
        <v>145</v>
      </c>
      <c r="N167" s="73">
        <f>'cieki 2020'!AI169</f>
        <v>94</v>
      </c>
      <c r="O167" s="73">
        <f>'cieki 2020'!AJ169</f>
        <v>139</v>
      </c>
      <c r="P167" s="73">
        <f>'cieki 2020'!AK169</f>
        <v>18</v>
      </c>
      <c r="Q167" s="73">
        <f>'cieki 2020'!AL169</f>
        <v>285</v>
      </c>
      <c r="R167" s="73">
        <f>'cieki 2020'!AM169</f>
        <v>108</v>
      </c>
      <c r="S167" s="73">
        <f>'cieki 2020'!AN169</f>
        <v>83</v>
      </c>
      <c r="T167" s="73">
        <f>'cieki 2020'!AO169</f>
        <v>52</v>
      </c>
      <c r="U167" s="73">
        <f>'cieki 2020'!AQ169</f>
        <v>47</v>
      </c>
      <c r="V167" s="73">
        <f>'cieki 2020'!AR169</f>
        <v>1.5</v>
      </c>
      <c r="W167" s="73">
        <f>'cieki 2020'!AS169</f>
        <v>2.5</v>
      </c>
      <c r="X167" s="73">
        <f>'cieki 2020'!AT169</f>
        <v>33</v>
      </c>
      <c r="Y167" s="73">
        <f>'cieki 2020'!AU169</f>
        <v>127</v>
      </c>
      <c r="Z167" s="73">
        <f>'cieki 2020'!AV169</f>
        <v>89</v>
      </c>
      <c r="AA167" s="73">
        <f>'cieki 2020'!AW169</f>
        <v>34</v>
      </c>
      <c r="AB167" s="73">
        <f>'cieki 2020'!AX169</f>
        <v>41</v>
      </c>
      <c r="AC167" s="73">
        <f>'cieki 2020'!AY169</f>
        <v>46</v>
      </c>
      <c r="AD167" s="73">
        <f>'cieki 2020'!AZ169</f>
        <v>15</v>
      </c>
      <c r="AE167" s="73">
        <f>'cieki 2020'!BB169</f>
        <v>1066</v>
      </c>
      <c r="AF167" s="73">
        <f>'cieki 2020'!BJ169</f>
        <v>0.5</v>
      </c>
      <c r="AG167" s="73">
        <f>'cieki 2020'!BL169</f>
        <v>0.5</v>
      </c>
      <c r="AH167" s="73">
        <f>'cieki 2020'!BM169</f>
        <v>0.05</v>
      </c>
      <c r="AI167" s="73">
        <f>'cieki 2020'!BN169</f>
        <v>0.05</v>
      </c>
      <c r="AJ167" s="73">
        <f>'cieki 2020'!BO169</f>
        <v>0.05</v>
      </c>
      <c r="AK167" s="73">
        <f>'cieki 2020'!BR169</f>
        <v>0.4</v>
      </c>
      <c r="AL167" s="73">
        <f>'cieki 2020'!BS169</f>
        <v>0.05</v>
      </c>
      <c r="AM167" s="73">
        <f>'cieki 2020'!BU169</f>
        <v>0.05</v>
      </c>
      <c r="AN167" s="73">
        <f>'cieki 2020'!BV169</f>
        <v>0.05</v>
      </c>
      <c r="AO167" s="73">
        <f>'cieki 2020'!BW169</f>
        <v>0.05</v>
      </c>
      <c r="AP167" s="73">
        <f>'cieki 2020'!BX169</f>
        <v>0.1</v>
      </c>
      <c r="AQ167" s="73">
        <f>'cieki 2020'!BZ169</f>
        <v>0</v>
      </c>
      <c r="AR167" s="53">
        <f>'cieki 2020'!CK169</f>
        <v>0</v>
      </c>
      <c r="AS167" s="73">
        <f>'cieki 2020'!CN169</f>
        <v>0</v>
      </c>
      <c r="AT167" s="73">
        <f>'cieki 2020'!CS169</f>
        <v>0</v>
      </c>
      <c r="AU167" s="91">
        <f>'cieki 2020'!CY169</f>
        <v>0</v>
      </c>
      <c r="AV167" s="73">
        <f>'cieki 2020'!DD169</f>
        <v>0</v>
      </c>
      <c r="AW167" s="73">
        <f>'cieki 2020'!DE169</f>
        <v>0.05</v>
      </c>
      <c r="AX167" s="148">
        <f>'cieki 2020'!DF169</f>
        <v>0.05</v>
      </c>
      <c r="AY167" s="157" t="s">
        <v>172</v>
      </c>
      <c r="AZ167" s="100"/>
      <c r="BA167" s="100"/>
      <c r="BB167" s="100"/>
      <c r="BC167" s="100"/>
    </row>
    <row r="168" spans="1:55" s="70" customFormat="1" x14ac:dyDescent="0.2">
      <c r="A168" s="9">
        <f>'cieki 2020'!B170</f>
        <v>323</v>
      </c>
      <c r="B168" s="15" t="str">
        <f>'cieki 2020'!C170</f>
        <v>PL01S1301_1725</v>
      </c>
      <c r="C168" s="53">
        <f>'cieki 2020'!I170</f>
        <v>0.05</v>
      </c>
      <c r="D168" s="53">
        <f>'cieki 2020'!J170</f>
        <v>4.43</v>
      </c>
      <c r="E168" s="53">
        <f>'cieki 2020'!L170</f>
        <v>0.16800000000000001</v>
      </c>
      <c r="F168" s="53">
        <f>'cieki 2020'!N170</f>
        <v>15.9</v>
      </c>
      <c r="G168" s="53">
        <f>'cieki 2020'!O170</f>
        <v>12.7</v>
      </c>
      <c r="H168" s="53">
        <f>'cieki 2020'!P170</f>
        <v>1.38E-2</v>
      </c>
      <c r="I168" s="53">
        <f>'cieki 2020'!S170</f>
        <v>28.9</v>
      </c>
      <c r="J168" s="53">
        <f>'cieki 2020'!T170</f>
        <v>8.25</v>
      </c>
      <c r="K168" s="73">
        <f>'cieki 2020'!Y170</f>
        <v>49.5</v>
      </c>
      <c r="L168" s="73">
        <f>'cieki 2020'!AB170</f>
        <v>15200</v>
      </c>
      <c r="M168" s="73">
        <f>'cieki 2020'!AC170</f>
        <v>752</v>
      </c>
      <c r="N168" s="73">
        <f>'cieki 2020'!AI170</f>
        <v>2.5</v>
      </c>
      <c r="O168" s="73">
        <f>'cieki 2020'!AJ170</f>
        <v>117</v>
      </c>
      <c r="P168" s="73">
        <f>'cieki 2020'!AK170</f>
        <v>50</v>
      </c>
      <c r="Q168" s="73">
        <f>'cieki 2020'!AL170</f>
        <v>320</v>
      </c>
      <c r="R168" s="73">
        <f>'cieki 2020'!AM170</f>
        <v>170</v>
      </c>
      <c r="S168" s="73">
        <f>'cieki 2020'!AN170</f>
        <v>129</v>
      </c>
      <c r="T168" s="73">
        <f>'cieki 2020'!AO170</f>
        <v>113</v>
      </c>
      <c r="U168" s="73">
        <f>'cieki 2020'!AQ170</f>
        <v>57</v>
      </c>
      <c r="V168" s="73">
        <f>'cieki 2020'!AR170</f>
        <v>1.5</v>
      </c>
      <c r="W168" s="73">
        <f>'cieki 2020'!AS170</f>
        <v>2.5</v>
      </c>
      <c r="X168" s="73">
        <f>'cieki 2020'!AT170</f>
        <v>14</v>
      </c>
      <c r="Y168" s="73">
        <f>'cieki 2020'!AU170</f>
        <v>189</v>
      </c>
      <c r="Z168" s="73">
        <f>'cieki 2020'!AV170</f>
        <v>128</v>
      </c>
      <c r="AA168" s="73">
        <f>'cieki 2020'!AW170</f>
        <v>53</v>
      </c>
      <c r="AB168" s="73">
        <f>'cieki 2020'!AX170</f>
        <v>55</v>
      </c>
      <c r="AC168" s="73">
        <f>'cieki 2020'!AY170</f>
        <v>72</v>
      </c>
      <c r="AD168" s="73">
        <f>'cieki 2020'!AZ170</f>
        <v>33</v>
      </c>
      <c r="AE168" s="73">
        <f>'cieki 2020'!BB170</f>
        <v>1289.5</v>
      </c>
      <c r="AF168" s="73">
        <f>'cieki 2020'!BJ170</f>
        <v>0.5</v>
      </c>
      <c r="AG168" s="73">
        <f>'cieki 2020'!BL170</f>
        <v>0.5</v>
      </c>
      <c r="AH168" s="73">
        <f>'cieki 2020'!BM170</f>
        <v>0.05</v>
      </c>
      <c r="AI168" s="73">
        <f>'cieki 2020'!BN170</f>
        <v>0.05</v>
      </c>
      <c r="AJ168" s="73">
        <f>'cieki 2020'!BO170</f>
        <v>0.05</v>
      </c>
      <c r="AK168" s="73">
        <f>'cieki 2020'!BR170</f>
        <v>0.4</v>
      </c>
      <c r="AL168" s="73">
        <f>'cieki 2020'!BS170</f>
        <v>0.05</v>
      </c>
      <c r="AM168" s="73">
        <f>'cieki 2020'!BU170</f>
        <v>0.05</v>
      </c>
      <c r="AN168" s="73">
        <f>'cieki 2020'!BV170</f>
        <v>0.05</v>
      </c>
      <c r="AO168" s="73">
        <f>'cieki 2020'!BW170</f>
        <v>0.05</v>
      </c>
      <c r="AP168" s="73">
        <f>'cieki 2020'!BX170</f>
        <v>0.1</v>
      </c>
      <c r="AQ168" s="73">
        <f>'cieki 2020'!BZ170</f>
        <v>0</v>
      </c>
      <c r="AR168" s="53">
        <f>'cieki 2020'!CK170</f>
        <v>0</v>
      </c>
      <c r="AS168" s="73">
        <f>'cieki 2020'!CN170</f>
        <v>0</v>
      </c>
      <c r="AT168" s="73">
        <f>'cieki 2020'!CS170</f>
        <v>0</v>
      </c>
      <c r="AU168" s="91">
        <f>'cieki 2020'!CY170</f>
        <v>0</v>
      </c>
      <c r="AV168" s="73">
        <f>'cieki 2020'!DD170</f>
        <v>0</v>
      </c>
      <c r="AW168" s="73">
        <f>'cieki 2020'!DE170</f>
        <v>0.05</v>
      </c>
      <c r="AX168" s="148">
        <f>'cieki 2020'!DF170</f>
        <v>0.05</v>
      </c>
      <c r="AY168" s="157" t="s">
        <v>172</v>
      </c>
      <c r="AZ168" s="100"/>
      <c r="BA168" s="100"/>
      <c r="BB168" s="100"/>
      <c r="BC168" s="100"/>
    </row>
    <row r="169" spans="1:55" s="70" customFormat="1" x14ac:dyDescent="0.2">
      <c r="A169" s="9">
        <f>'cieki 2020'!B171</f>
        <v>324</v>
      </c>
      <c r="B169" s="15" t="str">
        <f>'cieki 2020'!C171</f>
        <v>PL01S1301_1727</v>
      </c>
      <c r="C169" s="53">
        <f>'cieki 2020'!I171</f>
        <v>0.05</v>
      </c>
      <c r="D169" s="53">
        <f>'cieki 2020'!J171</f>
        <v>1.5</v>
      </c>
      <c r="E169" s="53">
        <f>'cieki 2020'!L171</f>
        <v>2.5000000000000001E-2</v>
      </c>
      <c r="F169" s="53">
        <f>'cieki 2020'!N171</f>
        <v>21.8</v>
      </c>
      <c r="G169" s="53">
        <f>'cieki 2020'!O171</f>
        <v>11.7</v>
      </c>
      <c r="H169" s="53">
        <f>'cieki 2020'!P171</f>
        <v>2.8299999999999999E-2</v>
      </c>
      <c r="I169" s="53">
        <f>'cieki 2020'!S171</f>
        <v>34.200000000000003</v>
      </c>
      <c r="J169" s="53">
        <f>'cieki 2020'!T171</f>
        <v>13.7</v>
      </c>
      <c r="K169" s="73">
        <f>'cieki 2020'!Y171</f>
        <v>48.6</v>
      </c>
      <c r="L169" s="73">
        <f>'cieki 2020'!AB171</f>
        <v>16690</v>
      </c>
      <c r="M169" s="73">
        <f>'cieki 2020'!AC171</f>
        <v>479</v>
      </c>
      <c r="N169" s="73">
        <f>'cieki 2020'!AI171</f>
        <v>89</v>
      </c>
      <c r="O169" s="73">
        <f>'cieki 2020'!AJ171</f>
        <v>327</v>
      </c>
      <c r="P169" s="73">
        <f>'cieki 2020'!AK171</f>
        <v>442</v>
      </c>
      <c r="Q169" s="73">
        <f>'cieki 2020'!AL171</f>
        <v>580</v>
      </c>
      <c r="R169" s="73">
        <f>'cieki 2020'!AM171</f>
        <v>284</v>
      </c>
      <c r="S169" s="73">
        <f>'cieki 2020'!AN171</f>
        <v>203</v>
      </c>
      <c r="T169" s="73">
        <f>'cieki 2020'!AO171</f>
        <v>165</v>
      </c>
      <c r="U169" s="73">
        <f>'cieki 2020'!AQ171</f>
        <v>126</v>
      </c>
      <c r="V169" s="73">
        <f>'cieki 2020'!AR171</f>
        <v>1.5</v>
      </c>
      <c r="W169" s="73">
        <f>'cieki 2020'!AS171</f>
        <v>2.5</v>
      </c>
      <c r="X169" s="73">
        <f>'cieki 2020'!AT171</f>
        <v>65</v>
      </c>
      <c r="Y169" s="73">
        <f>'cieki 2020'!AU171</f>
        <v>262</v>
      </c>
      <c r="Z169" s="73">
        <f>'cieki 2020'!AV171</f>
        <v>225</v>
      </c>
      <c r="AA169" s="73">
        <f>'cieki 2020'!AW171</f>
        <v>81</v>
      </c>
      <c r="AB169" s="73">
        <f>'cieki 2020'!AX171</f>
        <v>92</v>
      </c>
      <c r="AC169" s="73">
        <f>'cieki 2020'!AY171</f>
        <v>114</v>
      </c>
      <c r="AD169" s="73">
        <f>'cieki 2020'!AZ171</f>
        <v>62</v>
      </c>
      <c r="AE169" s="73">
        <f>'cieki 2020'!BB171</f>
        <v>2727</v>
      </c>
      <c r="AF169" s="73">
        <f>'cieki 2020'!BJ171</f>
        <v>0.5</v>
      </c>
      <c r="AG169" s="73">
        <f>'cieki 2020'!BL171</f>
        <v>0.5</v>
      </c>
      <c r="AH169" s="73">
        <f>'cieki 2020'!BM171</f>
        <v>0.05</v>
      </c>
      <c r="AI169" s="73">
        <f>'cieki 2020'!BN171</f>
        <v>0.05</v>
      </c>
      <c r="AJ169" s="73">
        <f>'cieki 2020'!BO171</f>
        <v>0.05</v>
      </c>
      <c r="AK169" s="73">
        <f>'cieki 2020'!BR171</f>
        <v>0.4</v>
      </c>
      <c r="AL169" s="73">
        <f>'cieki 2020'!BS171</f>
        <v>0.05</v>
      </c>
      <c r="AM169" s="73">
        <f>'cieki 2020'!BU171</f>
        <v>0.05</v>
      </c>
      <c r="AN169" s="73">
        <f>'cieki 2020'!BV171</f>
        <v>0.05</v>
      </c>
      <c r="AO169" s="73">
        <f>'cieki 2020'!BW171</f>
        <v>0.05</v>
      </c>
      <c r="AP169" s="73">
        <f>'cieki 2020'!BX171</f>
        <v>0.1</v>
      </c>
      <c r="AQ169" s="73">
        <f>'cieki 2020'!BZ171</f>
        <v>0</v>
      </c>
      <c r="AR169" s="53">
        <f>'cieki 2020'!CK171</f>
        <v>0</v>
      </c>
      <c r="AS169" s="73">
        <f>'cieki 2020'!CN171</f>
        <v>0</v>
      </c>
      <c r="AT169" s="73">
        <f>'cieki 2020'!CS171</f>
        <v>0</v>
      </c>
      <c r="AU169" s="91">
        <f>'cieki 2020'!CY171</f>
        <v>0</v>
      </c>
      <c r="AV169" s="73">
        <f>'cieki 2020'!DD171</f>
        <v>0</v>
      </c>
      <c r="AW169" s="73">
        <f>'cieki 2020'!DE171</f>
        <v>0.05</v>
      </c>
      <c r="AX169" s="148">
        <f>'cieki 2020'!DF171</f>
        <v>0.05</v>
      </c>
      <c r="AY169" s="157" t="s">
        <v>172</v>
      </c>
      <c r="AZ169" s="100"/>
      <c r="BA169" s="100"/>
      <c r="BB169" s="100"/>
      <c r="BC169" s="100"/>
    </row>
    <row r="170" spans="1:55" s="70" customFormat="1" x14ac:dyDescent="0.2">
      <c r="A170" s="9">
        <f>'cieki 2020'!B172</f>
        <v>325</v>
      </c>
      <c r="B170" s="15" t="str">
        <f>'cieki 2020'!C172</f>
        <v>PL08S0301_3049</v>
      </c>
      <c r="C170" s="53">
        <f>'cieki 2020'!I172</f>
        <v>0.05</v>
      </c>
      <c r="D170" s="53">
        <f>'cieki 2020'!J172</f>
        <v>1.5</v>
      </c>
      <c r="E170" s="53">
        <f>'cieki 2020'!L172</f>
        <v>2.5000000000000001E-2</v>
      </c>
      <c r="F170" s="53">
        <f>'cieki 2020'!N172</f>
        <v>9.6</v>
      </c>
      <c r="G170" s="53">
        <f>'cieki 2020'!O172</f>
        <v>8.6</v>
      </c>
      <c r="H170" s="53">
        <f>'cieki 2020'!P172</f>
        <v>3.2000000000000002E-3</v>
      </c>
      <c r="I170" s="53">
        <f>'cieki 2020'!S172</f>
        <v>5.7</v>
      </c>
      <c r="J170" s="53">
        <f>'cieki 2020'!T172</f>
        <v>5.3</v>
      </c>
      <c r="K170" s="73">
        <f>'cieki 2020'!Y172</f>
        <v>18.100000000000001</v>
      </c>
      <c r="L170" s="73">
        <f>'cieki 2020'!AB172</f>
        <v>7250</v>
      </c>
      <c r="M170" s="73">
        <f>'cieki 2020'!AC172</f>
        <v>130</v>
      </c>
      <c r="N170" s="73">
        <f>'cieki 2020'!AI172</f>
        <v>2.5</v>
      </c>
      <c r="O170" s="73">
        <f>'cieki 2020'!AJ172</f>
        <v>2.5</v>
      </c>
      <c r="P170" s="73">
        <f>'cieki 2020'!AK172</f>
        <v>2.5</v>
      </c>
      <c r="Q170" s="73">
        <f>'cieki 2020'!AL172</f>
        <v>2.5</v>
      </c>
      <c r="R170" s="73">
        <f>'cieki 2020'!AM172</f>
        <v>2.5</v>
      </c>
      <c r="S170" s="73">
        <f>'cieki 2020'!AN172</f>
        <v>2.5</v>
      </c>
      <c r="T170" s="73">
        <f>'cieki 2020'!AO172</f>
        <v>2.5</v>
      </c>
      <c r="U170" s="73">
        <f>'cieki 2020'!AQ172</f>
        <v>2.5</v>
      </c>
      <c r="V170" s="73">
        <f>'cieki 2020'!AR172</f>
        <v>1.5</v>
      </c>
      <c r="W170" s="73">
        <f>'cieki 2020'!AS172</f>
        <v>2.5</v>
      </c>
      <c r="X170" s="73">
        <f>'cieki 2020'!AT172</f>
        <v>2.5</v>
      </c>
      <c r="Y170" s="73">
        <f>'cieki 2020'!AU172</f>
        <v>2.5</v>
      </c>
      <c r="Z170" s="73">
        <f>'cieki 2020'!AV172</f>
        <v>2.5</v>
      </c>
      <c r="AA170" s="73">
        <f>'cieki 2020'!AW172</f>
        <v>2.5</v>
      </c>
      <c r="AB170" s="73">
        <f>'cieki 2020'!AX172</f>
        <v>2.5</v>
      </c>
      <c r="AC170" s="73">
        <f>'cieki 2020'!AY172</f>
        <v>2.5</v>
      </c>
      <c r="AD170" s="73">
        <f>'cieki 2020'!AZ172</f>
        <v>2.5</v>
      </c>
      <c r="AE170" s="73">
        <f>'cieki 2020'!BB172</f>
        <v>31.5</v>
      </c>
      <c r="AF170" s="73">
        <f>'cieki 2020'!BJ172</f>
        <v>0.5</v>
      </c>
      <c r="AG170" s="73">
        <f>'cieki 2020'!BL172</f>
        <v>0.5</v>
      </c>
      <c r="AH170" s="73">
        <f>'cieki 2020'!BM172</f>
        <v>0.05</v>
      </c>
      <c r="AI170" s="73">
        <f>'cieki 2020'!BN172</f>
        <v>0.05</v>
      </c>
      <c r="AJ170" s="73">
        <f>'cieki 2020'!BO172</f>
        <v>0.05</v>
      </c>
      <c r="AK170" s="73">
        <f>'cieki 2020'!BR172</f>
        <v>0.4</v>
      </c>
      <c r="AL170" s="73">
        <f>'cieki 2020'!BS172</f>
        <v>0.05</v>
      </c>
      <c r="AM170" s="73">
        <f>'cieki 2020'!BU172</f>
        <v>0.05</v>
      </c>
      <c r="AN170" s="73">
        <f>'cieki 2020'!BV172</f>
        <v>0.05</v>
      </c>
      <c r="AO170" s="73">
        <f>'cieki 2020'!BW172</f>
        <v>0.05</v>
      </c>
      <c r="AP170" s="73">
        <f>'cieki 2020'!BX172</f>
        <v>0.1</v>
      </c>
      <c r="AQ170" s="73">
        <f>'cieki 2020'!BZ172</f>
        <v>0</v>
      </c>
      <c r="AR170" s="53">
        <f>'cieki 2020'!CK172</f>
        <v>0</v>
      </c>
      <c r="AS170" s="73">
        <f>'cieki 2020'!CN172</f>
        <v>0</v>
      </c>
      <c r="AT170" s="73">
        <f>'cieki 2020'!CS172</f>
        <v>0</v>
      </c>
      <c r="AU170" s="91">
        <f>'cieki 2020'!CY172</f>
        <v>0</v>
      </c>
      <c r="AV170" s="73">
        <f>'cieki 2020'!DD172</f>
        <v>0</v>
      </c>
      <c r="AW170" s="73">
        <f>'cieki 2020'!DE172</f>
        <v>0.05</v>
      </c>
      <c r="AX170" s="148">
        <f>'cieki 2020'!DF172</f>
        <v>0.05</v>
      </c>
      <c r="AY170" s="137" t="s">
        <v>171</v>
      </c>
      <c r="AZ170" s="100"/>
      <c r="BA170" s="100"/>
      <c r="BB170" s="100"/>
      <c r="BC170" s="100"/>
    </row>
    <row r="171" spans="1:55" s="70" customFormat="1" x14ac:dyDescent="0.2">
      <c r="A171" s="9">
        <f>'cieki 2020'!B173</f>
        <v>326</v>
      </c>
      <c r="B171" s="15" t="str">
        <f>'cieki 2020'!C173</f>
        <v>PL01S1601_3246</v>
      </c>
      <c r="C171" s="53">
        <f>'cieki 2020'!I173</f>
        <v>0.05</v>
      </c>
      <c r="D171" s="53">
        <f>'cieki 2020'!J173</f>
        <v>1.5</v>
      </c>
      <c r="E171" s="53">
        <f>'cieki 2020'!L173</f>
        <v>2.5000000000000001E-2</v>
      </c>
      <c r="F171" s="53">
        <f>'cieki 2020'!N173</f>
        <v>1.4</v>
      </c>
      <c r="G171" s="53">
        <f>'cieki 2020'!O173</f>
        <v>5.12</v>
      </c>
      <c r="H171" s="53">
        <f>'cieki 2020'!P173</f>
        <v>1.24E-3</v>
      </c>
      <c r="I171" s="53">
        <f>'cieki 2020'!S173</f>
        <v>2.21</v>
      </c>
      <c r="J171" s="53">
        <f>'cieki 2020'!T173</f>
        <v>0.5</v>
      </c>
      <c r="K171" s="73">
        <f>'cieki 2020'!Y173</f>
        <v>22.5</v>
      </c>
      <c r="L171" s="73">
        <f>'cieki 2020'!AB173</f>
        <v>2328</v>
      </c>
      <c r="M171" s="73">
        <f>'cieki 2020'!AC173</f>
        <v>127</v>
      </c>
      <c r="N171" s="73">
        <f>'cieki 2020'!AI173</f>
        <v>2.5</v>
      </c>
      <c r="O171" s="73">
        <f>'cieki 2020'!AJ173</f>
        <v>12</v>
      </c>
      <c r="P171" s="73">
        <f>'cieki 2020'!AK173</f>
        <v>2.5</v>
      </c>
      <c r="Q171" s="73">
        <f>'cieki 2020'!AL173</f>
        <v>60</v>
      </c>
      <c r="R171" s="73">
        <f>'cieki 2020'!AM173</f>
        <v>43</v>
      </c>
      <c r="S171" s="73">
        <f>'cieki 2020'!AN173</f>
        <v>24</v>
      </c>
      <c r="T171" s="73">
        <f>'cieki 2020'!AO173</f>
        <v>18</v>
      </c>
      <c r="U171" s="73">
        <f>'cieki 2020'!AQ173</f>
        <v>51</v>
      </c>
      <c r="V171" s="73">
        <f>'cieki 2020'!AR173</f>
        <v>1.5</v>
      </c>
      <c r="W171" s="73">
        <f>'cieki 2020'!AS173</f>
        <v>2.5</v>
      </c>
      <c r="X171" s="73">
        <f>'cieki 2020'!AT173</f>
        <v>2.5</v>
      </c>
      <c r="Y171" s="73">
        <f>'cieki 2020'!AU173</f>
        <v>42</v>
      </c>
      <c r="Z171" s="73">
        <f>'cieki 2020'!AV173</f>
        <v>24</v>
      </c>
      <c r="AA171" s="73">
        <f>'cieki 2020'!AW173</f>
        <v>8</v>
      </c>
      <c r="AB171" s="73">
        <f>'cieki 2020'!AX173</f>
        <v>10</v>
      </c>
      <c r="AC171" s="73">
        <f>'cieki 2020'!AY173</f>
        <v>14</v>
      </c>
      <c r="AD171" s="73">
        <f>'cieki 2020'!AZ173</f>
        <v>2.5</v>
      </c>
      <c r="AE171" s="73">
        <f>'cieki 2020'!BB173</f>
        <v>242.5</v>
      </c>
      <c r="AF171" s="73">
        <f>'cieki 2020'!BJ173</f>
        <v>0.5</v>
      </c>
      <c r="AG171" s="73">
        <f>'cieki 2020'!BL173</f>
        <v>0.5</v>
      </c>
      <c r="AH171" s="73">
        <f>'cieki 2020'!BM173</f>
        <v>0.05</v>
      </c>
      <c r="AI171" s="73">
        <f>'cieki 2020'!BN173</f>
        <v>0.05</v>
      </c>
      <c r="AJ171" s="73">
        <f>'cieki 2020'!BO173</f>
        <v>0.05</v>
      </c>
      <c r="AK171" s="73">
        <f>'cieki 2020'!BR173</f>
        <v>0.4</v>
      </c>
      <c r="AL171" s="73">
        <f>'cieki 2020'!BS173</f>
        <v>0.05</v>
      </c>
      <c r="AM171" s="73">
        <f>'cieki 2020'!BU173</f>
        <v>0.05</v>
      </c>
      <c r="AN171" s="73">
        <f>'cieki 2020'!BV173</f>
        <v>0.05</v>
      </c>
      <c r="AO171" s="73">
        <f>'cieki 2020'!BW173</f>
        <v>0.05</v>
      </c>
      <c r="AP171" s="73">
        <f>'cieki 2020'!BX173</f>
        <v>0.1</v>
      </c>
      <c r="AQ171" s="73">
        <f>'cieki 2020'!BZ173</f>
        <v>0</v>
      </c>
      <c r="AR171" s="53">
        <f>'cieki 2020'!CK173</f>
        <v>0</v>
      </c>
      <c r="AS171" s="73">
        <f>'cieki 2020'!CN173</f>
        <v>0</v>
      </c>
      <c r="AT171" s="73">
        <f>'cieki 2020'!CS173</f>
        <v>0</v>
      </c>
      <c r="AU171" s="91">
        <f>'cieki 2020'!CY173</f>
        <v>0</v>
      </c>
      <c r="AV171" s="73">
        <f>'cieki 2020'!DD173</f>
        <v>0</v>
      </c>
      <c r="AW171" s="73">
        <f>'cieki 2020'!DE173</f>
        <v>0.05</v>
      </c>
      <c r="AX171" s="148">
        <f>'cieki 2020'!DF173</f>
        <v>0.05</v>
      </c>
      <c r="AY171" s="137" t="s">
        <v>171</v>
      </c>
      <c r="AZ171" s="100"/>
      <c r="BA171" s="100"/>
      <c r="BB171" s="100"/>
      <c r="BC171" s="100"/>
    </row>
    <row r="172" spans="1:55" s="70" customFormat="1" x14ac:dyDescent="0.2">
      <c r="A172" s="9">
        <f>'cieki 2020'!B174</f>
        <v>327</v>
      </c>
      <c r="B172" s="15" t="str">
        <f>'cieki 2020'!C174</f>
        <v>PL01S1601_1936</v>
      </c>
      <c r="C172" s="53">
        <f>'cieki 2020'!I174</f>
        <v>0.05</v>
      </c>
      <c r="D172" s="53">
        <f>'cieki 2020'!J174</f>
        <v>1.5</v>
      </c>
      <c r="E172" s="53">
        <f>'cieki 2020'!L174</f>
        <v>2.5000000000000001E-2</v>
      </c>
      <c r="F172" s="53">
        <f>'cieki 2020'!N174</f>
        <v>2.68</v>
      </c>
      <c r="G172" s="53">
        <f>'cieki 2020'!O174</f>
        <v>8.2899999999999991</v>
      </c>
      <c r="H172" s="53">
        <f>'cieki 2020'!P174</f>
        <v>5.2500000000000003E-3</v>
      </c>
      <c r="I172" s="53">
        <f>'cieki 2020'!S174</f>
        <v>3.73</v>
      </c>
      <c r="J172" s="53">
        <f>'cieki 2020'!T174</f>
        <v>7.73</v>
      </c>
      <c r="K172" s="73">
        <f>'cieki 2020'!Y174</f>
        <v>14.7</v>
      </c>
      <c r="L172" s="73">
        <f>'cieki 2020'!AB174</f>
        <v>3240</v>
      </c>
      <c r="M172" s="73">
        <f>'cieki 2020'!AC174</f>
        <v>186</v>
      </c>
      <c r="N172" s="73">
        <f>'cieki 2020'!AI174</f>
        <v>2.5</v>
      </c>
      <c r="O172" s="73">
        <f>'cieki 2020'!AJ174</f>
        <v>47</v>
      </c>
      <c r="P172" s="73">
        <f>'cieki 2020'!AK174</f>
        <v>36</v>
      </c>
      <c r="Q172" s="73">
        <f>'cieki 2020'!AL174</f>
        <v>222</v>
      </c>
      <c r="R172" s="73">
        <f>'cieki 2020'!AM174</f>
        <v>141</v>
      </c>
      <c r="S172" s="73">
        <f>'cieki 2020'!AN174</f>
        <v>124</v>
      </c>
      <c r="T172" s="73">
        <f>'cieki 2020'!AO174</f>
        <v>130</v>
      </c>
      <c r="U172" s="73">
        <f>'cieki 2020'!AQ174</f>
        <v>73</v>
      </c>
      <c r="V172" s="73">
        <f>'cieki 2020'!AR174</f>
        <v>1.5</v>
      </c>
      <c r="W172" s="73">
        <f>'cieki 2020'!AS174</f>
        <v>2.5</v>
      </c>
      <c r="X172" s="73">
        <f>'cieki 2020'!AT174</f>
        <v>2.5</v>
      </c>
      <c r="Y172" s="73">
        <f>'cieki 2020'!AU174</f>
        <v>135</v>
      </c>
      <c r="Z172" s="73">
        <f>'cieki 2020'!AV174</f>
        <v>143</v>
      </c>
      <c r="AA172" s="73">
        <f>'cieki 2020'!AW174</f>
        <v>53</v>
      </c>
      <c r="AB172" s="73">
        <f>'cieki 2020'!AX174</f>
        <v>52</v>
      </c>
      <c r="AC172" s="73">
        <f>'cieki 2020'!AY174</f>
        <v>82</v>
      </c>
      <c r="AD172" s="73">
        <f>'cieki 2020'!AZ174</f>
        <v>30</v>
      </c>
      <c r="AE172" s="73">
        <f>'cieki 2020'!BB174</f>
        <v>1040</v>
      </c>
      <c r="AF172" s="73">
        <f>'cieki 2020'!BJ174</f>
        <v>0.5</v>
      </c>
      <c r="AG172" s="73">
        <f>'cieki 2020'!BL174</f>
        <v>0.5</v>
      </c>
      <c r="AH172" s="73">
        <f>'cieki 2020'!BM174</f>
        <v>0.05</v>
      </c>
      <c r="AI172" s="73">
        <f>'cieki 2020'!BN174</f>
        <v>0.05</v>
      </c>
      <c r="AJ172" s="73">
        <f>'cieki 2020'!BO174</f>
        <v>0.05</v>
      </c>
      <c r="AK172" s="73">
        <f>'cieki 2020'!BR174</f>
        <v>0.4</v>
      </c>
      <c r="AL172" s="73">
        <f>'cieki 2020'!BS174</f>
        <v>0.05</v>
      </c>
      <c r="AM172" s="73">
        <f>'cieki 2020'!BU174</f>
        <v>0.05</v>
      </c>
      <c r="AN172" s="73">
        <f>'cieki 2020'!BV174</f>
        <v>0.05</v>
      </c>
      <c r="AO172" s="73">
        <f>'cieki 2020'!BW174</f>
        <v>0.05</v>
      </c>
      <c r="AP172" s="73">
        <f>'cieki 2020'!BX174</f>
        <v>0.1</v>
      </c>
      <c r="AQ172" s="73">
        <f>'cieki 2020'!BZ174</f>
        <v>0</v>
      </c>
      <c r="AR172" s="53">
        <f>'cieki 2020'!CK174</f>
        <v>0</v>
      </c>
      <c r="AS172" s="73">
        <f>'cieki 2020'!CN174</f>
        <v>0</v>
      </c>
      <c r="AT172" s="73">
        <f>'cieki 2020'!CS174</f>
        <v>0</v>
      </c>
      <c r="AU172" s="91">
        <f>'cieki 2020'!CY174</f>
        <v>0</v>
      </c>
      <c r="AV172" s="73">
        <f>'cieki 2020'!DD174</f>
        <v>0</v>
      </c>
      <c r="AW172" s="73">
        <f>'cieki 2020'!DE174</f>
        <v>0.05</v>
      </c>
      <c r="AX172" s="148">
        <f>'cieki 2020'!DF174</f>
        <v>0.05</v>
      </c>
      <c r="AY172" s="157" t="s">
        <v>172</v>
      </c>
      <c r="AZ172" s="100"/>
      <c r="BA172" s="100"/>
      <c r="BB172" s="100"/>
      <c r="BC172" s="100"/>
    </row>
    <row r="173" spans="1:55" s="70" customFormat="1" x14ac:dyDescent="0.2">
      <c r="A173" s="9">
        <f>'cieki 2020'!B175</f>
        <v>328</v>
      </c>
      <c r="B173" s="15" t="str">
        <f>'cieki 2020'!C175</f>
        <v>PL02S1301_1186</v>
      </c>
      <c r="C173" s="53">
        <f>'cieki 2020'!I175</f>
        <v>0.05</v>
      </c>
      <c r="D173" s="53">
        <f>'cieki 2020'!J175</f>
        <v>1.5</v>
      </c>
      <c r="E173" s="53">
        <f>'cieki 2020'!L175</f>
        <v>25.1</v>
      </c>
      <c r="F173" s="53">
        <f>'cieki 2020'!N175</f>
        <v>2.67</v>
      </c>
      <c r="G173" s="53">
        <f>'cieki 2020'!O175</f>
        <v>9.7200000000000006</v>
      </c>
      <c r="H173" s="53">
        <f>'cieki 2020'!P175</f>
        <v>6.4599999999999996E-3</v>
      </c>
      <c r="I173" s="53">
        <f>'cieki 2020'!S175</f>
        <v>3.61</v>
      </c>
      <c r="J173" s="53">
        <f>'cieki 2020'!T175</f>
        <v>31.7</v>
      </c>
      <c r="K173" s="73">
        <f>'cieki 2020'!Y175</f>
        <v>206</v>
      </c>
      <c r="L173" s="73">
        <f>'cieki 2020'!AB175</f>
        <v>1820</v>
      </c>
      <c r="M173" s="73">
        <f>'cieki 2020'!AC175</f>
        <v>65.400000000000006</v>
      </c>
      <c r="N173" s="73">
        <f>'cieki 2020'!AI175</f>
        <v>2.5</v>
      </c>
      <c r="O173" s="73">
        <f>'cieki 2020'!AJ175</f>
        <v>2.5</v>
      </c>
      <c r="P173" s="73">
        <f>'cieki 2020'!AK175</f>
        <v>2.5</v>
      </c>
      <c r="Q173" s="73">
        <f>'cieki 2020'!AL175</f>
        <v>10</v>
      </c>
      <c r="R173" s="73">
        <f>'cieki 2020'!AM175</f>
        <v>8</v>
      </c>
      <c r="S173" s="73">
        <f>'cieki 2020'!AN175</f>
        <v>2.5</v>
      </c>
      <c r="T173" s="73">
        <f>'cieki 2020'!AO175</f>
        <v>5</v>
      </c>
      <c r="U173" s="73">
        <f>'cieki 2020'!AQ175</f>
        <v>2.5</v>
      </c>
      <c r="V173" s="73">
        <f>'cieki 2020'!AR175</f>
        <v>1.5</v>
      </c>
      <c r="W173" s="73">
        <f>'cieki 2020'!AS175</f>
        <v>2.5</v>
      </c>
      <c r="X173" s="73">
        <f>'cieki 2020'!AT175</f>
        <v>2.5</v>
      </c>
      <c r="Y173" s="73">
        <f>'cieki 2020'!AU175</f>
        <v>5</v>
      </c>
      <c r="Z173" s="73">
        <f>'cieki 2020'!AV175</f>
        <v>2.5</v>
      </c>
      <c r="AA173" s="73">
        <f>'cieki 2020'!AW175</f>
        <v>2.5</v>
      </c>
      <c r="AB173" s="73">
        <f>'cieki 2020'!AX175</f>
        <v>2.5</v>
      </c>
      <c r="AC173" s="73">
        <f>'cieki 2020'!AY175</f>
        <v>7</v>
      </c>
      <c r="AD173" s="73">
        <f>'cieki 2020'!AZ175</f>
        <v>2.5</v>
      </c>
      <c r="AE173" s="73">
        <f>'cieki 2020'!BB175</f>
        <v>49.5</v>
      </c>
      <c r="AF173" s="73">
        <f>'cieki 2020'!BJ175</f>
        <v>0.5</v>
      </c>
      <c r="AG173" s="73">
        <f>'cieki 2020'!BL175</f>
        <v>0.5</v>
      </c>
      <c r="AH173" s="73">
        <f>'cieki 2020'!BM175</f>
        <v>0.05</v>
      </c>
      <c r="AI173" s="73">
        <f>'cieki 2020'!BN175</f>
        <v>0.05</v>
      </c>
      <c r="AJ173" s="73">
        <f>'cieki 2020'!BO175</f>
        <v>0.05</v>
      </c>
      <c r="AK173" s="73">
        <f>'cieki 2020'!BR175</f>
        <v>0.4</v>
      </c>
      <c r="AL173" s="73">
        <f>'cieki 2020'!BS175</f>
        <v>0.05</v>
      </c>
      <c r="AM173" s="73">
        <f>'cieki 2020'!BU175</f>
        <v>0.05</v>
      </c>
      <c r="AN173" s="73">
        <f>'cieki 2020'!BV175</f>
        <v>0.05</v>
      </c>
      <c r="AO173" s="73">
        <f>'cieki 2020'!BW175</f>
        <v>0.05</v>
      </c>
      <c r="AP173" s="73">
        <f>'cieki 2020'!BX175</f>
        <v>0.1</v>
      </c>
      <c r="AQ173" s="73">
        <f>'cieki 2020'!BZ175</f>
        <v>0</v>
      </c>
      <c r="AR173" s="53">
        <f>'cieki 2020'!CK175</f>
        <v>0</v>
      </c>
      <c r="AS173" s="73">
        <f>'cieki 2020'!CN175</f>
        <v>0</v>
      </c>
      <c r="AT173" s="73">
        <f>'cieki 2020'!CS175</f>
        <v>0</v>
      </c>
      <c r="AU173" s="91">
        <f>'cieki 2020'!CY175</f>
        <v>0</v>
      </c>
      <c r="AV173" s="73">
        <f>'cieki 2020'!DD175</f>
        <v>0</v>
      </c>
      <c r="AW173" s="73">
        <f>'cieki 2020'!DE175</f>
        <v>0.05</v>
      </c>
      <c r="AX173" s="148">
        <f>'cieki 2020'!DF175</f>
        <v>0.05</v>
      </c>
      <c r="AY173" s="136" t="s">
        <v>174</v>
      </c>
      <c r="AZ173" s="100"/>
      <c r="BA173" s="100"/>
      <c r="BB173" s="100"/>
      <c r="BC173" s="100"/>
    </row>
    <row r="174" spans="1:55" s="70" customFormat="1" x14ac:dyDescent="0.2">
      <c r="A174" s="9">
        <f>'cieki 2020'!B176</f>
        <v>329</v>
      </c>
      <c r="B174" s="15" t="str">
        <f>'cieki 2020'!C176</f>
        <v>PL01S1001_2090</v>
      </c>
      <c r="C174" s="53">
        <f>'cieki 2020'!I176</f>
        <v>0.188</v>
      </c>
      <c r="D174" s="53">
        <f>'cieki 2020'!J176</f>
        <v>17.5</v>
      </c>
      <c r="E174" s="53">
        <f>'cieki 2020'!L176</f>
        <v>0.72499999999999998</v>
      </c>
      <c r="F174" s="53">
        <f>'cieki 2020'!N176</f>
        <v>34.5</v>
      </c>
      <c r="G174" s="53">
        <f>'cieki 2020'!O176</f>
        <v>27.2</v>
      </c>
      <c r="H174" s="53">
        <f>'cieki 2020'!P176</f>
        <v>5.6099999999999997E-2</v>
      </c>
      <c r="I174" s="53">
        <f>'cieki 2020'!S176</f>
        <v>126</v>
      </c>
      <c r="J174" s="53">
        <f>'cieki 2020'!T176</f>
        <v>24.3</v>
      </c>
      <c r="K174" s="73">
        <f>'cieki 2020'!Y176</f>
        <v>152</v>
      </c>
      <c r="L174" s="73">
        <f>'cieki 2020'!AB176</f>
        <v>35200</v>
      </c>
      <c r="M174" s="73">
        <f>'cieki 2020'!AC176</f>
        <v>540</v>
      </c>
      <c r="N174" s="73">
        <f>'cieki 2020'!AI176</f>
        <v>2.5</v>
      </c>
      <c r="O174" s="73">
        <f>'cieki 2020'!AJ176</f>
        <v>2.5</v>
      </c>
      <c r="P174" s="73">
        <f>'cieki 2020'!AK176</f>
        <v>2.5</v>
      </c>
      <c r="Q174" s="73">
        <f>'cieki 2020'!AL176</f>
        <v>11</v>
      </c>
      <c r="R174" s="73">
        <f>'cieki 2020'!AM176</f>
        <v>6</v>
      </c>
      <c r="S174" s="73">
        <f>'cieki 2020'!AN176</f>
        <v>2.5</v>
      </c>
      <c r="T174" s="73">
        <f>'cieki 2020'!AO176</f>
        <v>6</v>
      </c>
      <c r="U174" s="73">
        <f>'cieki 2020'!AQ176</f>
        <v>2.5</v>
      </c>
      <c r="V174" s="73">
        <f>'cieki 2020'!AR176</f>
        <v>1.5</v>
      </c>
      <c r="W174" s="73">
        <f>'cieki 2020'!AS176</f>
        <v>2.5</v>
      </c>
      <c r="X174" s="73">
        <f>'cieki 2020'!AT176</f>
        <v>2.5</v>
      </c>
      <c r="Y174" s="73">
        <f>'cieki 2020'!AU176</f>
        <v>7</v>
      </c>
      <c r="Z174" s="73">
        <f>'cieki 2020'!AV176</f>
        <v>2.5</v>
      </c>
      <c r="AA174" s="73">
        <f>'cieki 2020'!AW176</f>
        <v>2.5</v>
      </c>
      <c r="AB174" s="73">
        <f>'cieki 2020'!AX176</f>
        <v>2.5</v>
      </c>
      <c r="AC174" s="73">
        <f>'cieki 2020'!AY176</f>
        <v>8</v>
      </c>
      <c r="AD174" s="73">
        <f>'cieki 2020'!AZ176</f>
        <v>2.5</v>
      </c>
      <c r="AE174" s="73">
        <f>'cieki 2020'!BB176</f>
        <v>51.5</v>
      </c>
      <c r="AF174" s="73">
        <f>'cieki 2020'!BJ176</f>
        <v>0.5</v>
      </c>
      <c r="AG174" s="73">
        <f>'cieki 2020'!BL176</f>
        <v>0.5</v>
      </c>
      <c r="AH174" s="73">
        <f>'cieki 2020'!BM176</f>
        <v>0.05</v>
      </c>
      <c r="AI174" s="73">
        <f>'cieki 2020'!BN176</f>
        <v>0.05</v>
      </c>
      <c r="AJ174" s="73">
        <f>'cieki 2020'!BO176</f>
        <v>0.05</v>
      </c>
      <c r="AK174" s="73">
        <f>'cieki 2020'!BR176</f>
        <v>0.4</v>
      </c>
      <c r="AL174" s="73">
        <f>'cieki 2020'!BS176</f>
        <v>0.05</v>
      </c>
      <c r="AM174" s="73">
        <f>'cieki 2020'!BU176</f>
        <v>0.05</v>
      </c>
      <c r="AN174" s="73">
        <f>'cieki 2020'!BV176</f>
        <v>0.05</v>
      </c>
      <c r="AO174" s="73">
        <f>'cieki 2020'!BW176</f>
        <v>0.05</v>
      </c>
      <c r="AP174" s="73">
        <f>'cieki 2020'!BX176</f>
        <v>0.1</v>
      </c>
      <c r="AQ174" s="73">
        <f>'cieki 2020'!BZ176</f>
        <v>0</v>
      </c>
      <c r="AR174" s="53">
        <f>'cieki 2020'!CK176</f>
        <v>0</v>
      </c>
      <c r="AS174" s="73">
        <f>'cieki 2020'!CN176</f>
        <v>0</v>
      </c>
      <c r="AT174" s="73">
        <f>'cieki 2020'!CS176</f>
        <v>0</v>
      </c>
      <c r="AU174" s="91">
        <f>'cieki 2020'!CY176</f>
        <v>0</v>
      </c>
      <c r="AV174" s="73">
        <f>'cieki 2020'!DD176</f>
        <v>0</v>
      </c>
      <c r="AW174" s="73">
        <f>'cieki 2020'!DE176</f>
        <v>0.05</v>
      </c>
      <c r="AX174" s="148">
        <f>'cieki 2020'!DF176</f>
        <v>0.05</v>
      </c>
      <c r="AY174" s="136" t="s">
        <v>174</v>
      </c>
      <c r="AZ174" s="100"/>
      <c r="BA174" s="100"/>
      <c r="BB174" s="100"/>
      <c r="BC174" s="100"/>
    </row>
    <row r="175" spans="1:55" s="70" customFormat="1" x14ac:dyDescent="0.2">
      <c r="A175" s="9">
        <f>'cieki 2020'!B177</f>
        <v>330</v>
      </c>
      <c r="B175" s="15" t="str">
        <f>'cieki 2020'!C177</f>
        <v>PL02S0101_0552</v>
      </c>
      <c r="C175" s="53">
        <f>'cieki 2020'!I177</f>
        <v>0.05</v>
      </c>
      <c r="D175" s="53">
        <f>'cieki 2020'!J177</f>
        <v>1.5</v>
      </c>
      <c r="E175" s="53">
        <f>'cieki 2020'!L177</f>
        <v>0.17199999999999999</v>
      </c>
      <c r="F175" s="53">
        <f>'cieki 2020'!N177</f>
        <v>8.02</v>
      </c>
      <c r="G175" s="53">
        <f>'cieki 2020'!O177</f>
        <v>5.03</v>
      </c>
      <c r="H175" s="53">
        <f>'cieki 2020'!P177</f>
        <v>1.3599999999999999E-2</v>
      </c>
      <c r="I175" s="53">
        <f>'cieki 2020'!S177</f>
        <v>5.88</v>
      </c>
      <c r="J175" s="53">
        <f>'cieki 2020'!T177</f>
        <v>5.61</v>
      </c>
      <c r="K175" s="73">
        <f>'cieki 2020'!Y177</f>
        <v>24.2</v>
      </c>
      <c r="L175" s="73">
        <f>'cieki 2020'!AB177</f>
        <v>5790</v>
      </c>
      <c r="M175" s="73">
        <f>'cieki 2020'!AC177</f>
        <v>88.9</v>
      </c>
      <c r="N175" s="73">
        <f>'cieki 2020'!AI177</f>
        <v>2.5</v>
      </c>
      <c r="O175" s="73">
        <f>'cieki 2020'!AJ177</f>
        <v>2.5</v>
      </c>
      <c r="P175" s="73">
        <f>'cieki 2020'!AK177</f>
        <v>2.5</v>
      </c>
      <c r="Q175" s="73">
        <f>'cieki 2020'!AL177</f>
        <v>20</v>
      </c>
      <c r="R175" s="73">
        <f>'cieki 2020'!AM177</f>
        <v>14</v>
      </c>
      <c r="S175" s="73">
        <f>'cieki 2020'!AN177</f>
        <v>11</v>
      </c>
      <c r="T175" s="73">
        <f>'cieki 2020'!AO177</f>
        <v>10</v>
      </c>
      <c r="U175" s="73">
        <f>'cieki 2020'!AQ177</f>
        <v>19</v>
      </c>
      <c r="V175" s="73">
        <f>'cieki 2020'!AR177</f>
        <v>1.5</v>
      </c>
      <c r="W175" s="73">
        <f>'cieki 2020'!AS177</f>
        <v>2.5</v>
      </c>
      <c r="X175" s="73">
        <f>'cieki 2020'!AT177</f>
        <v>6</v>
      </c>
      <c r="Y175" s="73">
        <f>'cieki 2020'!AU177</f>
        <v>21</v>
      </c>
      <c r="Z175" s="73">
        <f>'cieki 2020'!AV177</f>
        <v>19</v>
      </c>
      <c r="AA175" s="73">
        <f>'cieki 2020'!AW177</f>
        <v>6</v>
      </c>
      <c r="AB175" s="73">
        <f>'cieki 2020'!AX177</f>
        <v>10</v>
      </c>
      <c r="AC175" s="73">
        <f>'cieki 2020'!AY177</f>
        <v>12</v>
      </c>
      <c r="AD175" s="73">
        <f>'cieki 2020'!AZ177</f>
        <v>16</v>
      </c>
      <c r="AE175" s="73">
        <f>'cieki 2020'!BB177</f>
        <v>118.5</v>
      </c>
      <c r="AF175" s="73">
        <f>'cieki 2020'!BJ177</f>
        <v>0.5</v>
      </c>
      <c r="AG175" s="73">
        <f>'cieki 2020'!BL177</f>
        <v>0.5</v>
      </c>
      <c r="AH175" s="73">
        <f>'cieki 2020'!BM177</f>
        <v>0.05</v>
      </c>
      <c r="AI175" s="73">
        <f>'cieki 2020'!BN177</f>
        <v>0.05</v>
      </c>
      <c r="AJ175" s="73">
        <f>'cieki 2020'!BO177</f>
        <v>0.05</v>
      </c>
      <c r="AK175" s="73">
        <f>'cieki 2020'!BR177</f>
        <v>0.4</v>
      </c>
      <c r="AL175" s="73">
        <f>'cieki 2020'!BS177</f>
        <v>0.05</v>
      </c>
      <c r="AM175" s="73">
        <f>'cieki 2020'!BU177</f>
        <v>0.05</v>
      </c>
      <c r="AN175" s="73">
        <f>'cieki 2020'!BV177</f>
        <v>0.05</v>
      </c>
      <c r="AO175" s="73">
        <f>'cieki 2020'!BW177</f>
        <v>0.05</v>
      </c>
      <c r="AP175" s="73">
        <f>'cieki 2020'!BX177</f>
        <v>0.1</v>
      </c>
      <c r="AQ175" s="73">
        <f>'cieki 2020'!BZ177</f>
        <v>0</v>
      </c>
      <c r="AR175" s="53">
        <f>'cieki 2020'!CK177</f>
        <v>0</v>
      </c>
      <c r="AS175" s="73">
        <f>'cieki 2020'!CN177</f>
        <v>0</v>
      </c>
      <c r="AT175" s="73">
        <f>'cieki 2020'!CS177</f>
        <v>0</v>
      </c>
      <c r="AU175" s="91">
        <f>'cieki 2020'!CY177</f>
        <v>0</v>
      </c>
      <c r="AV175" s="73">
        <f>'cieki 2020'!DD177</f>
        <v>0</v>
      </c>
      <c r="AW175" s="73">
        <f>'cieki 2020'!DE177</f>
        <v>0.05</v>
      </c>
      <c r="AX175" s="148">
        <f>'cieki 2020'!DF177</f>
        <v>0.05</v>
      </c>
      <c r="AY175" s="137" t="s">
        <v>171</v>
      </c>
      <c r="AZ175" s="100"/>
      <c r="BA175" s="100"/>
      <c r="BB175" s="100"/>
      <c r="BC175" s="100"/>
    </row>
    <row r="176" spans="1:55" s="70" customFormat="1" x14ac:dyDescent="0.2">
      <c r="A176" s="9">
        <f>'cieki 2020'!B178</f>
        <v>332</v>
      </c>
      <c r="B176" s="15" t="str">
        <f>'cieki 2020'!C178</f>
        <v>PL01S0801_3442</v>
      </c>
      <c r="C176" s="53">
        <f>'cieki 2020'!I178</f>
        <v>0.05</v>
      </c>
      <c r="D176" s="53">
        <f>'cieki 2020'!J178</f>
        <v>1.5</v>
      </c>
      <c r="E176" s="53">
        <f>'cieki 2020'!L178</f>
        <v>2.5000000000000001E-2</v>
      </c>
      <c r="F176" s="53">
        <f>'cieki 2020'!N178</f>
        <v>12</v>
      </c>
      <c r="G176" s="53">
        <f>'cieki 2020'!O178</f>
        <v>11</v>
      </c>
      <c r="H176" s="53">
        <f>'cieki 2020'!P178</f>
        <v>2.7299999999999998E-3</v>
      </c>
      <c r="I176" s="53">
        <f>'cieki 2020'!S178</f>
        <v>6.6</v>
      </c>
      <c r="J176" s="53">
        <f>'cieki 2020'!T178</f>
        <v>4.8</v>
      </c>
      <c r="K176" s="73">
        <f>'cieki 2020'!Y178</f>
        <v>19</v>
      </c>
      <c r="L176" s="73">
        <f>'cieki 2020'!AB178</f>
        <v>7020</v>
      </c>
      <c r="M176" s="73">
        <f>'cieki 2020'!AC178</f>
        <v>88</v>
      </c>
      <c r="N176" s="73">
        <f>'cieki 2020'!AI178</f>
        <v>2.5</v>
      </c>
      <c r="O176" s="73">
        <f>'cieki 2020'!AJ178</f>
        <v>2.5</v>
      </c>
      <c r="P176" s="73">
        <f>'cieki 2020'!AK178</f>
        <v>2.5</v>
      </c>
      <c r="Q176" s="73">
        <f>'cieki 2020'!AL178</f>
        <v>2.5</v>
      </c>
      <c r="R176" s="73">
        <f>'cieki 2020'!AM178</f>
        <v>2.5</v>
      </c>
      <c r="S176" s="73">
        <f>'cieki 2020'!AN178</f>
        <v>2.5</v>
      </c>
      <c r="T176" s="73">
        <f>'cieki 2020'!AO178</f>
        <v>2.5</v>
      </c>
      <c r="U176" s="73">
        <f>'cieki 2020'!AQ178</f>
        <v>2.5</v>
      </c>
      <c r="V176" s="73">
        <f>'cieki 2020'!AR178</f>
        <v>1.5</v>
      </c>
      <c r="W176" s="73">
        <f>'cieki 2020'!AS178</f>
        <v>2.5</v>
      </c>
      <c r="X176" s="73">
        <f>'cieki 2020'!AT178</f>
        <v>2.5</v>
      </c>
      <c r="Y176" s="73">
        <f>'cieki 2020'!AU178</f>
        <v>2.5</v>
      </c>
      <c r="Z176" s="73">
        <f>'cieki 2020'!AV178</f>
        <v>2.5</v>
      </c>
      <c r="AA176" s="73">
        <f>'cieki 2020'!AW178</f>
        <v>2.5</v>
      </c>
      <c r="AB176" s="73">
        <f>'cieki 2020'!AX178</f>
        <v>2.5</v>
      </c>
      <c r="AC176" s="73">
        <f>'cieki 2020'!AY178</f>
        <v>2.5</v>
      </c>
      <c r="AD176" s="73">
        <f>'cieki 2020'!AZ178</f>
        <v>2.5</v>
      </c>
      <c r="AE176" s="73">
        <f>'cieki 2020'!BB178</f>
        <v>31.5</v>
      </c>
      <c r="AF176" s="73">
        <f>'cieki 2020'!BJ178</f>
        <v>0.5</v>
      </c>
      <c r="AG176" s="73">
        <f>'cieki 2020'!BL178</f>
        <v>0.5</v>
      </c>
      <c r="AH176" s="73">
        <f>'cieki 2020'!BM178</f>
        <v>0.05</v>
      </c>
      <c r="AI176" s="73">
        <f>'cieki 2020'!BN178</f>
        <v>0.05</v>
      </c>
      <c r="AJ176" s="73">
        <f>'cieki 2020'!BO178</f>
        <v>0.05</v>
      </c>
      <c r="AK176" s="73">
        <f>'cieki 2020'!BR178</f>
        <v>0.4</v>
      </c>
      <c r="AL176" s="73">
        <f>'cieki 2020'!BS178</f>
        <v>0.05</v>
      </c>
      <c r="AM176" s="73">
        <f>'cieki 2020'!BU178</f>
        <v>0.05</v>
      </c>
      <c r="AN176" s="73">
        <f>'cieki 2020'!BV178</f>
        <v>0.05</v>
      </c>
      <c r="AO176" s="73">
        <f>'cieki 2020'!BW178</f>
        <v>0.05</v>
      </c>
      <c r="AP176" s="73">
        <f>'cieki 2020'!BX178</f>
        <v>0.1</v>
      </c>
      <c r="AQ176" s="73">
        <f>'cieki 2020'!BZ178</f>
        <v>0</v>
      </c>
      <c r="AR176" s="53">
        <f>'cieki 2020'!CK178</f>
        <v>0</v>
      </c>
      <c r="AS176" s="73">
        <f>'cieki 2020'!CN178</f>
        <v>0</v>
      </c>
      <c r="AT176" s="73">
        <f>'cieki 2020'!CS178</f>
        <v>0</v>
      </c>
      <c r="AU176" s="91">
        <f>'cieki 2020'!CY178</f>
        <v>0</v>
      </c>
      <c r="AV176" s="73">
        <f>'cieki 2020'!DD178</f>
        <v>0</v>
      </c>
      <c r="AW176" s="73">
        <f>'cieki 2020'!DE178</f>
        <v>0.05</v>
      </c>
      <c r="AX176" s="148">
        <f>'cieki 2020'!DF178</f>
        <v>0.05</v>
      </c>
      <c r="AY176" s="137" t="s">
        <v>171</v>
      </c>
      <c r="AZ176" s="100"/>
      <c r="BA176" s="100"/>
      <c r="BB176" s="100"/>
      <c r="BC176" s="100"/>
    </row>
    <row r="177" spans="1:55" s="70" customFormat="1" x14ac:dyDescent="0.2">
      <c r="A177" s="9">
        <f>'cieki 2020'!B179</f>
        <v>333</v>
      </c>
      <c r="B177" s="15" t="str">
        <f>'cieki 2020'!C179</f>
        <v>PL01S0801_3444</v>
      </c>
      <c r="C177" s="53">
        <f>'cieki 2020'!I179</f>
        <v>0.05</v>
      </c>
      <c r="D177" s="53">
        <f>'cieki 2020'!J179</f>
        <v>3.75</v>
      </c>
      <c r="E177" s="53">
        <f>'cieki 2020'!L179</f>
        <v>0.82799999999999996</v>
      </c>
      <c r="F177" s="53">
        <f>'cieki 2020'!N179</f>
        <v>13.7</v>
      </c>
      <c r="G177" s="53">
        <f>'cieki 2020'!O179</f>
        <v>17.3</v>
      </c>
      <c r="H177" s="53">
        <f>'cieki 2020'!P179</f>
        <v>3.6900000000000002E-2</v>
      </c>
      <c r="I177" s="53">
        <f>'cieki 2020'!S179</f>
        <v>5.66</v>
      </c>
      <c r="J177" s="53">
        <f>'cieki 2020'!T179</f>
        <v>6.03</v>
      </c>
      <c r="K177" s="73">
        <f>'cieki 2020'!Y179</f>
        <v>28.5</v>
      </c>
      <c r="L177" s="73">
        <f>'cieki 2020'!AB179</f>
        <v>6830</v>
      </c>
      <c r="M177" s="73">
        <f>'cieki 2020'!AC179</f>
        <v>353</v>
      </c>
      <c r="N177" s="73">
        <f>'cieki 2020'!AI179</f>
        <v>2.5</v>
      </c>
      <c r="O177" s="73">
        <f>'cieki 2020'!AJ179</f>
        <v>2.5</v>
      </c>
      <c r="P177" s="73">
        <f>'cieki 2020'!AK179</f>
        <v>2.5</v>
      </c>
      <c r="Q177" s="73">
        <f>'cieki 2020'!AL179</f>
        <v>2.5</v>
      </c>
      <c r="R177" s="73">
        <f>'cieki 2020'!AM179</f>
        <v>2.5</v>
      </c>
      <c r="S177" s="73">
        <f>'cieki 2020'!AN179</f>
        <v>2.5</v>
      </c>
      <c r="T177" s="73">
        <f>'cieki 2020'!AO179</f>
        <v>2.5</v>
      </c>
      <c r="U177" s="73">
        <f>'cieki 2020'!AQ179</f>
        <v>2.5</v>
      </c>
      <c r="V177" s="73">
        <f>'cieki 2020'!AR179</f>
        <v>1.5</v>
      </c>
      <c r="W177" s="73">
        <f>'cieki 2020'!AS179</f>
        <v>2.5</v>
      </c>
      <c r="X177" s="73">
        <f>'cieki 2020'!AT179</f>
        <v>5</v>
      </c>
      <c r="Y177" s="73">
        <f>'cieki 2020'!AU179</f>
        <v>2.5</v>
      </c>
      <c r="Z177" s="73">
        <f>'cieki 2020'!AV179</f>
        <v>2.5</v>
      </c>
      <c r="AA177" s="73">
        <f>'cieki 2020'!AW179</f>
        <v>2.5</v>
      </c>
      <c r="AB177" s="73">
        <f>'cieki 2020'!AX179</f>
        <v>2.5</v>
      </c>
      <c r="AC177" s="73">
        <f>'cieki 2020'!AY179</f>
        <v>2.5</v>
      </c>
      <c r="AD177" s="73">
        <f>'cieki 2020'!AZ179</f>
        <v>2.5</v>
      </c>
      <c r="AE177" s="73">
        <f>'cieki 2020'!BB179</f>
        <v>34</v>
      </c>
      <c r="AF177" s="73">
        <f>'cieki 2020'!BJ179</f>
        <v>0.5</v>
      </c>
      <c r="AG177" s="73">
        <f>'cieki 2020'!BL179</f>
        <v>0.5</v>
      </c>
      <c r="AH177" s="73">
        <f>'cieki 2020'!BM179</f>
        <v>0.05</v>
      </c>
      <c r="AI177" s="73">
        <f>'cieki 2020'!BN179</f>
        <v>0.05</v>
      </c>
      <c r="AJ177" s="73">
        <f>'cieki 2020'!BO179</f>
        <v>0.05</v>
      </c>
      <c r="AK177" s="73">
        <f>'cieki 2020'!BR179</f>
        <v>0.4</v>
      </c>
      <c r="AL177" s="73">
        <f>'cieki 2020'!BS179</f>
        <v>0.05</v>
      </c>
      <c r="AM177" s="73">
        <f>'cieki 2020'!BU179</f>
        <v>0.05</v>
      </c>
      <c r="AN177" s="73">
        <f>'cieki 2020'!BV179</f>
        <v>0.05</v>
      </c>
      <c r="AO177" s="73">
        <f>'cieki 2020'!BW179</f>
        <v>0.05</v>
      </c>
      <c r="AP177" s="73">
        <f>'cieki 2020'!BX179</f>
        <v>0.1</v>
      </c>
      <c r="AQ177" s="73">
        <f>'cieki 2020'!BZ179</f>
        <v>0</v>
      </c>
      <c r="AR177" s="53">
        <f>'cieki 2020'!CK179</f>
        <v>0</v>
      </c>
      <c r="AS177" s="73">
        <f>'cieki 2020'!CN179</f>
        <v>0</v>
      </c>
      <c r="AT177" s="73">
        <f>'cieki 2020'!CS179</f>
        <v>0</v>
      </c>
      <c r="AU177" s="91">
        <f>'cieki 2020'!CY179</f>
        <v>0</v>
      </c>
      <c r="AV177" s="73">
        <f>'cieki 2020'!DD179</f>
        <v>0</v>
      </c>
      <c r="AW177" s="73">
        <f>'cieki 2020'!DE179</f>
        <v>0.05</v>
      </c>
      <c r="AX177" s="148">
        <f>'cieki 2020'!DF179</f>
        <v>0.05</v>
      </c>
      <c r="AY177" s="137" t="s">
        <v>171</v>
      </c>
      <c r="AZ177" s="100"/>
      <c r="BA177" s="100"/>
      <c r="BB177" s="100"/>
      <c r="BC177" s="100"/>
    </row>
    <row r="178" spans="1:55" s="70" customFormat="1" x14ac:dyDescent="0.2">
      <c r="A178" s="9">
        <f>'cieki 2020'!B180</f>
        <v>334</v>
      </c>
      <c r="B178" s="15" t="str">
        <f>'cieki 2020'!C180</f>
        <v>PL08S0301_0152</v>
      </c>
      <c r="C178" s="53">
        <f>'cieki 2020'!I180</f>
        <v>0.05</v>
      </c>
      <c r="D178" s="53">
        <f>'cieki 2020'!J180</f>
        <v>1.5</v>
      </c>
      <c r="E178" s="53">
        <f>'cieki 2020'!L180</f>
        <v>2.5000000000000001E-2</v>
      </c>
      <c r="F178" s="53">
        <f>'cieki 2020'!N180</f>
        <v>5.07</v>
      </c>
      <c r="G178" s="53">
        <f>'cieki 2020'!O180</f>
        <v>14</v>
      </c>
      <c r="H178" s="53">
        <f>'cieki 2020'!P180</f>
        <v>8.9499999999999996E-3</v>
      </c>
      <c r="I178" s="53">
        <f>'cieki 2020'!S180</f>
        <v>2.85</v>
      </c>
      <c r="J178" s="53">
        <f>'cieki 2020'!T180</f>
        <v>10.8</v>
      </c>
      <c r="K178" s="73">
        <f>'cieki 2020'!Y180</f>
        <v>38.4</v>
      </c>
      <c r="L178" s="73">
        <f>'cieki 2020'!AB180</f>
        <v>2920</v>
      </c>
      <c r="M178" s="73">
        <f>'cieki 2020'!AC180</f>
        <v>72</v>
      </c>
      <c r="N178" s="73">
        <f>'cieki 2020'!AI180</f>
        <v>75</v>
      </c>
      <c r="O178" s="73">
        <f>'cieki 2020'!AJ180</f>
        <v>607</v>
      </c>
      <c r="P178" s="73">
        <f>'cieki 2020'!AK180</f>
        <v>1490</v>
      </c>
      <c r="Q178" s="73">
        <f>'cieki 2020'!AL180</f>
        <v>3980</v>
      </c>
      <c r="R178" s="73">
        <f>'cieki 2020'!AM180</f>
        <v>2430</v>
      </c>
      <c r="S178" s="73">
        <f>'cieki 2020'!AN180</f>
        <v>1500</v>
      </c>
      <c r="T178" s="73">
        <f>'cieki 2020'!AO180</f>
        <v>1390</v>
      </c>
      <c r="U178" s="73">
        <f>'cieki 2020'!AQ180</f>
        <v>779</v>
      </c>
      <c r="V178" s="73">
        <f>'cieki 2020'!AR180</f>
        <v>1.5</v>
      </c>
      <c r="W178" s="73">
        <f>'cieki 2020'!AS180</f>
        <v>2.5</v>
      </c>
      <c r="X178" s="73">
        <f>'cieki 2020'!AT180</f>
        <v>27</v>
      </c>
      <c r="Y178" s="73">
        <f>'cieki 2020'!AU180</f>
        <v>2220</v>
      </c>
      <c r="Z178" s="73">
        <f>'cieki 2020'!AV180</f>
        <v>1540</v>
      </c>
      <c r="AA178" s="73">
        <f>'cieki 2020'!AW180</f>
        <v>577</v>
      </c>
      <c r="AB178" s="73">
        <f>'cieki 2020'!AX180</f>
        <v>716</v>
      </c>
      <c r="AC178" s="73">
        <f>'cieki 2020'!AY180</f>
        <v>944</v>
      </c>
      <c r="AD178" s="73">
        <f>'cieki 2020'!AZ180</f>
        <v>219</v>
      </c>
      <c r="AE178" s="73">
        <f>'cieki 2020'!BB180</f>
        <v>15840</v>
      </c>
      <c r="AF178" s="73">
        <f>'cieki 2020'!BJ180</f>
        <v>0.5</v>
      </c>
      <c r="AG178" s="73">
        <f>'cieki 2020'!BL180</f>
        <v>0.5</v>
      </c>
      <c r="AH178" s="73">
        <f>'cieki 2020'!BM180</f>
        <v>0.05</v>
      </c>
      <c r="AI178" s="73">
        <f>'cieki 2020'!BN180</f>
        <v>0.05</v>
      </c>
      <c r="AJ178" s="73">
        <f>'cieki 2020'!BO180</f>
        <v>0.05</v>
      </c>
      <c r="AK178" s="73">
        <f>'cieki 2020'!BR180</f>
        <v>0.4</v>
      </c>
      <c r="AL178" s="73">
        <f>'cieki 2020'!BS180</f>
        <v>0.05</v>
      </c>
      <c r="AM178" s="73">
        <f>'cieki 2020'!BU180</f>
        <v>0.05</v>
      </c>
      <c r="AN178" s="73">
        <f>'cieki 2020'!BV180</f>
        <v>0.05</v>
      </c>
      <c r="AO178" s="73">
        <f>'cieki 2020'!BW180</f>
        <v>0.05</v>
      </c>
      <c r="AP178" s="73">
        <f>'cieki 2020'!BX180</f>
        <v>0.1</v>
      </c>
      <c r="AQ178" s="73">
        <f>'cieki 2020'!BZ180</f>
        <v>0</v>
      </c>
      <c r="AR178" s="53">
        <f>'cieki 2020'!CK180</f>
        <v>0</v>
      </c>
      <c r="AS178" s="73">
        <f>'cieki 2020'!CN180</f>
        <v>0</v>
      </c>
      <c r="AT178" s="73">
        <f>'cieki 2020'!CS180</f>
        <v>0</v>
      </c>
      <c r="AU178" s="91">
        <f>'cieki 2020'!CY180</f>
        <v>0</v>
      </c>
      <c r="AV178" s="73">
        <f>'cieki 2020'!DD180</f>
        <v>0</v>
      </c>
      <c r="AW178" s="73">
        <f>'cieki 2020'!DE180</f>
        <v>0.05</v>
      </c>
      <c r="AX178" s="148">
        <f>'cieki 2020'!DF180</f>
        <v>0.05</v>
      </c>
      <c r="AY178" s="136" t="s">
        <v>174</v>
      </c>
      <c r="AZ178" s="100"/>
      <c r="BA178" s="100"/>
      <c r="BB178" s="100"/>
      <c r="BC178" s="100"/>
    </row>
    <row r="179" spans="1:55" s="70" customFormat="1" x14ac:dyDescent="0.2">
      <c r="A179" s="9">
        <f>'cieki 2020'!B181</f>
        <v>335</v>
      </c>
      <c r="B179" s="15" t="str">
        <f>'cieki 2020'!C181</f>
        <v>PL01S0701_1078</v>
      </c>
      <c r="C179" s="53">
        <f>'cieki 2020'!I181</f>
        <v>0.05</v>
      </c>
      <c r="D179" s="53">
        <f>'cieki 2020'!J181</f>
        <v>1.5</v>
      </c>
      <c r="E179" s="53">
        <f>'cieki 2020'!L181</f>
        <v>0.26100000000000001</v>
      </c>
      <c r="F179" s="53">
        <f>'cieki 2020'!N181</f>
        <v>4.21</v>
      </c>
      <c r="G179" s="53">
        <f>'cieki 2020'!O181</f>
        <v>6.23</v>
      </c>
      <c r="H179" s="53">
        <f>'cieki 2020'!P181</f>
        <v>3.64E-3</v>
      </c>
      <c r="I179" s="53">
        <f>'cieki 2020'!S181</f>
        <v>2.11</v>
      </c>
      <c r="J179" s="53">
        <f>'cieki 2020'!T181</f>
        <v>0.5</v>
      </c>
      <c r="K179" s="73">
        <f>'cieki 2020'!Y181</f>
        <v>21.8</v>
      </c>
      <c r="L179" s="73">
        <f>'cieki 2020'!AB181</f>
        <v>2644</v>
      </c>
      <c r="M179" s="73">
        <f>'cieki 2020'!AC181</f>
        <v>79.2</v>
      </c>
      <c r="N179" s="73">
        <f>'cieki 2020'!AI181</f>
        <v>2.5</v>
      </c>
      <c r="O179" s="73">
        <f>'cieki 2020'!AJ181</f>
        <v>2.5</v>
      </c>
      <c r="P179" s="73">
        <f>'cieki 2020'!AK181</f>
        <v>2.5</v>
      </c>
      <c r="Q179" s="73">
        <f>'cieki 2020'!AL181</f>
        <v>2.5</v>
      </c>
      <c r="R179" s="73">
        <f>'cieki 2020'!AM181</f>
        <v>2.5</v>
      </c>
      <c r="S179" s="73">
        <f>'cieki 2020'!AN181</f>
        <v>2.5</v>
      </c>
      <c r="T179" s="73">
        <f>'cieki 2020'!AO181</f>
        <v>2.5</v>
      </c>
      <c r="U179" s="73">
        <f>'cieki 2020'!AQ181</f>
        <v>2.5</v>
      </c>
      <c r="V179" s="73">
        <f>'cieki 2020'!AR181</f>
        <v>1.5</v>
      </c>
      <c r="W179" s="73">
        <f>'cieki 2020'!AS181</f>
        <v>2.5</v>
      </c>
      <c r="X179" s="73">
        <f>'cieki 2020'!AT181</f>
        <v>2.5</v>
      </c>
      <c r="Y179" s="73">
        <f>'cieki 2020'!AU181</f>
        <v>2.5</v>
      </c>
      <c r="Z179" s="73">
        <f>'cieki 2020'!AV181</f>
        <v>2.5</v>
      </c>
      <c r="AA179" s="73">
        <f>'cieki 2020'!AW181</f>
        <v>2.5</v>
      </c>
      <c r="AB179" s="73">
        <f>'cieki 2020'!AX181</f>
        <v>2.5</v>
      </c>
      <c r="AC179" s="73">
        <f>'cieki 2020'!AY181</f>
        <v>2.5</v>
      </c>
      <c r="AD179" s="73">
        <f>'cieki 2020'!AZ181</f>
        <v>2.5</v>
      </c>
      <c r="AE179" s="73">
        <f>'cieki 2020'!BB181</f>
        <v>31.5</v>
      </c>
      <c r="AF179" s="73">
        <f>'cieki 2020'!BJ181</f>
        <v>0.5</v>
      </c>
      <c r="AG179" s="73">
        <f>'cieki 2020'!BL181</f>
        <v>0.5</v>
      </c>
      <c r="AH179" s="73">
        <f>'cieki 2020'!BM181</f>
        <v>0.05</v>
      </c>
      <c r="AI179" s="73">
        <f>'cieki 2020'!BN181</f>
        <v>0.05</v>
      </c>
      <c r="AJ179" s="73">
        <f>'cieki 2020'!BO181</f>
        <v>0.05</v>
      </c>
      <c r="AK179" s="73">
        <f>'cieki 2020'!BR181</f>
        <v>0.4</v>
      </c>
      <c r="AL179" s="73">
        <f>'cieki 2020'!BS181</f>
        <v>0.05</v>
      </c>
      <c r="AM179" s="73">
        <f>'cieki 2020'!BU181</f>
        <v>0.05</v>
      </c>
      <c r="AN179" s="73">
        <f>'cieki 2020'!BV181</f>
        <v>0.05</v>
      </c>
      <c r="AO179" s="73">
        <f>'cieki 2020'!BW181</f>
        <v>0.05</v>
      </c>
      <c r="AP179" s="73">
        <f>'cieki 2020'!BX181</f>
        <v>0.1</v>
      </c>
      <c r="AQ179" s="73">
        <f>'cieki 2020'!BZ181</f>
        <v>0</v>
      </c>
      <c r="AR179" s="53">
        <f>'cieki 2020'!CK181</f>
        <v>0</v>
      </c>
      <c r="AS179" s="73">
        <f>'cieki 2020'!CN181</f>
        <v>0</v>
      </c>
      <c r="AT179" s="73">
        <f>'cieki 2020'!CS181</f>
        <v>0</v>
      </c>
      <c r="AU179" s="91">
        <f>'cieki 2020'!CY181</f>
        <v>0</v>
      </c>
      <c r="AV179" s="73">
        <f>'cieki 2020'!DD181</f>
        <v>0</v>
      </c>
      <c r="AW179" s="73">
        <f>'cieki 2020'!DE181</f>
        <v>0.05</v>
      </c>
      <c r="AX179" s="148">
        <f>'cieki 2020'!DF181</f>
        <v>0.05</v>
      </c>
      <c r="AY179" s="137" t="s">
        <v>171</v>
      </c>
      <c r="AZ179" s="100"/>
      <c r="BA179" s="100"/>
      <c r="BB179" s="100"/>
      <c r="BC179" s="100"/>
    </row>
    <row r="180" spans="1:55" s="70" customFormat="1" x14ac:dyDescent="0.2">
      <c r="A180" s="9">
        <f>'cieki 2020'!B182</f>
        <v>336</v>
      </c>
      <c r="B180" s="15" t="str">
        <f>'cieki 2020'!C182</f>
        <v>PL01S1601_1946</v>
      </c>
      <c r="C180" s="53">
        <f>'cieki 2020'!I182</f>
        <v>0.05</v>
      </c>
      <c r="D180" s="53">
        <f>'cieki 2020'!J182</f>
        <v>21.4</v>
      </c>
      <c r="E180" s="53">
        <f>'cieki 2020'!L182</f>
        <v>0.88600000000000001</v>
      </c>
      <c r="F180" s="53">
        <f>'cieki 2020'!N182</f>
        <v>12.4</v>
      </c>
      <c r="G180" s="53">
        <f>'cieki 2020'!O182</f>
        <v>21.1</v>
      </c>
      <c r="H180" s="53">
        <f>'cieki 2020'!P182</f>
        <v>9.7699999999999992E-3</v>
      </c>
      <c r="I180" s="53">
        <f>'cieki 2020'!S182</f>
        <v>21.2</v>
      </c>
      <c r="J180" s="53">
        <f>'cieki 2020'!T182</f>
        <v>14.8</v>
      </c>
      <c r="K180" s="73">
        <f>'cieki 2020'!Y182</f>
        <v>79.8</v>
      </c>
      <c r="L180" s="73">
        <f>'cieki 2020'!AB182</f>
        <v>61660</v>
      </c>
      <c r="M180" s="73">
        <f>'cieki 2020'!AC182</f>
        <v>4913</v>
      </c>
      <c r="N180" s="73">
        <f>'cieki 2020'!AI182</f>
        <v>2.5</v>
      </c>
      <c r="O180" s="73">
        <f>'cieki 2020'!AJ182</f>
        <v>9</v>
      </c>
      <c r="P180" s="73">
        <f>'cieki 2020'!AK182</f>
        <v>2.5</v>
      </c>
      <c r="Q180" s="73">
        <f>'cieki 2020'!AL182</f>
        <v>17</v>
      </c>
      <c r="R180" s="73">
        <f>'cieki 2020'!AM182</f>
        <v>18</v>
      </c>
      <c r="S180" s="73">
        <f>'cieki 2020'!AN182</f>
        <v>7</v>
      </c>
      <c r="T180" s="73">
        <f>'cieki 2020'!AO182</f>
        <v>6</v>
      </c>
      <c r="U180" s="73">
        <f>'cieki 2020'!AQ182</f>
        <v>2.5</v>
      </c>
      <c r="V180" s="73">
        <f>'cieki 2020'!AR182</f>
        <v>1.5</v>
      </c>
      <c r="W180" s="73">
        <f>'cieki 2020'!AS182</f>
        <v>2.5</v>
      </c>
      <c r="X180" s="73">
        <f>'cieki 2020'!AT182</f>
        <v>2.5</v>
      </c>
      <c r="Y180" s="73">
        <f>'cieki 2020'!AU182</f>
        <v>14</v>
      </c>
      <c r="Z180" s="73">
        <f>'cieki 2020'!AV182</f>
        <v>11</v>
      </c>
      <c r="AA180" s="73">
        <f>'cieki 2020'!AW182</f>
        <v>2.5</v>
      </c>
      <c r="AB180" s="73">
        <f>'cieki 2020'!AX182</f>
        <v>6</v>
      </c>
      <c r="AC180" s="73">
        <f>'cieki 2020'!AY182</f>
        <v>9</v>
      </c>
      <c r="AD180" s="73">
        <f>'cieki 2020'!AZ182</f>
        <v>2.5</v>
      </c>
      <c r="AE180" s="73">
        <f>'cieki 2020'!BB182</f>
        <v>96</v>
      </c>
      <c r="AF180" s="73">
        <f>'cieki 2020'!BJ182</f>
        <v>0.5</v>
      </c>
      <c r="AG180" s="73">
        <f>'cieki 2020'!BL182</f>
        <v>0.5</v>
      </c>
      <c r="AH180" s="73">
        <f>'cieki 2020'!BM182</f>
        <v>0.05</v>
      </c>
      <c r="AI180" s="73">
        <f>'cieki 2020'!BN182</f>
        <v>0.05</v>
      </c>
      <c r="AJ180" s="73">
        <f>'cieki 2020'!BO182</f>
        <v>0.05</v>
      </c>
      <c r="AK180" s="73">
        <f>'cieki 2020'!BR182</f>
        <v>0.4</v>
      </c>
      <c r="AL180" s="73">
        <f>'cieki 2020'!BS182</f>
        <v>0.05</v>
      </c>
      <c r="AM180" s="73">
        <f>'cieki 2020'!BU182</f>
        <v>0.05</v>
      </c>
      <c r="AN180" s="73">
        <f>'cieki 2020'!BV182</f>
        <v>0.05</v>
      </c>
      <c r="AO180" s="73">
        <f>'cieki 2020'!BW182</f>
        <v>0.05</v>
      </c>
      <c r="AP180" s="73">
        <f>'cieki 2020'!BX182</f>
        <v>0.1</v>
      </c>
      <c r="AQ180" s="73">
        <f>'cieki 2020'!BZ182</f>
        <v>0</v>
      </c>
      <c r="AR180" s="53">
        <f>'cieki 2020'!CK182</f>
        <v>0</v>
      </c>
      <c r="AS180" s="73">
        <f>'cieki 2020'!CN182</f>
        <v>0</v>
      </c>
      <c r="AT180" s="73">
        <f>'cieki 2020'!CS182</f>
        <v>0</v>
      </c>
      <c r="AU180" s="91">
        <f>'cieki 2020'!CY182</f>
        <v>0</v>
      </c>
      <c r="AV180" s="73">
        <f>'cieki 2020'!DD182</f>
        <v>0</v>
      </c>
      <c r="AW180" s="73">
        <f>'cieki 2020'!DE182</f>
        <v>0.05</v>
      </c>
      <c r="AX180" s="148">
        <f>'cieki 2020'!DF182</f>
        <v>0.05</v>
      </c>
      <c r="AY180" s="136" t="s">
        <v>174</v>
      </c>
      <c r="AZ180" s="100"/>
      <c r="BA180" s="100"/>
      <c r="BB180" s="100"/>
      <c r="BC180" s="100"/>
    </row>
    <row r="181" spans="1:55" s="70" customFormat="1" x14ac:dyDescent="0.2">
      <c r="A181" s="9">
        <f>'cieki 2020'!B183</f>
        <v>337</v>
      </c>
      <c r="B181" s="15" t="str">
        <f>'cieki 2020'!C183</f>
        <v>PL02S1401_2299</v>
      </c>
      <c r="C181" s="53">
        <f>'cieki 2020'!I183</f>
        <v>0.113</v>
      </c>
      <c r="D181" s="53">
        <f>'cieki 2020'!J183</f>
        <v>8.98</v>
      </c>
      <c r="E181" s="53">
        <f>'cieki 2020'!L183</f>
        <v>0.38300000000000001</v>
      </c>
      <c r="F181" s="53">
        <f>'cieki 2020'!N183</f>
        <v>43.4</v>
      </c>
      <c r="G181" s="53">
        <f>'cieki 2020'!O183</f>
        <v>25</v>
      </c>
      <c r="H181" s="53">
        <f>'cieki 2020'!P183</f>
        <v>7.6600000000000001E-2</v>
      </c>
      <c r="I181" s="53">
        <f>'cieki 2020'!S183</f>
        <v>57.4</v>
      </c>
      <c r="J181" s="53">
        <f>'cieki 2020'!T183</f>
        <v>31</v>
      </c>
      <c r="K181" s="73">
        <f>'cieki 2020'!Y183</f>
        <v>104</v>
      </c>
      <c r="L181" s="73">
        <f>'cieki 2020'!AB183</f>
        <v>25570</v>
      </c>
      <c r="M181" s="73">
        <f>'cieki 2020'!AC183</f>
        <v>905</v>
      </c>
      <c r="N181" s="73">
        <f>'cieki 2020'!AI183</f>
        <v>111</v>
      </c>
      <c r="O181" s="73">
        <f>'cieki 2020'!AJ183</f>
        <v>61</v>
      </c>
      <c r="P181" s="73">
        <f>'cieki 2020'!AK183</f>
        <v>19</v>
      </c>
      <c r="Q181" s="73">
        <f>'cieki 2020'!AL183</f>
        <v>221</v>
      </c>
      <c r="R181" s="73">
        <f>'cieki 2020'!AM183</f>
        <v>113</v>
      </c>
      <c r="S181" s="73">
        <f>'cieki 2020'!AN183</f>
        <v>81</v>
      </c>
      <c r="T181" s="73">
        <f>'cieki 2020'!AO183</f>
        <v>119</v>
      </c>
      <c r="U181" s="73">
        <f>'cieki 2020'!AQ183</f>
        <v>303</v>
      </c>
      <c r="V181" s="73">
        <f>'cieki 2020'!AR183</f>
        <v>1.5</v>
      </c>
      <c r="W181" s="73">
        <f>'cieki 2020'!AS183</f>
        <v>2.5</v>
      </c>
      <c r="X181" s="73">
        <f>'cieki 2020'!AT183</f>
        <v>15</v>
      </c>
      <c r="Y181" s="73">
        <f>'cieki 2020'!AU183</f>
        <v>143</v>
      </c>
      <c r="Z181" s="73">
        <f>'cieki 2020'!AV183</f>
        <v>188</v>
      </c>
      <c r="AA181" s="73">
        <f>'cieki 2020'!AW183</f>
        <v>66</v>
      </c>
      <c r="AB181" s="73">
        <f>'cieki 2020'!AX183</f>
        <v>94</v>
      </c>
      <c r="AC181" s="73">
        <f>'cieki 2020'!AY183</f>
        <v>119</v>
      </c>
      <c r="AD181" s="73">
        <f>'cieki 2020'!AZ183</f>
        <v>94</v>
      </c>
      <c r="AE181" s="73">
        <f>'cieki 2020'!BB183</f>
        <v>1141</v>
      </c>
      <c r="AF181" s="73">
        <f>'cieki 2020'!BJ183</f>
        <v>0.5</v>
      </c>
      <c r="AG181" s="73">
        <f>'cieki 2020'!BL183</f>
        <v>0.5</v>
      </c>
      <c r="AH181" s="73">
        <f>'cieki 2020'!BM183</f>
        <v>0.05</v>
      </c>
      <c r="AI181" s="73">
        <f>'cieki 2020'!BN183</f>
        <v>0.05</v>
      </c>
      <c r="AJ181" s="73">
        <f>'cieki 2020'!BO183</f>
        <v>0.05</v>
      </c>
      <c r="AK181" s="73">
        <f>'cieki 2020'!BR183</f>
        <v>0.4</v>
      </c>
      <c r="AL181" s="73">
        <f>'cieki 2020'!BS183</f>
        <v>0.05</v>
      </c>
      <c r="AM181" s="73">
        <f>'cieki 2020'!BU183</f>
        <v>0.05</v>
      </c>
      <c r="AN181" s="73">
        <f>'cieki 2020'!BV183</f>
        <v>0.05</v>
      </c>
      <c r="AO181" s="73">
        <f>'cieki 2020'!BW183</f>
        <v>0.05</v>
      </c>
      <c r="AP181" s="73">
        <f>'cieki 2020'!BX183</f>
        <v>0.1</v>
      </c>
      <c r="AQ181" s="73">
        <f>'cieki 2020'!BZ183</f>
        <v>0</v>
      </c>
      <c r="AR181" s="53">
        <f>'cieki 2020'!CK183</f>
        <v>0</v>
      </c>
      <c r="AS181" s="73">
        <f>'cieki 2020'!CN183</f>
        <v>0</v>
      </c>
      <c r="AT181" s="73">
        <f>'cieki 2020'!CS183</f>
        <v>0</v>
      </c>
      <c r="AU181" s="91">
        <f>'cieki 2020'!CY183</f>
        <v>0</v>
      </c>
      <c r="AV181" s="73">
        <f>'cieki 2020'!DD183</f>
        <v>0</v>
      </c>
      <c r="AW181" s="73">
        <f>'cieki 2020'!DE183</f>
        <v>0.05</v>
      </c>
      <c r="AX181" s="148">
        <f>'cieki 2020'!DF183</f>
        <v>0.05</v>
      </c>
      <c r="AY181" s="136" t="s">
        <v>174</v>
      </c>
      <c r="AZ181" s="100"/>
      <c r="BA181" s="100"/>
      <c r="BB181" s="100"/>
      <c r="BC181" s="100"/>
    </row>
    <row r="182" spans="1:55" s="70" customFormat="1" x14ac:dyDescent="0.2">
      <c r="A182" s="9">
        <f>'cieki 2020'!B184</f>
        <v>338</v>
      </c>
      <c r="B182" s="15" t="str">
        <f>'cieki 2020'!C184</f>
        <v>PL02S1401_1254</v>
      </c>
      <c r="C182" s="53">
        <f>'cieki 2020'!I184</f>
        <v>0.05</v>
      </c>
      <c r="D182" s="53">
        <f>'cieki 2020'!J184</f>
        <v>1.5</v>
      </c>
      <c r="E182" s="53">
        <f>'cieki 2020'!L184</f>
        <v>8.8999999999999996E-2</v>
      </c>
      <c r="F182" s="53">
        <f>'cieki 2020'!N184</f>
        <v>10.199999999999999</v>
      </c>
      <c r="G182" s="53">
        <f>'cieki 2020'!O184</f>
        <v>10.9</v>
      </c>
      <c r="H182" s="53">
        <f>'cieki 2020'!P184</f>
        <v>1.23E-2</v>
      </c>
      <c r="I182" s="53">
        <f>'cieki 2020'!S184</f>
        <v>7.55</v>
      </c>
      <c r="J182" s="53">
        <f>'cieki 2020'!T184</f>
        <v>7.98</v>
      </c>
      <c r="K182" s="73">
        <f>'cieki 2020'!Y184</f>
        <v>47.8</v>
      </c>
      <c r="L182" s="73">
        <f>'cieki 2020'!AB184</f>
        <v>3080</v>
      </c>
      <c r="M182" s="73">
        <f>'cieki 2020'!AC184</f>
        <v>141</v>
      </c>
      <c r="N182" s="73">
        <f>'cieki 2020'!AI184</f>
        <v>63</v>
      </c>
      <c r="O182" s="73">
        <f>'cieki 2020'!AJ184</f>
        <v>387</v>
      </c>
      <c r="P182" s="73">
        <f>'cieki 2020'!AK184</f>
        <v>73</v>
      </c>
      <c r="Q182" s="73">
        <f>'cieki 2020'!AL184</f>
        <v>753</v>
      </c>
      <c r="R182" s="73">
        <f>'cieki 2020'!AM184</f>
        <v>332</v>
      </c>
      <c r="S182" s="73">
        <f>'cieki 2020'!AN184</f>
        <v>263</v>
      </c>
      <c r="T182" s="73">
        <f>'cieki 2020'!AO184</f>
        <v>217</v>
      </c>
      <c r="U182" s="73">
        <f>'cieki 2020'!AQ184</f>
        <v>136</v>
      </c>
      <c r="V182" s="73">
        <f>'cieki 2020'!AR184</f>
        <v>1.5</v>
      </c>
      <c r="W182" s="73">
        <f>'cieki 2020'!AS184</f>
        <v>2.5</v>
      </c>
      <c r="X182" s="73">
        <f>'cieki 2020'!AT184</f>
        <v>33</v>
      </c>
      <c r="Y182" s="73">
        <f>'cieki 2020'!AU184</f>
        <v>391</v>
      </c>
      <c r="Z182" s="73">
        <f>'cieki 2020'!AV184</f>
        <v>283</v>
      </c>
      <c r="AA182" s="73">
        <f>'cieki 2020'!AW184</f>
        <v>122</v>
      </c>
      <c r="AB182" s="73">
        <f>'cieki 2020'!AX184</f>
        <v>113</v>
      </c>
      <c r="AC182" s="73">
        <f>'cieki 2020'!AY184</f>
        <v>176</v>
      </c>
      <c r="AD182" s="73">
        <f>'cieki 2020'!AZ184</f>
        <v>50</v>
      </c>
      <c r="AE182" s="73">
        <f>'cieki 2020'!BB184</f>
        <v>2921</v>
      </c>
      <c r="AF182" s="73">
        <f>'cieki 2020'!BJ184</f>
        <v>0.5</v>
      </c>
      <c r="AG182" s="73">
        <f>'cieki 2020'!BL184</f>
        <v>0.5</v>
      </c>
      <c r="AH182" s="73">
        <f>'cieki 2020'!BM184</f>
        <v>0.05</v>
      </c>
      <c r="AI182" s="73">
        <f>'cieki 2020'!BN184</f>
        <v>0.05</v>
      </c>
      <c r="AJ182" s="73">
        <f>'cieki 2020'!BO184</f>
        <v>0.05</v>
      </c>
      <c r="AK182" s="73">
        <f>'cieki 2020'!BR184</f>
        <v>0.4</v>
      </c>
      <c r="AL182" s="73">
        <f>'cieki 2020'!BS184</f>
        <v>0.05</v>
      </c>
      <c r="AM182" s="73">
        <f>'cieki 2020'!BU184</f>
        <v>0.05</v>
      </c>
      <c r="AN182" s="73">
        <f>'cieki 2020'!BV184</f>
        <v>0.05</v>
      </c>
      <c r="AO182" s="73">
        <f>'cieki 2020'!BW184</f>
        <v>0.05</v>
      </c>
      <c r="AP182" s="73">
        <f>'cieki 2020'!BX184</f>
        <v>0.1</v>
      </c>
      <c r="AQ182" s="73">
        <f>'cieki 2020'!BZ184</f>
        <v>0</v>
      </c>
      <c r="AR182" s="53">
        <f>'cieki 2020'!CK184</f>
        <v>0</v>
      </c>
      <c r="AS182" s="73">
        <f>'cieki 2020'!CN184</f>
        <v>0</v>
      </c>
      <c r="AT182" s="73">
        <f>'cieki 2020'!CS184</f>
        <v>0</v>
      </c>
      <c r="AU182" s="91">
        <f>'cieki 2020'!CY184</f>
        <v>0</v>
      </c>
      <c r="AV182" s="73">
        <f>'cieki 2020'!DD184</f>
        <v>0</v>
      </c>
      <c r="AW182" s="73">
        <f>'cieki 2020'!DE184</f>
        <v>0.05</v>
      </c>
      <c r="AX182" s="148">
        <f>'cieki 2020'!DF184</f>
        <v>0.05</v>
      </c>
      <c r="AY182" s="157" t="s">
        <v>172</v>
      </c>
      <c r="AZ182" s="100"/>
      <c r="BA182" s="100"/>
      <c r="BB182" s="100"/>
      <c r="BC182" s="100"/>
    </row>
    <row r="183" spans="1:55" s="70" customFormat="1" x14ac:dyDescent="0.2">
      <c r="A183" s="9">
        <f>'cieki 2020'!B185</f>
        <v>339</v>
      </c>
      <c r="B183" s="15" t="str">
        <f>'cieki 2020'!C185</f>
        <v>PL01S0801_1345</v>
      </c>
      <c r="C183" s="53">
        <f>'cieki 2020'!I185</f>
        <v>0.05</v>
      </c>
      <c r="D183" s="53">
        <f>'cieki 2020'!J185</f>
        <v>4.12</v>
      </c>
      <c r="E183" s="53">
        <f>'cieki 2020'!L185</f>
        <v>2.5000000000000001E-2</v>
      </c>
      <c r="F183" s="53">
        <f>'cieki 2020'!N185</f>
        <v>11.2</v>
      </c>
      <c r="G183" s="53">
        <f>'cieki 2020'!O185</f>
        <v>13.4</v>
      </c>
      <c r="H183" s="53">
        <f>'cieki 2020'!P185</f>
        <v>3.9100000000000003E-3</v>
      </c>
      <c r="I183" s="53">
        <f>'cieki 2020'!S185</f>
        <v>8.7200000000000006</v>
      </c>
      <c r="J183" s="53">
        <f>'cieki 2020'!T185</f>
        <v>7.89</v>
      </c>
      <c r="K183" s="73">
        <f>'cieki 2020'!Y185</f>
        <v>22.6</v>
      </c>
      <c r="L183" s="73">
        <f>'cieki 2020'!AB185</f>
        <v>10850</v>
      </c>
      <c r="M183" s="73">
        <f>'cieki 2020'!AC185</f>
        <v>466</v>
      </c>
      <c r="N183" s="73">
        <f>'cieki 2020'!AI185</f>
        <v>2.5</v>
      </c>
      <c r="O183" s="73">
        <f>'cieki 2020'!AJ185</f>
        <v>6</v>
      </c>
      <c r="P183" s="73">
        <f>'cieki 2020'!AK185</f>
        <v>2.5</v>
      </c>
      <c r="Q183" s="73">
        <f>'cieki 2020'!AL185</f>
        <v>17</v>
      </c>
      <c r="R183" s="73">
        <f>'cieki 2020'!AM185</f>
        <v>12</v>
      </c>
      <c r="S183" s="73">
        <f>'cieki 2020'!AN185</f>
        <v>13</v>
      </c>
      <c r="T183" s="73">
        <f>'cieki 2020'!AO185</f>
        <v>6</v>
      </c>
      <c r="U183" s="73">
        <f>'cieki 2020'!AQ185</f>
        <v>14</v>
      </c>
      <c r="V183" s="73">
        <f>'cieki 2020'!AR185</f>
        <v>1.5</v>
      </c>
      <c r="W183" s="73">
        <f>'cieki 2020'!AS185</f>
        <v>2.5</v>
      </c>
      <c r="X183" s="73">
        <f>'cieki 2020'!AT185</f>
        <v>2.5</v>
      </c>
      <c r="Y183" s="73">
        <f>'cieki 2020'!AU185</f>
        <v>9</v>
      </c>
      <c r="Z183" s="73">
        <f>'cieki 2020'!AV185</f>
        <v>2.5</v>
      </c>
      <c r="AA183" s="73">
        <f>'cieki 2020'!AW185</f>
        <v>2.5</v>
      </c>
      <c r="AB183" s="73">
        <f>'cieki 2020'!AX185</f>
        <v>2.5</v>
      </c>
      <c r="AC183" s="73">
        <f>'cieki 2020'!AY185</f>
        <v>2.5</v>
      </c>
      <c r="AD183" s="73">
        <f>'cieki 2020'!AZ185</f>
        <v>2.5</v>
      </c>
      <c r="AE183" s="73">
        <f>'cieki 2020'!BB185</f>
        <v>79.5</v>
      </c>
      <c r="AF183" s="73">
        <f>'cieki 2020'!BJ185</f>
        <v>0.5</v>
      </c>
      <c r="AG183" s="73">
        <f>'cieki 2020'!BL185</f>
        <v>0.5</v>
      </c>
      <c r="AH183" s="73">
        <f>'cieki 2020'!BM185</f>
        <v>0.05</v>
      </c>
      <c r="AI183" s="73">
        <f>'cieki 2020'!BN185</f>
        <v>0.05</v>
      </c>
      <c r="AJ183" s="73">
        <f>'cieki 2020'!BO185</f>
        <v>0.05</v>
      </c>
      <c r="AK183" s="73">
        <f>'cieki 2020'!BR185</f>
        <v>0.4</v>
      </c>
      <c r="AL183" s="73">
        <f>'cieki 2020'!BS185</f>
        <v>0.05</v>
      </c>
      <c r="AM183" s="73">
        <f>'cieki 2020'!BU185</f>
        <v>0.05</v>
      </c>
      <c r="AN183" s="73">
        <f>'cieki 2020'!BV185</f>
        <v>0.05</v>
      </c>
      <c r="AO183" s="73">
        <f>'cieki 2020'!BW185</f>
        <v>0.05</v>
      </c>
      <c r="AP183" s="73">
        <f>'cieki 2020'!BX185</f>
        <v>0.1</v>
      </c>
      <c r="AQ183" s="73">
        <f>'cieki 2020'!BZ185</f>
        <v>0</v>
      </c>
      <c r="AR183" s="53">
        <f>'cieki 2020'!CK185</f>
        <v>0</v>
      </c>
      <c r="AS183" s="73">
        <f>'cieki 2020'!CN185</f>
        <v>0</v>
      </c>
      <c r="AT183" s="73">
        <f>'cieki 2020'!CS185</f>
        <v>0</v>
      </c>
      <c r="AU183" s="91">
        <f>'cieki 2020'!CY185</f>
        <v>0</v>
      </c>
      <c r="AV183" s="73">
        <f>'cieki 2020'!DD185</f>
        <v>0</v>
      </c>
      <c r="AW183" s="73">
        <f>'cieki 2020'!DE185</f>
        <v>0.05</v>
      </c>
      <c r="AX183" s="148">
        <f>'cieki 2020'!DF185</f>
        <v>0.05</v>
      </c>
      <c r="AY183" s="157" t="s">
        <v>172</v>
      </c>
      <c r="AZ183" s="100"/>
      <c r="BA183" s="100"/>
      <c r="BB183" s="100"/>
      <c r="BC183" s="100"/>
    </row>
    <row r="184" spans="1:55" s="70" customFormat="1" x14ac:dyDescent="0.2">
      <c r="A184" s="9">
        <f>'cieki 2020'!B186</f>
        <v>340</v>
      </c>
      <c r="B184" s="15" t="str">
        <f>'cieki 2020'!C186</f>
        <v>PL01S0701_1124</v>
      </c>
      <c r="C184" s="53">
        <f>'cieki 2020'!I186</f>
        <v>0.05</v>
      </c>
      <c r="D184" s="53">
        <f>'cieki 2020'!J186</f>
        <v>1.5</v>
      </c>
      <c r="E184" s="53">
        <f>'cieki 2020'!L186</f>
        <v>1.58</v>
      </c>
      <c r="F184" s="53">
        <f>'cieki 2020'!N186</f>
        <v>1.1399999999999999</v>
      </c>
      <c r="G184" s="53">
        <f>'cieki 2020'!O186</f>
        <v>13.6</v>
      </c>
      <c r="H184" s="53">
        <f>'cieki 2020'!P186</f>
        <v>2.5500000000000002E-3</v>
      </c>
      <c r="I184" s="53">
        <f>'cieki 2020'!S186</f>
        <v>1.96</v>
      </c>
      <c r="J184" s="53">
        <f>'cieki 2020'!T186</f>
        <v>0.5</v>
      </c>
      <c r="K184" s="73">
        <f>'cieki 2020'!Y186</f>
        <v>27.4</v>
      </c>
      <c r="L184" s="73">
        <f>'cieki 2020'!AB186</f>
        <v>1392</v>
      </c>
      <c r="M184" s="73">
        <f>'cieki 2020'!AC186</f>
        <v>344</v>
      </c>
      <c r="N184" s="73">
        <f>'cieki 2020'!AI186</f>
        <v>2.5</v>
      </c>
      <c r="O184" s="73">
        <f>'cieki 2020'!AJ186</f>
        <v>2.5</v>
      </c>
      <c r="P184" s="73">
        <f>'cieki 2020'!AK186</f>
        <v>2.5</v>
      </c>
      <c r="Q184" s="73">
        <f>'cieki 2020'!AL186</f>
        <v>2.5</v>
      </c>
      <c r="R184" s="73">
        <f>'cieki 2020'!AM186</f>
        <v>2.5</v>
      </c>
      <c r="S184" s="73">
        <f>'cieki 2020'!AN186</f>
        <v>2.5</v>
      </c>
      <c r="T184" s="73">
        <f>'cieki 2020'!AO186</f>
        <v>2.5</v>
      </c>
      <c r="U184" s="73">
        <f>'cieki 2020'!AQ186</f>
        <v>2.5</v>
      </c>
      <c r="V184" s="73">
        <f>'cieki 2020'!AR186</f>
        <v>1.5</v>
      </c>
      <c r="W184" s="73">
        <f>'cieki 2020'!AS186</f>
        <v>2.5</v>
      </c>
      <c r="X184" s="73">
        <f>'cieki 2020'!AT186</f>
        <v>2.5</v>
      </c>
      <c r="Y184" s="73">
        <f>'cieki 2020'!AU186</f>
        <v>2.5</v>
      </c>
      <c r="Z184" s="73">
        <f>'cieki 2020'!AV186</f>
        <v>2.5</v>
      </c>
      <c r="AA184" s="73">
        <f>'cieki 2020'!AW186</f>
        <v>2.5</v>
      </c>
      <c r="AB184" s="73">
        <f>'cieki 2020'!AX186</f>
        <v>2.5</v>
      </c>
      <c r="AC184" s="73">
        <f>'cieki 2020'!AY186</f>
        <v>5</v>
      </c>
      <c r="AD184" s="73">
        <f>'cieki 2020'!AZ186</f>
        <v>2.5</v>
      </c>
      <c r="AE184" s="73">
        <f>'cieki 2020'!BB186</f>
        <v>31.5</v>
      </c>
      <c r="AF184" s="73">
        <f>'cieki 2020'!BJ186</f>
        <v>0.5</v>
      </c>
      <c r="AG184" s="73">
        <f>'cieki 2020'!BL186</f>
        <v>0.5</v>
      </c>
      <c r="AH184" s="73">
        <f>'cieki 2020'!BM186</f>
        <v>0.05</v>
      </c>
      <c r="AI184" s="73">
        <f>'cieki 2020'!BN186</f>
        <v>0.05</v>
      </c>
      <c r="AJ184" s="73">
        <f>'cieki 2020'!BO186</f>
        <v>0.05</v>
      </c>
      <c r="AK184" s="73">
        <f>'cieki 2020'!BR186</f>
        <v>0.4</v>
      </c>
      <c r="AL184" s="73">
        <f>'cieki 2020'!BS186</f>
        <v>0.05</v>
      </c>
      <c r="AM184" s="73">
        <f>'cieki 2020'!BU186</f>
        <v>0.05</v>
      </c>
      <c r="AN184" s="73">
        <f>'cieki 2020'!BV186</f>
        <v>0.05</v>
      </c>
      <c r="AO184" s="73">
        <f>'cieki 2020'!BW186</f>
        <v>0.05</v>
      </c>
      <c r="AP184" s="73">
        <f>'cieki 2020'!BX186</f>
        <v>0.1</v>
      </c>
      <c r="AQ184" s="73">
        <f>'cieki 2020'!BZ186</f>
        <v>0</v>
      </c>
      <c r="AR184" s="53">
        <f>'cieki 2020'!CK186</f>
        <v>0</v>
      </c>
      <c r="AS184" s="73">
        <f>'cieki 2020'!CN186</f>
        <v>0</v>
      </c>
      <c r="AT184" s="73">
        <f>'cieki 2020'!CS186</f>
        <v>0</v>
      </c>
      <c r="AU184" s="91">
        <f>'cieki 2020'!CY186</f>
        <v>0</v>
      </c>
      <c r="AV184" s="73">
        <f>'cieki 2020'!DD186</f>
        <v>0</v>
      </c>
      <c r="AW184" s="73">
        <f>'cieki 2020'!DE186</f>
        <v>0.05</v>
      </c>
      <c r="AX184" s="148">
        <f>'cieki 2020'!DF186</f>
        <v>0.05</v>
      </c>
      <c r="AY184" s="157" t="s">
        <v>172</v>
      </c>
      <c r="AZ184" s="100"/>
      <c r="BA184" s="100"/>
      <c r="BB184" s="100"/>
      <c r="BC184" s="100"/>
    </row>
    <row r="185" spans="1:55" s="70" customFormat="1" x14ac:dyDescent="0.2">
      <c r="A185" s="9">
        <f>'cieki 2020'!B187</f>
        <v>341</v>
      </c>
      <c r="B185" s="15" t="str">
        <f>'cieki 2020'!C187</f>
        <v>PL07S0801_0084</v>
      </c>
      <c r="C185" s="53">
        <f>'cieki 2020'!I187</f>
        <v>0.05</v>
      </c>
      <c r="D185" s="53">
        <f>'cieki 2020'!J187</f>
        <v>1.5</v>
      </c>
      <c r="E185" s="53">
        <f>'cieki 2020'!L187</f>
        <v>2.5000000000000001E-2</v>
      </c>
      <c r="F185" s="53">
        <f>'cieki 2020'!N187</f>
        <v>14.9</v>
      </c>
      <c r="G185" s="53">
        <f>'cieki 2020'!O187</f>
        <v>20.5</v>
      </c>
      <c r="H185" s="53">
        <f>'cieki 2020'!P187</f>
        <v>1.5399999999999999E-3</v>
      </c>
      <c r="I185" s="53">
        <f>'cieki 2020'!S187</f>
        <v>10.4</v>
      </c>
      <c r="J185" s="53">
        <f>'cieki 2020'!T187</f>
        <v>5.48</v>
      </c>
      <c r="K185" s="73">
        <f>'cieki 2020'!Y187</f>
        <v>23.9</v>
      </c>
      <c r="L185" s="73">
        <f>'cieki 2020'!AB187</f>
        <v>8330</v>
      </c>
      <c r="M185" s="73">
        <f>'cieki 2020'!AC187</f>
        <v>57.9</v>
      </c>
      <c r="N185" s="73">
        <f>'cieki 2020'!AI187</f>
        <v>2.5</v>
      </c>
      <c r="O185" s="73">
        <f>'cieki 2020'!AJ187</f>
        <v>2.5</v>
      </c>
      <c r="P185" s="73">
        <f>'cieki 2020'!AK187</f>
        <v>2.5</v>
      </c>
      <c r="Q185" s="73">
        <f>'cieki 2020'!AL187</f>
        <v>2.5</v>
      </c>
      <c r="R185" s="73">
        <f>'cieki 2020'!AM187</f>
        <v>2.5</v>
      </c>
      <c r="S185" s="73">
        <f>'cieki 2020'!AN187</f>
        <v>2.5</v>
      </c>
      <c r="T185" s="73">
        <f>'cieki 2020'!AO187</f>
        <v>2.5</v>
      </c>
      <c r="U185" s="73">
        <f>'cieki 2020'!AQ187</f>
        <v>2.5</v>
      </c>
      <c r="V185" s="73">
        <f>'cieki 2020'!AR187</f>
        <v>1.5</v>
      </c>
      <c r="W185" s="73">
        <f>'cieki 2020'!AS187</f>
        <v>2.5</v>
      </c>
      <c r="X185" s="73">
        <f>'cieki 2020'!AT187</f>
        <v>2.5</v>
      </c>
      <c r="Y185" s="73">
        <f>'cieki 2020'!AU187</f>
        <v>2.5</v>
      </c>
      <c r="Z185" s="73">
        <f>'cieki 2020'!AV187</f>
        <v>2.5</v>
      </c>
      <c r="AA185" s="73">
        <f>'cieki 2020'!AW187</f>
        <v>2.5</v>
      </c>
      <c r="AB185" s="73">
        <f>'cieki 2020'!AX187</f>
        <v>2.5</v>
      </c>
      <c r="AC185" s="73">
        <f>'cieki 2020'!AY187</f>
        <v>2.5</v>
      </c>
      <c r="AD185" s="73">
        <f>'cieki 2020'!AZ187</f>
        <v>2.5</v>
      </c>
      <c r="AE185" s="73">
        <f>'cieki 2020'!BB187</f>
        <v>31.5</v>
      </c>
      <c r="AF185" s="73">
        <f>'cieki 2020'!BJ187</f>
        <v>0.5</v>
      </c>
      <c r="AG185" s="73">
        <f>'cieki 2020'!BL187</f>
        <v>0.5</v>
      </c>
      <c r="AH185" s="73">
        <f>'cieki 2020'!BM187</f>
        <v>0.05</v>
      </c>
      <c r="AI185" s="73">
        <f>'cieki 2020'!BN187</f>
        <v>0.05</v>
      </c>
      <c r="AJ185" s="73">
        <f>'cieki 2020'!BO187</f>
        <v>0.05</v>
      </c>
      <c r="AK185" s="73">
        <f>'cieki 2020'!BR187</f>
        <v>0.4</v>
      </c>
      <c r="AL185" s="73">
        <f>'cieki 2020'!BS187</f>
        <v>0.05</v>
      </c>
      <c r="AM185" s="73">
        <f>'cieki 2020'!BU187</f>
        <v>0.05</v>
      </c>
      <c r="AN185" s="73">
        <f>'cieki 2020'!BV187</f>
        <v>0.05</v>
      </c>
      <c r="AO185" s="73">
        <f>'cieki 2020'!BW187</f>
        <v>0.05</v>
      </c>
      <c r="AP185" s="73">
        <f>'cieki 2020'!BX187</f>
        <v>0.1</v>
      </c>
      <c r="AQ185" s="73">
        <f>'cieki 2020'!BZ187</f>
        <v>0</v>
      </c>
      <c r="AR185" s="53">
        <f>'cieki 2020'!CK187</f>
        <v>0</v>
      </c>
      <c r="AS185" s="73">
        <f>'cieki 2020'!CN187</f>
        <v>0</v>
      </c>
      <c r="AT185" s="73">
        <f>'cieki 2020'!CS187</f>
        <v>0</v>
      </c>
      <c r="AU185" s="91">
        <f>'cieki 2020'!CY187</f>
        <v>0</v>
      </c>
      <c r="AV185" s="73">
        <f>'cieki 2020'!DD187</f>
        <v>0</v>
      </c>
      <c r="AW185" s="73">
        <f>'cieki 2020'!DE187</f>
        <v>0.05</v>
      </c>
      <c r="AX185" s="148">
        <f>'cieki 2020'!DF187</f>
        <v>0.05</v>
      </c>
      <c r="AY185" s="137" t="s">
        <v>171</v>
      </c>
      <c r="AZ185" s="100"/>
      <c r="BA185" s="100"/>
      <c r="BB185" s="100"/>
      <c r="BC185" s="100"/>
    </row>
    <row r="186" spans="1:55" s="70" customFormat="1" x14ac:dyDescent="0.2">
      <c r="A186" s="9">
        <f>'cieki 2020'!B188</f>
        <v>342</v>
      </c>
      <c r="B186" s="15" t="str">
        <f>'cieki 2020'!C188</f>
        <v>PL01S1501_3259</v>
      </c>
      <c r="C186" s="53">
        <f>'cieki 2020'!I188</f>
        <v>0.05</v>
      </c>
      <c r="D186" s="53">
        <f>'cieki 2020'!J188</f>
        <v>4.76</v>
      </c>
      <c r="E186" s="53">
        <f>'cieki 2020'!L188</f>
        <v>0.107</v>
      </c>
      <c r="F186" s="53">
        <f>'cieki 2020'!N188</f>
        <v>8.67</v>
      </c>
      <c r="G186" s="53">
        <f>'cieki 2020'!O188</f>
        <v>11.8</v>
      </c>
      <c r="H186" s="53">
        <f>'cieki 2020'!P188</f>
        <v>1.77E-2</v>
      </c>
      <c r="I186" s="53">
        <f>'cieki 2020'!S188</f>
        <v>15.3</v>
      </c>
      <c r="J186" s="53">
        <f>'cieki 2020'!T188</f>
        <v>18.8</v>
      </c>
      <c r="K186" s="73">
        <f>'cieki 2020'!Y188</f>
        <v>28.8</v>
      </c>
      <c r="L186" s="73">
        <f>'cieki 2020'!AB188</f>
        <v>11800</v>
      </c>
      <c r="M186" s="73">
        <f>'cieki 2020'!AC188</f>
        <v>300</v>
      </c>
      <c r="N186" s="73">
        <f>'cieki 2020'!AI188</f>
        <v>2.5</v>
      </c>
      <c r="O186" s="73">
        <f>'cieki 2020'!AJ188</f>
        <v>59</v>
      </c>
      <c r="P186" s="73">
        <f>'cieki 2020'!AK188</f>
        <v>10</v>
      </c>
      <c r="Q186" s="73">
        <f>'cieki 2020'!AL188</f>
        <v>77</v>
      </c>
      <c r="R186" s="73">
        <f>'cieki 2020'!AM188</f>
        <v>32</v>
      </c>
      <c r="S186" s="73">
        <f>'cieki 2020'!AN188</f>
        <v>10</v>
      </c>
      <c r="T186" s="73">
        <f>'cieki 2020'!AO188</f>
        <v>7</v>
      </c>
      <c r="U186" s="73">
        <f>'cieki 2020'!AQ188</f>
        <v>11</v>
      </c>
      <c r="V186" s="73">
        <f>'cieki 2020'!AR188</f>
        <v>1.5</v>
      </c>
      <c r="W186" s="73">
        <f>'cieki 2020'!AS188</f>
        <v>2.5</v>
      </c>
      <c r="X186" s="73">
        <f>'cieki 2020'!AT188</f>
        <v>25</v>
      </c>
      <c r="Y186" s="73">
        <f>'cieki 2020'!AU188</f>
        <v>11</v>
      </c>
      <c r="Z186" s="73">
        <f>'cieki 2020'!AV188</f>
        <v>10</v>
      </c>
      <c r="AA186" s="73">
        <f>'cieki 2020'!AW188</f>
        <v>2.5</v>
      </c>
      <c r="AB186" s="73">
        <f>'cieki 2020'!AX188</f>
        <v>11</v>
      </c>
      <c r="AC186" s="73">
        <f>'cieki 2020'!AY188</f>
        <v>6</v>
      </c>
      <c r="AD186" s="73">
        <f>'cieki 2020'!AZ188</f>
        <v>2.5</v>
      </c>
      <c r="AE186" s="73">
        <f>'cieki 2020'!BB188</f>
        <v>250</v>
      </c>
      <c r="AF186" s="73">
        <f>'cieki 2020'!BJ188</f>
        <v>0.5</v>
      </c>
      <c r="AG186" s="73">
        <f>'cieki 2020'!BL188</f>
        <v>0.5</v>
      </c>
      <c r="AH186" s="73">
        <f>'cieki 2020'!BM188</f>
        <v>0.05</v>
      </c>
      <c r="AI186" s="73">
        <f>'cieki 2020'!BN188</f>
        <v>0.05</v>
      </c>
      <c r="AJ186" s="73">
        <f>'cieki 2020'!BO188</f>
        <v>0.05</v>
      </c>
      <c r="AK186" s="73">
        <f>'cieki 2020'!BR188</f>
        <v>0.4</v>
      </c>
      <c r="AL186" s="73">
        <f>'cieki 2020'!BS188</f>
        <v>0.05</v>
      </c>
      <c r="AM186" s="73">
        <f>'cieki 2020'!BU188</f>
        <v>0.05</v>
      </c>
      <c r="AN186" s="73">
        <f>'cieki 2020'!BV188</f>
        <v>0.05</v>
      </c>
      <c r="AO186" s="73">
        <f>'cieki 2020'!BW188</f>
        <v>0.05</v>
      </c>
      <c r="AP186" s="73">
        <f>'cieki 2020'!BX188</f>
        <v>0.1</v>
      </c>
      <c r="AQ186" s="73">
        <f>'cieki 2020'!BZ188</f>
        <v>0</v>
      </c>
      <c r="AR186" s="53">
        <f>'cieki 2020'!CK188</f>
        <v>0</v>
      </c>
      <c r="AS186" s="73">
        <f>'cieki 2020'!CN188</f>
        <v>0</v>
      </c>
      <c r="AT186" s="73">
        <f>'cieki 2020'!CS188</f>
        <v>0</v>
      </c>
      <c r="AU186" s="91">
        <f>'cieki 2020'!CY188</f>
        <v>0</v>
      </c>
      <c r="AV186" s="73">
        <f>'cieki 2020'!DD188</f>
        <v>0</v>
      </c>
      <c r="AW186" s="73">
        <f>'cieki 2020'!DE188</f>
        <v>0.05</v>
      </c>
      <c r="AX186" s="148">
        <f>'cieki 2020'!DF188</f>
        <v>0.05</v>
      </c>
      <c r="AY186" s="137" t="s">
        <v>171</v>
      </c>
      <c r="AZ186" s="100"/>
      <c r="BA186" s="100"/>
      <c r="BB186" s="100"/>
      <c r="BC186" s="100"/>
    </row>
    <row r="187" spans="1:55" s="70" customFormat="1" x14ac:dyDescent="0.2">
      <c r="A187" s="9">
        <f>'cieki 2020'!B189</f>
        <v>343</v>
      </c>
      <c r="B187" s="15" t="str">
        <f>'cieki 2020'!C189</f>
        <v>PL01S0801_2073</v>
      </c>
      <c r="C187" s="53">
        <f>'cieki 2020'!I189</f>
        <v>0.05</v>
      </c>
      <c r="D187" s="53">
        <f>'cieki 2020'!J189</f>
        <v>1.5</v>
      </c>
      <c r="E187" s="53">
        <f>'cieki 2020'!L189</f>
        <v>2.5000000000000001E-2</v>
      </c>
      <c r="F187" s="53">
        <f>'cieki 2020'!N189</f>
        <v>11.5</v>
      </c>
      <c r="G187" s="53">
        <f>'cieki 2020'!O189</f>
        <v>12.6</v>
      </c>
      <c r="H187" s="53">
        <f>'cieki 2020'!P189</f>
        <v>4.3099999999999996E-3</v>
      </c>
      <c r="I187" s="53">
        <f>'cieki 2020'!S189</f>
        <v>6.78</v>
      </c>
      <c r="J187" s="53">
        <f>'cieki 2020'!T189</f>
        <v>7.22</v>
      </c>
      <c r="K187" s="73">
        <f>'cieki 2020'!Y189</f>
        <v>19.2</v>
      </c>
      <c r="L187" s="73">
        <f>'cieki 2020'!AB189</f>
        <v>11920</v>
      </c>
      <c r="M187" s="73">
        <f>'cieki 2020'!AC189</f>
        <v>661</v>
      </c>
      <c r="N187" s="73">
        <f>'cieki 2020'!AI189</f>
        <v>2.5</v>
      </c>
      <c r="O187" s="73">
        <f>'cieki 2020'!AJ189</f>
        <v>2.5</v>
      </c>
      <c r="P187" s="73">
        <f>'cieki 2020'!AK189</f>
        <v>2.5</v>
      </c>
      <c r="Q187" s="73">
        <f>'cieki 2020'!AL189</f>
        <v>7</v>
      </c>
      <c r="R187" s="73">
        <f>'cieki 2020'!AM189</f>
        <v>8</v>
      </c>
      <c r="S187" s="73">
        <f>'cieki 2020'!AN189</f>
        <v>2.5</v>
      </c>
      <c r="T187" s="73">
        <f>'cieki 2020'!AO189</f>
        <v>2.5</v>
      </c>
      <c r="U187" s="73">
        <f>'cieki 2020'!AQ189</f>
        <v>2.5</v>
      </c>
      <c r="V187" s="73">
        <f>'cieki 2020'!AR189</f>
        <v>1.5</v>
      </c>
      <c r="W187" s="73">
        <f>'cieki 2020'!AS189</f>
        <v>2.5</v>
      </c>
      <c r="X187" s="73">
        <f>'cieki 2020'!AT189</f>
        <v>2.5</v>
      </c>
      <c r="Y187" s="73">
        <f>'cieki 2020'!AU189</f>
        <v>2.5</v>
      </c>
      <c r="Z187" s="73">
        <f>'cieki 2020'!AV189</f>
        <v>2.5</v>
      </c>
      <c r="AA187" s="73">
        <f>'cieki 2020'!AW189</f>
        <v>2.5</v>
      </c>
      <c r="AB187" s="73">
        <f>'cieki 2020'!AX189</f>
        <v>2.5</v>
      </c>
      <c r="AC187" s="73">
        <f>'cieki 2020'!AY189</f>
        <v>2.5</v>
      </c>
      <c r="AD187" s="73">
        <f>'cieki 2020'!AZ189</f>
        <v>2.5</v>
      </c>
      <c r="AE187" s="73">
        <f>'cieki 2020'!BB189</f>
        <v>41.5</v>
      </c>
      <c r="AF187" s="73">
        <f>'cieki 2020'!BJ189</f>
        <v>0.5</v>
      </c>
      <c r="AG187" s="73">
        <f>'cieki 2020'!BL189</f>
        <v>0.5</v>
      </c>
      <c r="AH187" s="73">
        <f>'cieki 2020'!BM189</f>
        <v>0.05</v>
      </c>
      <c r="AI187" s="73">
        <f>'cieki 2020'!BN189</f>
        <v>0.05</v>
      </c>
      <c r="AJ187" s="73">
        <f>'cieki 2020'!BO189</f>
        <v>0.05</v>
      </c>
      <c r="AK187" s="73">
        <f>'cieki 2020'!BR189</f>
        <v>0.4</v>
      </c>
      <c r="AL187" s="73">
        <f>'cieki 2020'!BS189</f>
        <v>0.05</v>
      </c>
      <c r="AM187" s="73">
        <f>'cieki 2020'!BU189</f>
        <v>0.05</v>
      </c>
      <c r="AN187" s="73">
        <f>'cieki 2020'!BV189</f>
        <v>0.05</v>
      </c>
      <c r="AO187" s="73">
        <f>'cieki 2020'!BW189</f>
        <v>0.05</v>
      </c>
      <c r="AP187" s="73">
        <f>'cieki 2020'!BX189</f>
        <v>0.1</v>
      </c>
      <c r="AQ187" s="73">
        <f>'cieki 2020'!BZ189</f>
        <v>0</v>
      </c>
      <c r="AR187" s="53">
        <f>'cieki 2020'!CK189</f>
        <v>0</v>
      </c>
      <c r="AS187" s="73">
        <f>'cieki 2020'!CN189</f>
        <v>0</v>
      </c>
      <c r="AT187" s="73">
        <f>'cieki 2020'!CS189</f>
        <v>0</v>
      </c>
      <c r="AU187" s="91">
        <f>'cieki 2020'!CY189</f>
        <v>0</v>
      </c>
      <c r="AV187" s="73">
        <f>'cieki 2020'!DD189</f>
        <v>0</v>
      </c>
      <c r="AW187" s="73">
        <f>'cieki 2020'!DE189</f>
        <v>0.05</v>
      </c>
      <c r="AX187" s="148">
        <f>'cieki 2020'!DF189</f>
        <v>0.05</v>
      </c>
      <c r="AY187" s="157" t="s">
        <v>172</v>
      </c>
      <c r="AZ187" s="100"/>
      <c r="BA187" s="100"/>
      <c r="BB187" s="100"/>
      <c r="BC187" s="100"/>
    </row>
    <row r="188" spans="1:55" s="70" customFormat="1" x14ac:dyDescent="0.2">
      <c r="A188" s="9">
        <f>'cieki 2020'!B190</f>
        <v>344</v>
      </c>
      <c r="B188" s="15" t="str">
        <f>'cieki 2020'!C190</f>
        <v>PL01S1601_1914</v>
      </c>
      <c r="C188" s="53">
        <f>'cieki 2020'!I190</f>
        <v>0.05</v>
      </c>
      <c r="D188" s="53">
        <f>'cieki 2020'!J190</f>
        <v>1.5</v>
      </c>
      <c r="E188" s="53">
        <f>'cieki 2020'!L190</f>
        <v>2.5000000000000001E-2</v>
      </c>
      <c r="F188" s="53">
        <f>'cieki 2020'!N190</f>
        <v>18.7</v>
      </c>
      <c r="G188" s="53">
        <f>'cieki 2020'!O190</f>
        <v>18.3</v>
      </c>
      <c r="H188" s="53">
        <f>'cieki 2020'!P190</f>
        <v>2.7799999999999998E-2</v>
      </c>
      <c r="I188" s="53">
        <f>'cieki 2020'!S190</f>
        <v>24.1</v>
      </c>
      <c r="J188" s="53">
        <f>'cieki 2020'!T190</f>
        <v>10.3</v>
      </c>
      <c r="K188" s="73">
        <f>'cieki 2020'!Y190</f>
        <v>59.8</v>
      </c>
      <c r="L188" s="73">
        <f>'cieki 2020'!AB190</f>
        <v>15060</v>
      </c>
      <c r="M188" s="73">
        <f>'cieki 2020'!AC190</f>
        <v>451</v>
      </c>
      <c r="N188" s="73">
        <f>'cieki 2020'!AI190</f>
        <v>2.5</v>
      </c>
      <c r="O188" s="73">
        <f>'cieki 2020'!AJ190</f>
        <v>81</v>
      </c>
      <c r="P188" s="73">
        <f>'cieki 2020'!AK190</f>
        <v>21</v>
      </c>
      <c r="Q188" s="73">
        <f>'cieki 2020'!AL190</f>
        <v>230</v>
      </c>
      <c r="R188" s="73">
        <f>'cieki 2020'!AM190</f>
        <v>112</v>
      </c>
      <c r="S188" s="73">
        <f>'cieki 2020'!AN190</f>
        <v>86</v>
      </c>
      <c r="T188" s="73">
        <f>'cieki 2020'!AO190</f>
        <v>88</v>
      </c>
      <c r="U188" s="73">
        <f>'cieki 2020'!AQ190</f>
        <v>70</v>
      </c>
      <c r="V188" s="73">
        <f>'cieki 2020'!AR190</f>
        <v>1.5</v>
      </c>
      <c r="W188" s="73">
        <f>'cieki 2020'!AS190</f>
        <v>2.5</v>
      </c>
      <c r="X188" s="73">
        <f>'cieki 2020'!AT190</f>
        <v>21</v>
      </c>
      <c r="Y188" s="73">
        <f>'cieki 2020'!AU190</f>
        <v>118</v>
      </c>
      <c r="Z188" s="73">
        <f>'cieki 2020'!AV190</f>
        <v>109</v>
      </c>
      <c r="AA188" s="73">
        <f>'cieki 2020'!AW190</f>
        <v>41</v>
      </c>
      <c r="AB188" s="73">
        <f>'cieki 2020'!AX190</f>
        <v>43</v>
      </c>
      <c r="AC188" s="73">
        <f>'cieki 2020'!AY190</f>
        <v>59</v>
      </c>
      <c r="AD188" s="73">
        <f>'cieki 2020'!AZ190</f>
        <v>30</v>
      </c>
      <c r="AE188" s="73">
        <f>'cieki 2020'!BB190</f>
        <v>913.5</v>
      </c>
      <c r="AF188" s="73">
        <f>'cieki 2020'!BJ190</f>
        <v>0.5</v>
      </c>
      <c r="AG188" s="73">
        <f>'cieki 2020'!BL190</f>
        <v>0.5</v>
      </c>
      <c r="AH188" s="73">
        <f>'cieki 2020'!BM190</f>
        <v>0.05</v>
      </c>
      <c r="AI188" s="73">
        <f>'cieki 2020'!BN190</f>
        <v>0.05</v>
      </c>
      <c r="AJ188" s="73">
        <f>'cieki 2020'!BO190</f>
        <v>0.05</v>
      </c>
      <c r="AK188" s="73">
        <f>'cieki 2020'!BR190</f>
        <v>0.4</v>
      </c>
      <c r="AL188" s="73">
        <f>'cieki 2020'!BS190</f>
        <v>0.05</v>
      </c>
      <c r="AM188" s="73">
        <f>'cieki 2020'!BU190</f>
        <v>0.05</v>
      </c>
      <c r="AN188" s="73">
        <f>'cieki 2020'!BV190</f>
        <v>0.05</v>
      </c>
      <c r="AO188" s="73">
        <f>'cieki 2020'!BW190</f>
        <v>0.05</v>
      </c>
      <c r="AP188" s="73">
        <f>'cieki 2020'!BX190</f>
        <v>0.1</v>
      </c>
      <c r="AQ188" s="73">
        <f>'cieki 2020'!BZ190</f>
        <v>0</v>
      </c>
      <c r="AR188" s="53">
        <f>'cieki 2020'!CK190</f>
        <v>0</v>
      </c>
      <c r="AS188" s="73">
        <f>'cieki 2020'!CN190</f>
        <v>0</v>
      </c>
      <c r="AT188" s="73">
        <f>'cieki 2020'!CS190</f>
        <v>0</v>
      </c>
      <c r="AU188" s="91">
        <f>'cieki 2020'!CY190</f>
        <v>0</v>
      </c>
      <c r="AV188" s="73">
        <f>'cieki 2020'!DD190</f>
        <v>0</v>
      </c>
      <c r="AW188" s="73">
        <f>'cieki 2020'!DE190</f>
        <v>0.05</v>
      </c>
      <c r="AX188" s="148">
        <f>'cieki 2020'!DF190</f>
        <v>0.05</v>
      </c>
      <c r="AY188" s="157" t="s">
        <v>172</v>
      </c>
      <c r="AZ188" s="100"/>
      <c r="BA188" s="100"/>
      <c r="BB188" s="100"/>
      <c r="BC188" s="100"/>
    </row>
    <row r="189" spans="1:55" s="70" customFormat="1" x14ac:dyDescent="0.2">
      <c r="A189" s="9">
        <f>'cieki 2020'!B191</f>
        <v>345</v>
      </c>
      <c r="B189" s="15" t="str">
        <f>'cieki 2020'!C191</f>
        <v>PL02S0101_0462</v>
      </c>
      <c r="C189" s="53">
        <f>'cieki 2020'!I191</f>
        <v>0.05</v>
      </c>
      <c r="D189" s="53">
        <f>'cieki 2020'!J191</f>
        <v>1.5</v>
      </c>
      <c r="E189" s="53">
        <f>'cieki 2020'!L191</f>
        <v>0.11700000000000001</v>
      </c>
      <c r="F189" s="53">
        <f>'cieki 2020'!N191</f>
        <v>5.79</v>
      </c>
      <c r="G189" s="53">
        <f>'cieki 2020'!O191</f>
        <v>10.8</v>
      </c>
      <c r="H189" s="53">
        <f>'cieki 2020'!P191</f>
        <v>2.4500000000000001E-2</v>
      </c>
      <c r="I189" s="53">
        <f>'cieki 2020'!S191</f>
        <v>5.28</v>
      </c>
      <c r="J189" s="53">
        <f>'cieki 2020'!T191</f>
        <v>6.12</v>
      </c>
      <c r="K189" s="73">
        <f>'cieki 2020'!Y191</f>
        <v>31</v>
      </c>
      <c r="L189" s="73">
        <f>'cieki 2020'!AB191</f>
        <v>5020</v>
      </c>
      <c r="M189" s="73">
        <f>'cieki 2020'!AC191</f>
        <v>155</v>
      </c>
      <c r="N189" s="73">
        <f>'cieki 2020'!AI191</f>
        <v>2.5</v>
      </c>
      <c r="O189" s="73">
        <f>'cieki 2020'!AJ191</f>
        <v>2.5</v>
      </c>
      <c r="P189" s="73">
        <f>'cieki 2020'!AK191</f>
        <v>2.5</v>
      </c>
      <c r="Q189" s="73">
        <f>'cieki 2020'!AL191</f>
        <v>7</v>
      </c>
      <c r="R189" s="73">
        <f>'cieki 2020'!AM191</f>
        <v>2.5</v>
      </c>
      <c r="S189" s="73">
        <f>'cieki 2020'!AN191</f>
        <v>6</v>
      </c>
      <c r="T189" s="73">
        <f>'cieki 2020'!AO191</f>
        <v>2.5</v>
      </c>
      <c r="U189" s="73">
        <f>'cieki 2020'!AQ191</f>
        <v>2.5</v>
      </c>
      <c r="V189" s="73">
        <f>'cieki 2020'!AR191</f>
        <v>1.5</v>
      </c>
      <c r="W189" s="73">
        <f>'cieki 2020'!AS191</f>
        <v>2.5</v>
      </c>
      <c r="X189" s="73">
        <f>'cieki 2020'!AT191</f>
        <v>2.5</v>
      </c>
      <c r="Y189" s="73">
        <f>'cieki 2020'!AU191</f>
        <v>2.5</v>
      </c>
      <c r="Z189" s="73">
        <f>'cieki 2020'!AV191</f>
        <v>2.5</v>
      </c>
      <c r="AA189" s="73">
        <f>'cieki 2020'!AW191</f>
        <v>2.5</v>
      </c>
      <c r="AB189" s="73">
        <f>'cieki 2020'!AX191</f>
        <v>2.5</v>
      </c>
      <c r="AC189" s="73">
        <f>'cieki 2020'!AY191</f>
        <v>2.5</v>
      </c>
      <c r="AD189" s="73">
        <f>'cieki 2020'!AZ191</f>
        <v>2.5</v>
      </c>
      <c r="AE189" s="73">
        <f>'cieki 2020'!BB191</f>
        <v>39.5</v>
      </c>
      <c r="AF189" s="73">
        <f>'cieki 2020'!BJ191</f>
        <v>0.5</v>
      </c>
      <c r="AG189" s="73">
        <f>'cieki 2020'!BL191</f>
        <v>0.5</v>
      </c>
      <c r="AH189" s="73">
        <f>'cieki 2020'!BM191</f>
        <v>0.05</v>
      </c>
      <c r="AI189" s="73">
        <f>'cieki 2020'!BN191</f>
        <v>0.05</v>
      </c>
      <c r="AJ189" s="73">
        <f>'cieki 2020'!BO191</f>
        <v>0.05</v>
      </c>
      <c r="AK189" s="73">
        <f>'cieki 2020'!BR191</f>
        <v>0.4</v>
      </c>
      <c r="AL189" s="73">
        <f>'cieki 2020'!BS191</f>
        <v>0.05</v>
      </c>
      <c r="AM189" s="73">
        <f>'cieki 2020'!BU191</f>
        <v>0.05</v>
      </c>
      <c r="AN189" s="73">
        <f>'cieki 2020'!BV191</f>
        <v>0.05</v>
      </c>
      <c r="AO189" s="73">
        <f>'cieki 2020'!BW191</f>
        <v>0.05</v>
      </c>
      <c r="AP189" s="73">
        <f>'cieki 2020'!BX191</f>
        <v>0.1</v>
      </c>
      <c r="AQ189" s="73">
        <f>'cieki 2020'!BZ191</f>
        <v>0</v>
      </c>
      <c r="AR189" s="53">
        <f>'cieki 2020'!CK191</f>
        <v>0</v>
      </c>
      <c r="AS189" s="73">
        <f>'cieki 2020'!CN191</f>
        <v>0</v>
      </c>
      <c r="AT189" s="73">
        <f>'cieki 2020'!CS191</f>
        <v>0</v>
      </c>
      <c r="AU189" s="91">
        <f>'cieki 2020'!CY191</f>
        <v>0</v>
      </c>
      <c r="AV189" s="73">
        <f>'cieki 2020'!DD191</f>
        <v>0</v>
      </c>
      <c r="AW189" s="73">
        <f>'cieki 2020'!DE191</f>
        <v>0.05</v>
      </c>
      <c r="AX189" s="148">
        <f>'cieki 2020'!DF191</f>
        <v>0.05</v>
      </c>
      <c r="AY189" s="137" t="s">
        <v>171</v>
      </c>
      <c r="AZ189" s="100"/>
      <c r="BA189" s="100"/>
      <c r="BB189" s="100"/>
      <c r="BC189" s="100"/>
    </row>
    <row r="190" spans="1:55" s="70" customFormat="1" x14ac:dyDescent="0.2">
      <c r="A190" s="9">
        <f>'cieki 2020'!B192</f>
        <v>346</v>
      </c>
      <c r="B190" s="15" t="str">
        <f>'cieki 2020'!C192</f>
        <v>PL01S0901_1453</v>
      </c>
      <c r="C190" s="53">
        <f>'cieki 2020'!I192</f>
        <v>0.05</v>
      </c>
      <c r="D190" s="53">
        <f>'cieki 2020'!J192</f>
        <v>3.39</v>
      </c>
      <c r="E190" s="53">
        <f>'cieki 2020'!L192</f>
        <v>0.32100000000000001</v>
      </c>
      <c r="F190" s="53">
        <f>'cieki 2020'!N192</f>
        <v>13.9</v>
      </c>
      <c r="G190" s="53">
        <f>'cieki 2020'!O192</f>
        <v>13.5</v>
      </c>
      <c r="H190" s="53">
        <f>'cieki 2020'!P192</f>
        <v>6.1600000000000002E-2</v>
      </c>
      <c r="I190" s="53">
        <f>'cieki 2020'!S192</f>
        <v>7.31</v>
      </c>
      <c r="J190" s="53">
        <f>'cieki 2020'!T192</f>
        <v>11.7</v>
      </c>
      <c r="K190" s="73">
        <f>'cieki 2020'!Y192</f>
        <v>74.599999999999994</v>
      </c>
      <c r="L190" s="73">
        <f>'cieki 2020'!AB192</f>
        <v>16200</v>
      </c>
      <c r="M190" s="73">
        <f>'cieki 2020'!AC192</f>
        <v>742</v>
      </c>
      <c r="N190" s="73">
        <f>'cieki 2020'!AI192</f>
        <v>2.5</v>
      </c>
      <c r="O190" s="73">
        <f>'cieki 2020'!AJ192</f>
        <v>123</v>
      </c>
      <c r="P190" s="73">
        <f>'cieki 2020'!AK192</f>
        <v>18</v>
      </c>
      <c r="Q190" s="73">
        <f>'cieki 2020'!AL192</f>
        <v>290</v>
      </c>
      <c r="R190" s="73">
        <f>'cieki 2020'!AM192</f>
        <v>140</v>
      </c>
      <c r="S190" s="73">
        <f>'cieki 2020'!AN192</f>
        <v>106</v>
      </c>
      <c r="T190" s="73">
        <f>'cieki 2020'!AO192</f>
        <v>93</v>
      </c>
      <c r="U190" s="73">
        <f>'cieki 2020'!AQ192</f>
        <v>92</v>
      </c>
      <c r="V190" s="73">
        <f>'cieki 2020'!AR192</f>
        <v>1.5</v>
      </c>
      <c r="W190" s="73">
        <f>'cieki 2020'!AS192</f>
        <v>2.5</v>
      </c>
      <c r="X190" s="73">
        <f>'cieki 2020'!AT192</f>
        <v>19</v>
      </c>
      <c r="Y190" s="73">
        <f>'cieki 2020'!AU192</f>
        <v>181</v>
      </c>
      <c r="Z190" s="73">
        <f>'cieki 2020'!AV192</f>
        <v>153</v>
      </c>
      <c r="AA190" s="73">
        <f>'cieki 2020'!AW192</f>
        <v>67</v>
      </c>
      <c r="AB190" s="73">
        <f>'cieki 2020'!AX192</f>
        <v>79</v>
      </c>
      <c r="AC190" s="73">
        <f>'cieki 2020'!AY192</f>
        <v>96</v>
      </c>
      <c r="AD190" s="73">
        <f>'cieki 2020'!AZ192</f>
        <v>2.5</v>
      </c>
      <c r="AE190" s="73">
        <f>'cieki 2020'!BB192</f>
        <v>1196.5</v>
      </c>
      <c r="AF190" s="73">
        <f>'cieki 2020'!BJ192</f>
        <v>0.5</v>
      </c>
      <c r="AG190" s="73">
        <f>'cieki 2020'!BL192</f>
        <v>0.5</v>
      </c>
      <c r="AH190" s="73">
        <f>'cieki 2020'!BM192</f>
        <v>0.05</v>
      </c>
      <c r="AI190" s="73">
        <f>'cieki 2020'!BN192</f>
        <v>0.05</v>
      </c>
      <c r="AJ190" s="73">
        <f>'cieki 2020'!BO192</f>
        <v>0.05</v>
      </c>
      <c r="AK190" s="73">
        <f>'cieki 2020'!BR192</f>
        <v>0.4</v>
      </c>
      <c r="AL190" s="73">
        <f>'cieki 2020'!BS192</f>
        <v>0.05</v>
      </c>
      <c r="AM190" s="73">
        <f>'cieki 2020'!BU192</f>
        <v>0.05</v>
      </c>
      <c r="AN190" s="73">
        <f>'cieki 2020'!BV192</f>
        <v>0.05</v>
      </c>
      <c r="AO190" s="73">
        <f>'cieki 2020'!BW192</f>
        <v>0.05</v>
      </c>
      <c r="AP190" s="73">
        <f>'cieki 2020'!BX192</f>
        <v>0.1</v>
      </c>
      <c r="AQ190" s="73">
        <f>'cieki 2020'!BZ192</f>
        <v>0</v>
      </c>
      <c r="AR190" s="53">
        <f>'cieki 2020'!CK192</f>
        <v>0</v>
      </c>
      <c r="AS190" s="73">
        <f>'cieki 2020'!CN192</f>
        <v>0</v>
      </c>
      <c r="AT190" s="73">
        <f>'cieki 2020'!CS192</f>
        <v>0</v>
      </c>
      <c r="AU190" s="91">
        <f>'cieki 2020'!CY192</f>
        <v>0</v>
      </c>
      <c r="AV190" s="73">
        <f>'cieki 2020'!DD192</f>
        <v>0</v>
      </c>
      <c r="AW190" s="73">
        <f>'cieki 2020'!DE192</f>
        <v>0.05</v>
      </c>
      <c r="AX190" s="148">
        <f>'cieki 2020'!DF192</f>
        <v>0.05</v>
      </c>
      <c r="AY190" s="157" t="s">
        <v>172</v>
      </c>
      <c r="AZ190" s="100"/>
      <c r="BA190" s="100"/>
      <c r="BB190" s="100"/>
      <c r="BC190" s="100"/>
    </row>
    <row r="191" spans="1:55" s="70" customFormat="1" x14ac:dyDescent="0.2">
      <c r="A191" s="9">
        <f>'cieki 2020'!B193</f>
        <v>347</v>
      </c>
      <c r="B191" s="15" t="str">
        <f>'cieki 2020'!C193</f>
        <v>PL01S0701_1231</v>
      </c>
      <c r="C191" s="53">
        <f>'cieki 2020'!I193</f>
        <v>0.85</v>
      </c>
      <c r="D191" s="53">
        <f>'cieki 2020'!J193</f>
        <v>1.5</v>
      </c>
      <c r="E191" s="53">
        <f>'cieki 2020'!L193</f>
        <v>2.5000000000000001E-2</v>
      </c>
      <c r="F191" s="53">
        <f>'cieki 2020'!N193</f>
        <v>11.2</v>
      </c>
      <c r="G191" s="53">
        <f>'cieki 2020'!O193</f>
        <v>0.2</v>
      </c>
      <c r="H191" s="53">
        <f>'cieki 2020'!P193</f>
        <v>1.98E-3</v>
      </c>
      <c r="I191" s="53">
        <f>'cieki 2020'!S193</f>
        <v>5.32</v>
      </c>
      <c r="J191" s="53">
        <f>'cieki 2020'!T193</f>
        <v>0.5</v>
      </c>
      <c r="K191" s="73">
        <f>'cieki 2020'!Y193</f>
        <v>8.58</v>
      </c>
      <c r="L191" s="73">
        <f>'cieki 2020'!AB193</f>
        <v>2260</v>
      </c>
      <c r="M191" s="73">
        <f>'cieki 2020'!AC193</f>
        <v>58.9</v>
      </c>
      <c r="N191" s="73">
        <f>'cieki 2020'!AI193</f>
        <v>2.5</v>
      </c>
      <c r="O191" s="73">
        <f>'cieki 2020'!AJ193</f>
        <v>2.5</v>
      </c>
      <c r="P191" s="73">
        <f>'cieki 2020'!AK193</f>
        <v>2.5</v>
      </c>
      <c r="Q191" s="73">
        <f>'cieki 2020'!AL193</f>
        <v>2.5</v>
      </c>
      <c r="R191" s="73">
        <f>'cieki 2020'!AM193</f>
        <v>2.5</v>
      </c>
      <c r="S191" s="73">
        <f>'cieki 2020'!AN193</f>
        <v>2.5</v>
      </c>
      <c r="T191" s="73">
        <f>'cieki 2020'!AO193</f>
        <v>2.5</v>
      </c>
      <c r="U191" s="73">
        <f>'cieki 2020'!AQ193</f>
        <v>2.5</v>
      </c>
      <c r="V191" s="73">
        <f>'cieki 2020'!AR193</f>
        <v>1.5</v>
      </c>
      <c r="W191" s="73">
        <f>'cieki 2020'!AS193</f>
        <v>2.5</v>
      </c>
      <c r="X191" s="73">
        <f>'cieki 2020'!AT193</f>
        <v>2.5</v>
      </c>
      <c r="Y191" s="73">
        <f>'cieki 2020'!AU193</f>
        <v>2.5</v>
      </c>
      <c r="Z191" s="73">
        <f>'cieki 2020'!AV193</f>
        <v>2.5</v>
      </c>
      <c r="AA191" s="73">
        <f>'cieki 2020'!AW193</f>
        <v>2.5</v>
      </c>
      <c r="AB191" s="73">
        <f>'cieki 2020'!AX193</f>
        <v>2.5</v>
      </c>
      <c r="AC191" s="73">
        <f>'cieki 2020'!AY193</f>
        <v>2.5</v>
      </c>
      <c r="AD191" s="73">
        <f>'cieki 2020'!AZ193</f>
        <v>2.5</v>
      </c>
      <c r="AE191" s="73">
        <f>'cieki 2020'!BB193</f>
        <v>31.5</v>
      </c>
      <c r="AF191" s="73">
        <f>'cieki 2020'!BJ193</f>
        <v>0.5</v>
      </c>
      <c r="AG191" s="73">
        <f>'cieki 2020'!BL193</f>
        <v>0.5</v>
      </c>
      <c r="AH191" s="73">
        <f>'cieki 2020'!BM193</f>
        <v>0.05</v>
      </c>
      <c r="AI191" s="73">
        <f>'cieki 2020'!BN193</f>
        <v>0.05</v>
      </c>
      <c r="AJ191" s="73">
        <f>'cieki 2020'!BO193</f>
        <v>0.05</v>
      </c>
      <c r="AK191" s="73">
        <f>'cieki 2020'!BR193</f>
        <v>0.4</v>
      </c>
      <c r="AL191" s="73">
        <f>'cieki 2020'!BS193</f>
        <v>0.05</v>
      </c>
      <c r="AM191" s="73">
        <f>'cieki 2020'!BU193</f>
        <v>0.05</v>
      </c>
      <c r="AN191" s="73">
        <f>'cieki 2020'!BV193</f>
        <v>0.05</v>
      </c>
      <c r="AO191" s="73">
        <f>'cieki 2020'!BW193</f>
        <v>0.05</v>
      </c>
      <c r="AP191" s="73">
        <f>'cieki 2020'!BX193</f>
        <v>0.1</v>
      </c>
      <c r="AQ191" s="73">
        <f>'cieki 2020'!BZ193</f>
        <v>0</v>
      </c>
      <c r="AR191" s="53">
        <f>'cieki 2020'!CK193</f>
        <v>0</v>
      </c>
      <c r="AS191" s="73">
        <f>'cieki 2020'!CN193</f>
        <v>0</v>
      </c>
      <c r="AT191" s="73">
        <f>'cieki 2020'!CS193</f>
        <v>0</v>
      </c>
      <c r="AU191" s="91">
        <f>'cieki 2020'!CY193</f>
        <v>0</v>
      </c>
      <c r="AV191" s="73">
        <f>'cieki 2020'!DD193</f>
        <v>0</v>
      </c>
      <c r="AW191" s="73">
        <f>'cieki 2020'!DE193</f>
        <v>0.05</v>
      </c>
      <c r="AX191" s="148">
        <f>'cieki 2020'!DF193</f>
        <v>0.05</v>
      </c>
      <c r="AY191" s="137" t="s">
        <v>171</v>
      </c>
      <c r="AZ191" s="100"/>
      <c r="BA191" s="100"/>
      <c r="BB191" s="100"/>
      <c r="BC191" s="100"/>
    </row>
    <row r="192" spans="1:55" s="70" customFormat="1" x14ac:dyDescent="0.2">
      <c r="A192" s="9">
        <f>'cieki 2020'!B194</f>
        <v>348</v>
      </c>
      <c r="B192" s="15" t="str">
        <f>'cieki 2020'!C194</f>
        <v>PL01S1501_1815</v>
      </c>
      <c r="C192" s="53">
        <f>'cieki 2020'!I194</f>
        <v>0.05</v>
      </c>
      <c r="D192" s="53">
        <f>'cieki 2020'!J194</f>
        <v>1.5</v>
      </c>
      <c r="E192" s="53">
        <f>'cieki 2020'!L194</f>
        <v>0.26100000000000001</v>
      </c>
      <c r="F192" s="53">
        <f>'cieki 2020'!N194</f>
        <v>8.43</v>
      </c>
      <c r="G192" s="53">
        <f>'cieki 2020'!O194</f>
        <v>5.89</v>
      </c>
      <c r="H192" s="53">
        <f>'cieki 2020'!P194</f>
        <v>7.3300000000000004E-2</v>
      </c>
      <c r="I192" s="53">
        <f>'cieki 2020'!S194</f>
        <v>1.75</v>
      </c>
      <c r="J192" s="53">
        <f>'cieki 2020'!T194</f>
        <v>1.34</v>
      </c>
      <c r="K192" s="73">
        <f>'cieki 2020'!Y194</f>
        <v>14.2</v>
      </c>
      <c r="L192" s="73">
        <f>'cieki 2020'!AB194</f>
        <v>8320</v>
      </c>
      <c r="M192" s="73">
        <f>'cieki 2020'!AC194</f>
        <v>167</v>
      </c>
      <c r="N192" s="73">
        <f>'cieki 2020'!AI194</f>
        <v>2.5</v>
      </c>
      <c r="O192" s="73">
        <f>'cieki 2020'!AJ194</f>
        <v>14</v>
      </c>
      <c r="P192" s="73">
        <f>'cieki 2020'!AK194</f>
        <v>2.5</v>
      </c>
      <c r="Q192" s="73">
        <f>'cieki 2020'!AL194</f>
        <v>51</v>
      </c>
      <c r="R192" s="73">
        <f>'cieki 2020'!AM194</f>
        <v>32</v>
      </c>
      <c r="S192" s="73">
        <f>'cieki 2020'!AN194</f>
        <v>18</v>
      </c>
      <c r="T192" s="73">
        <f>'cieki 2020'!AO194</f>
        <v>17</v>
      </c>
      <c r="U192" s="73">
        <f>'cieki 2020'!AQ194</f>
        <v>16</v>
      </c>
      <c r="V192" s="73">
        <f>'cieki 2020'!AR194</f>
        <v>1.5</v>
      </c>
      <c r="W192" s="73">
        <f>'cieki 2020'!AS194</f>
        <v>2.5</v>
      </c>
      <c r="X192" s="73">
        <f>'cieki 2020'!AT194</f>
        <v>2.5</v>
      </c>
      <c r="Y192" s="73">
        <f>'cieki 2020'!AU194</f>
        <v>29</v>
      </c>
      <c r="Z192" s="73">
        <f>'cieki 2020'!AV194</f>
        <v>28</v>
      </c>
      <c r="AA192" s="73">
        <f>'cieki 2020'!AW194</f>
        <v>10</v>
      </c>
      <c r="AB192" s="73">
        <f>'cieki 2020'!AX194</f>
        <v>13</v>
      </c>
      <c r="AC192" s="73">
        <f>'cieki 2020'!AY194</f>
        <v>14</v>
      </c>
      <c r="AD192" s="73">
        <f>'cieki 2020'!AZ194</f>
        <v>2.5</v>
      </c>
      <c r="AE192" s="73">
        <f>'cieki 2020'!BB194</f>
        <v>210.5</v>
      </c>
      <c r="AF192" s="73">
        <f>'cieki 2020'!BJ194</f>
        <v>0.5</v>
      </c>
      <c r="AG192" s="73">
        <f>'cieki 2020'!BL194</f>
        <v>0.5</v>
      </c>
      <c r="AH192" s="73">
        <f>'cieki 2020'!BM194</f>
        <v>0.05</v>
      </c>
      <c r="AI192" s="73">
        <f>'cieki 2020'!BN194</f>
        <v>0.05</v>
      </c>
      <c r="AJ192" s="73">
        <f>'cieki 2020'!BO194</f>
        <v>0.05</v>
      </c>
      <c r="AK192" s="73">
        <f>'cieki 2020'!BR194</f>
        <v>0.4</v>
      </c>
      <c r="AL192" s="73">
        <f>'cieki 2020'!BS194</f>
        <v>0.05</v>
      </c>
      <c r="AM192" s="73">
        <f>'cieki 2020'!BU194</f>
        <v>0.05</v>
      </c>
      <c r="AN192" s="73">
        <f>'cieki 2020'!BV194</f>
        <v>0.05</v>
      </c>
      <c r="AO192" s="73">
        <f>'cieki 2020'!BW194</f>
        <v>0.05</v>
      </c>
      <c r="AP192" s="73">
        <f>'cieki 2020'!BX194</f>
        <v>0.1</v>
      </c>
      <c r="AQ192" s="73">
        <f>'cieki 2020'!BZ194</f>
        <v>0</v>
      </c>
      <c r="AR192" s="53">
        <f>'cieki 2020'!CK194</f>
        <v>0</v>
      </c>
      <c r="AS192" s="73">
        <f>'cieki 2020'!CN194</f>
        <v>0</v>
      </c>
      <c r="AT192" s="73">
        <f>'cieki 2020'!CS194</f>
        <v>0</v>
      </c>
      <c r="AU192" s="91">
        <f>'cieki 2020'!CY194</f>
        <v>0</v>
      </c>
      <c r="AV192" s="73">
        <f>'cieki 2020'!DD194</f>
        <v>0</v>
      </c>
      <c r="AW192" s="73">
        <f>'cieki 2020'!DE194</f>
        <v>0.05</v>
      </c>
      <c r="AX192" s="148">
        <f>'cieki 2020'!DF194</f>
        <v>0.05</v>
      </c>
      <c r="AY192" s="137" t="s">
        <v>171</v>
      </c>
      <c r="AZ192" s="100"/>
      <c r="BA192" s="100"/>
      <c r="BB192" s="100"/>
      <c r="BC192" s="100"/>
    </row>
    <row r="193" spans="1:55" s="70" customFormat="1" x14ac:dyDescent="0.2">
      <c r="A193" s="9">
        <f>'cieki 2020'!B195</f>
        <v>349</v>
      </c>
      <c r="B193" s="15" t="str">
        <f>'cieki 2020'!C195</f>
        <v>PL02S0901_3214</v>
      </c>
      <c r="C193" s="53">
        <f>'cieki 2020'!I195</f>
        <v>0.05</v>
      </c>
      <c r="D193" s="53">
        <f>'cieki 2020'!J195</f>
        <v>1.5</v>
      </c>
      <c r="E193" s="53">
        <f>'cieki 2020'!L195</f>
        <v>2.5000000000000001E-2</v>
      </c>
      <c r="F193" s="53">
        <f>'cieki 2020'!N195</f>
        <v>5.58</v>
      </c>
      <c r="G193" s="53">
        <f>'cieki 2020'!O195</f>
        <v>1.64</v>
      </c>
      <c r="H193" s="53">
        <f>'cieki 2020'!P195</f>
        <v>5.0000000000000001E-4</v>
      </c>
      <c r="I193" s="53">
        <f>'cieki 2020'!S195</f>
        <v>3.85</v>
      </c>
      <c r="J193" s="53">
        <f>'cieki 2020'!T195</f>
        <v>1.92</v>
      </c>
      <c r="K193" s="73">
        <f>'cieki 2020'!Y195</f>
        <v>26.3</v>
      </c>
      <c r="L193" s="73">
        <f>'cieki 2020'!AB195</f>
        <v>1750</v>
      </c>
      <c r="M193" s="73">
        <f>'cieki 2020'!AC195</f>
        <v>349</v>
      </c>
      <c r="N193" s="73">
        <f>'cieki 2020'!AI195</f>
        <v>2.5</v>
      </c>
      <c r="O193" s="73">
        <f>'cieki 2020'!AJ195</f>
        <v>2.5</v>
      </c>
      <c r="P193" s="73">
        <f>'cieki 2020'!AK195</f>
        <v>2.5</v>
      </c>
      <c r="Q193" s="73">
        <f>'cieki 2020'!AL195</f>
        <v>2.5</v>
      </c>
      <c r="R193" s="73">
        <f>'cieki 2020'!AM195</f>
        <v>2.5</v>
      </c>
      <c r="S193" s="73">
        <f>'cieki 2020'!AN195</f>
        <v>2.5</v>
      </c>
      <c r="T193" s="73">
        <f>'cieki 2020'!AO195</f>
        <v>2.5</v>
      </c>
      <c r="U193" s="73">
        <f>'cieki 2020'!AQ195</f>
        <v>2.5</v>
      </c>
      <c r="V193" s="73">
        <f>'cieki 2020'!AR195</f>
        <v>1.5</v>
      </c>
      <c r="W193" s="73">
        <f>'cieki 2020'!AS195</f>
        <v>2.5</v>
      </c>
      <c r="X193" s="73">
        <f>'cieki 2020'!AT195</f>
        <v>2.5</v>
      </c>
      <c r="Y193" s="73">
        <f>'cieki 2020'!AU195</f>
        <v>2.5</v>
      </c>
      <c r="Z193" s="73">
        <f>'cieki 2020'!AV195</f>
        <v>2.5</v>
      </c>
      <c r="AA193" s="73">
        <f>'cieki 2020'!AW195</f>
        <v>2.5</v>
      </c>
      <c r="AB193" s="73">
        <f>'cieki 2020'!AX195</f>
        <v>2.5</v>
      </c>
      <c r="AC193" s="73">
        <f>'cieki 2020'!AY195</f>
        <v>2.5</v>
      </c>
      <c r="AD193" s="73">
        <f>'cieki 2020'!AZ195</f>
        <v>2.5</v>
      </c>
      <c r="AE193" s="73">
        <f>'cieki 2020'!BB195</f>
        <v>31.5</v>
      </c>
      <c r="AF193" s="73">
        <f>'cieki 2020'!BJ195</f>
        <v>0.5</v>
      </c>
      <c r="AG193" s="73">
        <f>'cieki 2020'!BL195</f>
        <v>0.5</v>
      </c>
      <c r="AH193" s="73">
        <f>'cieki 2020'!BM195</f>
        <v>0.05</v>
      </c>
      <c r="AI193" s="73">
        <f>'cieki 2020'!BN195</f>
        <v>0.05</v>
      </c>
      <c r="AJ193" s="73">
        <f>'cieki 2020'!BO195</f>
        <v>0.05</v>
      </c>
      <c r="AK193" s="73">
        <f>'cieki 2020'!BR195</f>
        <v>0.4</v>
      </c>
      <c r="AL193" s="73">
        <f>'cieki 2020'!BS195</f>
        <v>0.05</v>
      </c>
      <c r="AM193" s="73">
        <f>'cieki 2020'!BU195</f>
        <v>0.05</v>
      </c>
      <c r="AN193" s="73">
        <f>'cieki 2020'!BV195</f>
        <v>0.05</v>
      </c>
      <c r="AO193" s="73">
        <f>'cieki 2020'!BW195</f>
        <v>0.05</v>
      </c>
      <c r="AP193" s="73">
        <f>'cieki 2020'!BX195</f>
        <v>0.1</v>
      </c>
      <c r="AQ193" s="73">
        <f>'cieki 2020'!BZ195</f>
        <v>0</v>
      </c>
      <c r="AR193" s="53">
        <f>'cieki 2020'!CK195</f>
        <v>0</v>
      </c>
      <c r="AS193" s="73">
        <f>'cieki 2020'!CN195</f>
        <v>0</v>
      </c>
      <c r="AT193" s="73">
        <f>'cieki 2020'!CS195</f>
        <v>0</v>
      </c>
      <c r="AU193" s="91">
        <f>'cieki 2020'!CY195</f>
        <v>0</v>
      </c>
      <c r="AV193" s="73">
        <f>'cieki 2020'!DD195</f>
        <v>0</v>
      </c>
      <c r="AW193" s="73">
        <f>'cieki 2020'!DE195</f>
        <v>0.05</v>
      </c>
      <c r="AX193" s="148">
        <f>'cieki 2020'!DF195</f>
        <v>0.05</v>
      </c>
      <c r="AY193" s="137" t="s">
        <v>171</v>
      </c>
      <c r="AZ193" s="100"/>
      <c r="BA193" s="100"/>
      <c r="BB193" s="100"/>
      <c r="BC193" s="100"/>
    </row>
    <row r="194" spans="1:55" s="70" customFormat="1" x14ac:dyDescent="0.2">
      <c r="A194" s="9">
        <f>'cieki 2020'!B196</f>
        <v>350</v>
      </c>
      <c r="B194" s="15" t="str">
        <f>'cieki 2020'!C196</f>
        <v>PL02S0901_0945</v>
      </c>
      <c r="C194" s="53">
        <f>'cieki 2020'!I196</f>
        <v>0.05</v>
      </c>
      <c r="D194" s="53">
        <f>'cieki 2020'!J196</f>
        <v>1.5</v>
      </c>
      <c r="E194" s="53">
        <f>'cieki 2020'!L196</f>
        <v>2.5000000000000001E-2</v>
      </c>
      <c r="F194" s="53">
        <f>'cieki 2020'!N196</f>
        <v>5.89</v>
      </c>
      <c r="G194" s="53">
        <f>'cieki 2020'!O196</f>
        <v>2.21</v>
      </c>
      <c r="H194" s="53">
        <f>'cieki 2020'!P196</f>
        <v>1.64E-3</v>
      </c>
      <c r="I194" s="53">
        <f>'cieki 2020'!S196</f>
        <v>4.91</v>
      </c>
      <c r="J194" s="53">
        <f>'cieki 2020'!T196</f>
        <v>1.68</v>
      </c>
      <c r="K194" s="73">
        <f>'cieki 2020'!Y196</f>
        <v>34</v>
      </c>
      <c r="L194" s="73">
        <f>'cieki 2020'!AB196</f>
        <v>2330</v>
      </c>
      <c r="M194" s="73">
        <f>'cieki 2020'!AC196</f>
        <v>369</v>
      </c>
      <c r="N194" s="73">
        <f>'cieki 2020'!AI196</f>
        <v>2.5</v>
      </c>
      <c r="O194" s="73">
        <f>'cieki 2020'!AJ196</f>
        <v>2.5</v>
      </c>
      <c r="P194" s="73">
        <f>'cieki 2020'!AK196</f>
        <v>2.5</v>
      </c>
      <c r="Q194" s="73">
        <f>'cieki 2020'!AL196</f>
        <v>2.5</v>
      </c>
      <c r="R194" s="73">
        <f>'cieki 2020'!AM196</f>
        <v>2.5</v>
      </c>
      <c r="S194" s="73">
        <f>'cieki 2020'!AN196</f>
        <v>2.5</v>
      </c>
      <c r="T194" s="73">
        <f>'cieki 2020'!AO196</f>
        <v>2.5</v>
      </c>
      <c r="U194" s="73">
        <f>'cieki 2020'!AQ196</f>
        <v>2.5</v>
      </c>
      <c r="V194" s="73">
        <f>'cieki 2020'!AR196</f>
        <v>1.5</v>
      </c>
      <c r="W194" s="73">
        <f>'cieki 2020'!AS196</f>
        <v>2.5</v>
      </c>
      <c r="X194" s="73">
        <f>'cieki 2020'!AT196</f>
        <v>2.5</v>
      </c>
      <c r="Y194" s="73">
        <f>'cieki 2020'!AU196</f>
        <v>2.5</v>
      </c>
      <c r="Z194" s="73">
        <f>'cieki 2020'!AV196</f>
        <v>2.5</v>
      </c>
      <c r="AA194" s="73">
        <f>'cieki 2020'!AW196</f>
        <v>2.5</v>
      </c>
      <c r="AB194" s="73">
        <f>'cieki 2020'!AX196</f>
        <v>2.5</v>
      </c>
      <c r="AC194" s="73">
        <f>'cieki 2020'!AY196</f>
        <v>2.5</v>
      </c>
      <c r="AD194" s="73">
        <f>'cieki 2020'!AZ196</f>
        <v>2.5</v>
      </c>
      <c r="AE194" s="73">
        <f>'cieki 2020'!BB196</f>
        <v>31.5</v>
      </c>
      <c r="AF194" s="73">
        <f>'cieki 2020'!BJ196</f>
        <v>0.5</v>
      </c>
      <c r="AG194" s="73">
        <f>'cieki 2020'!BL196</f>
        <v>0.5</v>
      </c>
      <c r="AH194" s="73">
        <f>'cieki 2020'!BM196</f>
        <v>0.05</v>
      </c>
      <c r="AI194" s="73">
        <f>'cieki 2020'!BN196</f>
        <v>0.05</v>
      </c>
      <c r="AJ194" s="73">
        <f>'cieki 2020'!BO196</f>
        <v>0.05</v>
      </c>
      <c r="AK194" s="73">
        <f>'cieki 2020'!BR196</f>
        <v>0.4</v>
      </c>
      <c r="AL194" s="73">
        <f>'cieki 2020'!BS196</f>
        <v>0.05</v>
      </c>
      <c r="AM194" s="73">
        <f>'cieki 2020'!BU196</f>
        <v>0.05</v>
      </c>
      <c r="AN194" s="73">
        <f>'cieki 2020'!BV196</f>
        <v>0.05</v>
      </c>
      <c r="AO194" s="73">
        <f>'cieki 2020'!BW196</f>
        <v>0.05</v>
      </c>
      <c r="AP194" s="73">
        <f>'cieki 2020'!BX196</f>
        <v>0.1</v>
      </c>
      <c r="AQ194" s="73">
        <f>'cieki 2020'!BZ196</f>
        <v>0</v>
      </c>
      <c r="AR194" s="53">
        <f>'cieki 2020'!CK196</f>
        <v>0</v>
      </c>
      <c r="AS194" s="73">
        <f>'cieki 2020'!CN196</f>
        <v>0</v>
      </c>
      <c r="AT194" s="73">
        <f>'cieki 2020'!CS196</f>
        <v>0</v>
      </c>
      <c r="AU194" s="91">
        <f>'cieki 2020'!CY196</f>
        <v>0</v>
      </c>
      <c r="AV194" s="73">
        <f>'cieki 2020'!DD196</f>
        <v>0</v>
      </c>
      <c r="AW194" s="73">
        <f>'cieki 2020'!DE196</f>
        <v>0.05</v>
      </c>
      <c r="AX194" s="148">
        <f>'cieki 2020'!DF196</f>
        <v>0.05</v>
      </c>
      <c r="AY194" s="137" t="s">
        <v>171</v>
      </c>
      <c r="AZ194" s="100"/>
      <c r="BA194" s="100"/>
      <c r="BB194" s="100"/>
      <c r="BC194" s="100"/>
    </row>
    <row r="195" spans="1:55" s="70" customFormat="1" x14ac:dyDescent="0.2">
      <c r="A195" s="9">
        <f>'cieki 2020'!B197</f>
        <v>351</v>
      </c>
      <c r="B195" s="15" t="str">
        <f>'cieki 2020'!C197</f>
        <v>PL02S0501_1665</v>
      </c>
      <c r="C195" s="53">
        <f>'cieki 2020'!I197</f>
        <v>0.05</v>
      </c>
      <c r="D195" s="53">
        <f>'cieki 2020'!J197</f>
        <v>1.5</v>
      </c>
      <c r="E195" s="53">
        <f>'cieki 2020'!L197</f>
        <v>0.124</v>
      </c>
      <c r="F195" s="53">
        <f>'cieki 2020'!N197</f>
        <v>4.22</v>
      </c>
      <c r="G195" s="53">
        <f>'cieki 2020'!O197</f>
        <v>1.19</v>
      </c>
      <c r="H195" s="53">
        <f>'cieki 2020'!P197</f>
        <v>5.64E-3</v>
      </c>
      <c r="I195" s="53">
        <f>'cieki 2020'!S197</f>
        <v>2.46</v>
      </c>
      <c r="J195" s="53">
        <f>'cieki 2020'!T197</f>
        <v>3.84</v>
      </c>
      <c r="K195" s="73">
        <f>'cieki 2020'!Y197</f>
        <v>454</v>
      </c>
      <c r="L195" s="73">
        <f>'cieki 2020'!AB197</f>
        <v>3330</v>
      </c>
      <c r="M195" s="73">
        <f>'cieki 2020'!AC197</f>
        <v>120</v>
      </c>
      <c r="N195" s="73">
        <f>'cieki 2020'!AI197</f>
        <v>2.5</v>
      </c>
      <c r="O195" s="73">
        <f>'cieki 2020'!AJ197</f>
        <v>2.5</v>
      </c>
      <c r="P195" s="73">
        <f>'cieki 2020'!AK197</f>
        <v>2.5</v>
      </c>
      <c r="Q195" s="73">
        <f>'cieki 2020'!AL197</f>
        <v>14</v>
      </c>
      <c r="R195" s="73">
        <f>'cieki 2020'!AM197</f>
        <v>11</v>
      </c>
      <c r="S195" s="73">
        <f>'cieki 2020'!AN197</f>
        <v>6</v>
      </c>
      <c r="T195" s="73">
        <f>'cieki 2020'!AO197</f>
        <v>7</v>
      </c>
      <c r="U195" s="73">
        <f>'cieki 2020'!AQ197</f>
        <v>12</v>
      </c>
      <c r="V195" s="73">
        <f>'cieki 2020'!AR197</f>
        <v>1.5</v>
      </c>
      <c r="W195" s="73">
        <f>'cieki 2020'!AS197</f>
        <v>2.5</v>
      </c>
      <c r="X195" s="73">
        <f>'cieki 2020'!AT197</f>
        <v>13</v>
      </c>
      <c r="Y195" s="73">
        <f>'cieki 2020'!AU197</f>
        <v>13</v>
      </c>
      <c r="Z195" s="73">
        <f>'cieki 2020'!AV197</f>
        <v>12</v>
      </c>
      <c r="AA195" s="73">
        <f>'cieki 2020'!AW197</f>
        <v>2.5</v>
      </c>
      <c r="AB195" s="73">
        <f>'cieki 2020'!AX197</f>
        <v>6</v>
      </c>
      <c r="AC195" s="73">
        <f>'cieki 2020'!AY197</f>
        <v>12</v>
      </c>
      <c r="AD195" s="73">
        <f>'cieki 2020'!AZ197</f>
        <v>2.5</v>
      </c>
      <c r="AE195" s="73">
        <f>'cieki 2020'!BB197</f>
        <v>90</v>
      </c>
      <c r="AF195" s="73">
        <f>'cieki 2020'!BJ197</f>
        <v>0.5</v>
      </c>
      <c r="AG195" s="73">
        <f>'cieki 2020'!BL197</f>
        <v>0.5</v>
      </c>
      <c r="AH195" s="73">
        <f>'cieki 2020'!BM197</f>
        <v>0.05</v>
      </c>
      <c r="AI195" s="73">
        <f>'cieki 2020'!BN197</f>
        <v>0.05</v>
      </c>
      <c r="AJ195" s="73">
        <f>'cieki 2020'!BO197</f>
        <v>0.05</v>
      </c>
      <c r="AK195" s="73">
        <f>'cieki 2020'!BR197</f>
        <v>0.4</v>
      </c>
      <c r="AL195" s="73">
        <f>'cieki 2020'!BS197</f>
        <v>0.05</v>
      </c>
      <c r="AM195" s="73">
        <f>'cieki 2020'!BU197</f>
        <v>0.05</v>
      </c>
      <c r="AN195" s="73">
        <f>'cieki 2020'!BV197</f>
        <v>0.05</v>
      </c>
      <c r="AO195" s="73">
        <f>'cieki 2020'!BW197</f>
        <v>0.05</v>
      </c>
      <c r="AP195" s="73">
        <f>'cieki 2020'!BX197</f>
        <v>0.1</v>
      </c>
      <c r="AQ195" s="73">
        <f>'cieki 2020'!BZ197</f>
        <v>0</v>
      </c>
      <c r="AR195" s="53">
        <f>'cieki 2020'!CK197</f>
        <v>0</v>
      </c>
      <c r="AS195" s="73">
        <f>'cieki 2020'!CN197</f>
        <v>0</v>
      </c>
      <c r="AT195" s="73">
        <f>'cieki 2020'!CS197</f>
        <v>0</v>
      </c>
      <c r="AU195" s="91">
        <f>'cieki 2020'!CY197</f>
        <v>0</v>
      </c>
      <c r="AV195" s="73">
        <f>'cieki 2020'!DD197</f>
        <v>0</v>
      </c>
      <c r="AW195" s="73">
        <f>'cieki 2020'!DE197</f>
        <v>0.05</v>
      </c>
      <c r="AX195" s="148">
        <f>'cieki 2020'!DF197</f>
        <v>0.05</v>
      </c>
      <c r="AY195" s="158" t="s">
        <v>173</v>
      </c>
      <c r="AZ195" s="100"/>
      <c r="BA195" s="100"/>
      <c r="BB195" s="100"/>
      <c r="BC195" s="100"/>
    </row>
    <row r="196" spans="1:55" s="70" customFormat="1" x14ac:dyDescent="0.2">
      <c r="A196" s="9">
        <f>'cieki 2020'!B198</f>
        <v>352</v>
      </c>
      <c r="B196" s="15" t="str">
        <f>'cieki 2020'!C198</f>
        <v>PL02S0901_3212</v>
      </c>
      <c r="C196" s="53">
        <f>'cieki 2020'!I198</f>
        <v>45.4</v>
      </c>
      <c r="D196" s="53">
        <f>'cieki 2020'!J198</f>
        <v>1.5</v>
      </c>
      <c r="E196" s="53">
        <f>'cieki 2020'!L198</f>
        <v>2.5000000000000001E-2</v>
      </c>
      <c r="F196" s="53">
        <f>'cieki 2020'!N198</f>
        <v>2.14</v>
      </c>
      <c r="G196" s="53">
        <f>'cieki 2020'!O198</f>
        <v>44.3</v>
      </c>
      <c r="H196" s="53">
        <f>'cieki 2020'!P198</f>
        <v>9.8700000000000003E-3</v>
      </c>
      <c r="I196" s="53">
        <f>'cieki 2020'!S198</f>
        <v>1.79</v>
      </c>
      <c r="J196" s="53">
        <f>'cieki 2020'!T198</f>
        <v>0.5</v>
      </c>
      <c r="K196" s="73">
        <f>'cieki 2020'!Y198</f>
        <v>41.1</v>
      </c>
      <c r="L196" s="73">
        <f>'cieki 2020'!AB198</f>
        <v>1130</v>
      </c>
      <c r="M196" s="73">
        <f>'cieki 2020'!AC198</f>
        <v>21.4</v>
      </c>
      <c r="N196" s="73">
        <f>'cieki 2020'!AI198</f>
        <v>2.5</v>
      </c>
      <c r="O196" s="73">
        <f>'cieki 2020'!AJ198</f>
        <v>2.5</v>
      </c>
      <c r="P196" s="73">
        <f>'cieki 2020'!AK198</f>
        <v>2.5</v>
      </c>
      <c r="Q196" s="73">
        <f>'cieki 2020'!AL198</f>
        <v>2.5</v>
      </c>
      <c r="R196" s="73">
        <f>'cieki 2020'!AM198</f>
        <v>2.5</v>
      </c>
      <c r="S196" s="73">
        <f>'cieki 2020'!AN198</f>
        <v>2.5</v>
      </c>
      <c r="T196" s="73">
        <f>'cieki 2020'!AO198</f>
        <v>2.5</v>
      </c>
      <c r="U196" s="73">
        <f>'cieki 2020'!AQ198</f>
        <v>2.5</v>
      </c>
      <c r="V196" s="73">
        <f>'cieki 2020'!AR198</f>
        <v>1.5</v>
      </c>
      <c r="W196" s="73">
        <f>'cieki 2020'!AS198</f>
        <v>2.5</v>
      </c>
      <c r="X196" s="73">
        <f>'cieki 2020'!AT198</f>
        <v>2.5</v>
      </c>
      <c r="Y196" s="73">
        <f>'cieki 2020'!AU198</f>
        <v>2.5</v>
      </c>
      <c r="Z196" s="73">
        <f>'cieki 2020'!AV198</f>
        <v>2.5</v>
      </c>
      <c r="AA196" s="73">
        <f>'cieki 2020'!AW198</f>
        <v>2.5</v>
      </c>
      <c r="AB196" s="73">
        <f>'cieki 2020'!AX198</f>
        <v>2.5</v>
      </c>
      <c r="AC196" s="73">
        <f>'cieki 2020'!AY198</f>
        <v>2.5</v>
      </c>
      <c r="AD196" s="73">
        <f>'cieki 2020'!AZ198</f>
        <v>2.5</v>
      </c>
      <c r="AE196" s="73">
        <f>'cieki 2020'!BB198</f>
        <v>31.5</v>
      </c>
      <c r="AF196" s="73">
        <f>'cieki 2020'!BJ198</f>
        <v>0.5</v>
      </c>
      <c r="AG196" s="73">
        <f>'cieki 2020'!BL198</f>
        <v>0.5</v>
      </c>
      <c r="AH196" s="73">
        <f>'cieki 2020'!BM198</f>
        <v>0.05</v>
      </c>
      <c r="AI196" s="73">
        <f>'cieki 2020'!BN198</f>
        <v>0.05</v>
      </c>
      <c r="AJ196" s="73">
        <f>'cieki 2020'!BO198</f>
        <v>0.05</v>
      </c>
      <c r="AK196" s="73">
        <f>'cieki 2020'!BR198</f>
        <v>0.4</v>
      </c>
      <c r="AL196" s="73">
        <f>'cieki 2020'!BS198</f>
        <v>0.05</v>
      </c>
      <c r="AM196" s="73">
        <f>'cieki 2020'!BU198</f>
        <v>0.05</v>
      </c>
      <c r="AN196" s="73">
        <f>'cieki 2020'!BV198</f>
        <v>0.05</v>
      </c>
      <c r="AO196" s="73">
        <f>'cieki 2020'!BW198</f>
        <v>0.05</v>
      </c>
      <c r="AP196" s="73">
        <f>'cieki 2020'!BX198</f>
        <v>0.1</v>
      </c>
      <c r="AQ196" s="73">
        <f>'cieki 2020'!BZ198</f>
        <v>25</v>
      </c>
      <c r="AR196" s="53">
        <f>'cieki 2020'!CK198</f>
        <v>5.0000000000000001E-3</v>
      </c>
      <c r="AS196" s="73">
        <f>'cieki 2020'!CN198</f>
        <v>0.5</v>
      </c>
      <c r="AT196" s="73">
        <f>'cieki 2020'!CS198</f>
        <v>0.5</v>
      </c>
      <c r="AU196" s="91">
        <f>'cieki 2020'!CY198</f>
        <v>8.14E-2</v>
      </c>
      <c r="AV196" s="73">
        <f>'cieki 2020'!DD198</f>
        <v>0.05</v>
      </c>
      <c r="AW196" s="73">
        <f>'cieki 2020'!DE198</f>
        <v>0.05</v>
      </c>
      <c r="AX196" s="148">
        <f>'cieki 2020'!DF198</f>
        <v>0.05</v>
      </c>
      <c r="AY196" s="136" t="s">
        <v>174</v>
      </c>
      <c r="AZ196" s="100"/>
      <c r="BA196" s="100"/>
      <c r="BB196" s="100"/>
      <c r="BC196" s="100"/>
    </row>
    <row r="197" spans="1:55" s="70" customFormat="1" x14ac:dyDescent="0.2">
      <c r="A197" s="9">
        <f>'cieki 2020'!B199</f>
        <v>353</v>
      </c>
      <c r="B197" s="15" t="str">
        <f>'cieki 2020'!C199</f>
        <v>PL02S0901_3213</v>
      </c>
      <c r="C197" s="53">
        <f>'cieki 2020'!I199</f>
        <v>0.05</v>
      </c>
      <c r="D197" s="53">
        <f>'cieki 2020'!J199</f>
        <v>1.5</v>
      </c>
      <c r="E197" s="53">
        <f>'cieki 2020'!L199</f>
        <v>2.5000000000000001E-2</v>
      </c>
      <c r="F197" s="53">
        <f>'cieki 2020'!N199</f>
        <v>1.57</v>
      </c>
      <c r="G197" s="53">
        <f>'cieki 2020'!O199</f>
        <v>0.2</v>
      </c>
      <c r="H197" s="53">
        <f>'cieki 2020'!P199</f>
        <v>5.0000000000000001E-4</v>
      </c>
      <c r="I197" s="53">
        <f>'cieki 2020'!S199</f>
        <v>8.4499999999999993</v>
      </c>
      <c r="J197" s="53">
        <f>'cieki 2020'!T199</f>
        <v>1.36</v>
      </c>
      <c r="K197" s="73">
        <f>'cieki 2020'!Y199</f>
        <v>12.3</v>
      </c>
      <c r="L197" s="73">
        <f>'cieki 2020'!AB199</f>
        <v>2020</v>
      </c>
      <c r="M197" s="73">
        <f>'cieki 2020'!AC199</f>
        <v>663</v>
      </c>
      <c r="N197" s="73">
        <f>'cieki 2020'!AI199</f>
        <v>2.5</v>
      </c>
      <c r="O197" s="73">
        <f>'cieki 2020'!AJ199</f>
        <v>2.5</v>
      </c>
      <c r="P197" s="73">
        <f>'cieki 2020'!AK199</f>
        <v>2.5</v>
      </c>
      <c r="Q197" s="73">
        <f>'cieki 2020'!AL199</f>
        <v>2.5</v>
      </c>
      <c r="R197" s="73">
        <f>'cieki 2020'!AM199</f>
        <v>2.5</v>
      </c>
      <c r="S197" s="73">
        <f>'cieki 2020'!AN199</f>
        <v>2.5</v>
      </c>
      <c r="T197" s="73">
        <f>'cieki 2020'!AO199</f>
        <v>2.5</v>
      </c>
      <c r="U197" s="73">
        <f>'cieki 2020'!AQ199</f>
        <v>2.5</v>
      </c>
      <c r="V197" s="73">
        <f>'cieki 2020'!AR199</f>
        <v>1.5</v>
      </c>
      <c r="W197" s="73">
        <f>'cieki 2020'!AS199</f>
        <v>2.5</v>
      </c>
      <c r="X197" s="73">
        <f>'cieki 2020'!AT199</f>
        <v>2.5</v>
      </c>
      <c r="Y197" s="73">
        <f>'cieki 2020'!AU199</f>
        <v>2.5</v>
      </c>
      <c r="Z197" s="73">
        <f>'cieki 2020'!AV199</f>
        <v>2.5</v>
      </c>
      <c r="AA197" s="73">
        <f>'cieki 2020'!AW199</f>
        <v>2.5</v>
      </c>
      <c r="AB197" s="73">
        <f>'cieki 2020'!AX199</f>
        <v>2.5</v>
      </c>
      <c r="AC197" s="73">
        <f>'cieki 2020'!AY199</f>
        <v>2.5</v>
      </c>
      <c r="AD197" s="73">
        <f>'cieki 2020'!AZ199</f>
        <v>2.5</v>
      </c>
      <c r="AE197" s="73">
        <f>'cieki 2020'!BB199</f>
        <v>31.5</v>
      </c>
      <c r="AF197" s="73">
        <f>'cieki 2020'!BJ199</f>
        <v>0.5</v>
      </c>
      <c r="AG197" s="73">
        <f>'cieki 2020'!BL199</f>
        <v>0.5</v>
      </c>
      <c r="AH197" s="73">
        <f>'cieki 2020'!BM199</f>
        <v>0.05</v>
      </c>
      <c r="AI197" s="73">
        <f>'cieki 2020'!BN199</f>
        <v>0.05</v>
      </c>
      <c r="AJ197" s="73">
        <f>'cieki 2020'!BO199</f>
        <v>0.05</v>
      </c>
      <c r="AK197" s="73">
        <f>'cieki 2020'!BR199</f>
        <v>0.4</v>
      </c>
      <c r="AL197" s="73">
        <f>'cieki 2020'!BS199</f>
        <v>0.05</v>
      </c>
      <c r="AM197" s="73">
        <f>'cieki 2020'!BU199</f>
        <v>0.05</v>
      </c>
      <c r="AN197" s="73">
        <f>'cieki 2020'!BV199</f>
        <v>0.05</v>
      </c>
      <c r="AO197" s="73">
        <f>'cieki 2020'!BW199</f>
        <v>0.05</v>
      </c>
      <c r="AP197" s="73">
        <f>'cieki 2020'!BX199</f>
        <v>0.1</v>
      </c>
      <c r="AQ197" s="73">
        <f>'cieki 2020'!BZ199</f>
        <v>0</v>
      </c>
      <c r="AR197" s="53">
        <f>'cieki 2020'!CK199</f>
        <v>0</v>
      </c>
      <c r="AS197" s="73">
        <f>'cieki 2020'!CN199</f>
        <v>0</v>
      </c>
      <c r="AT197" s="73">
        <f>'cieki 2020'!CS199</f>
        <v>0</v>
      </c>
      <c r="AU197" s="91">
        <f>'cieki 2020'!CY199</f>
        <v>0</v>
      </c>
      <c r="AV197" s="73">
        <f>'cieki 2020'!DD199</f>
        <v>0</v>
      </c>
      <c r="AW197" s="73">
        <f>'cieki 2020'!DE199</f>
        <v>0.05</v>
      </c>
      <c r="AX197" s="148">
        <f>'cieki 2020'!DF199</f>
        <v>0.05</v>
      </c>
      <c r="AY197" s="157" t="s">
        <v>172</v>
      </c>
      <c r="AZ197" s="100"/>
      <c r="BA197" s="100"/>
      <c r="BB197" s="100"/>
      <c r="BC197" s="100"/>
    </row>
    <row r="198" spans="1:55" s="70" customFormat="1" x14ac:dyDescent="0.2">
      <c r="A198" s="9">
        <f>'cieki 2020'!B200</f>
        <v>354</v>
      </c>
      <c r="B198" s="15" t="str">
        <f>'cieki 2020'!C200</f>
        <v>PL02S0501_3283</v>
      </c>
      <c r="C198" s="53">
        <f>'cieki 2020'!I200</f>
        <v>0.05</v>
      </c>
      <c r="D198" s="53">
        <f>'cieki 2020'!J200</f>
        <v>1.5</v>
      </c>
      <c r="E198" s="53">
        <f>'cieki 2020'!L200</f>
        <v>0.309</v>
      </c>
      <c r="F198" s="53">
        <f>'cieki 2020'!N200</f>
        <v>6.55</v>
      </c>
      <c r="G198" s="53">
        <f>'cieki 2020'!O200</f>
        <v>2.65</v>
      </c>
      <c r="H198" s="53">
        <f>'cieki 2020'!P200</f>
        <v>1.12E-2</v>
      </c>
      <c r="I198" s="53">
        <f>'cieki 2020'!S200</f>
        <v>2.42</v>
      </c>
      <c r="J198" s="53">
        <f>'cieki 2020'!T200</f>
        <v>3.8</v>
      </c>
      <c r="K198" s="73">
        <f>'cieki 2020'!Y200</f>
        <v>25.5</v>
      </c>
      <c r="L198" s="73">
        <f>'cieki 2020'!AB200</f>
        <v>3410</v>
      </c>
      <c r="M198" s="73">
        <f>'cieki 2020'!AC200</f>
        <v>137</v>
      </c>
      <c r="N198" s="73">
        <f>'cieki 2020'!AI200</f>
        <v>2.5</v>
      </c>
      <c r="O198" s="73">
        <f>'cieki 2020'!AJ200</f>
        <v>14</v>
      </c>
      <c r="P198" s="73">
        <f>'cieki 2020'!AK200</f>
        <v>2.5</v>
      </c>
      <c r="Q198" s="73">
        <f>'cieki 2020'!AL200</f>
        <v>46</v>
      </c>
      <c r="R198" s="73">
        <f>'cieki 2020'!AM200</f>
        <v>41</v>
      </c>
      <c r="S198" s="73">
        <f>'cieki 2020'!AN200</f>
        <v>21</v>
      </c>
      <c r="T198" s="73">
        <f>'cieki 2020'!AO200</f>
        <v>25</v>
      </c>
      <c r="U198" s="73">
        <f>'cieki 2020'!AQ200</f>
        <v>19</v>
      </c>
      <c r="V198" s="73">
        <f>'cieki 2020'!AR200</f>
        <v>1.5</v>
      </c>
      <c r="W198" s="73">
        <f>'cieki 2020'!AS200</f>
        <v>2.5</v>
      </c>
      <c r="X198" s="73">
        <f>'cieki 2020'!AT200</f>
        <v>7</v>
      </c>
      <c r="Y198" s="73">
        <f>'cieki 2020'!AU200</f>
        <v>33</v>
      </c>
      <c r="Z198" s="73">
        <f>'cieki 2020'!AV200</f>
        <v>35</v>
      </c>
      <c r="AA198" s="73">
        <f>'cieki 2020'!AW200</f>
        <v>15</v>
      </c>
      <c r="AB198" s="73">
        <f>'cieki 2020'!AX200</f>
        <v>16</v>
      </c>
      <c r="AC198" s="73">
        <f>'cieki 2020'!AY200</f>
        <v>27</v>
      </c>
      <c r="AD198" s="73">
        <f>'cieki 2020'!AZ200</f>
        <v>2.5</v>
      </c>
      <c r="AE198" s="73">
        <f>'cieki 2020'!BB200</f>
        <v>246</v>
      </c>
      <c r="AF198" s="73">
        <f>'cieki 2020'!BJ200</f>
        <v>0.5</v>
      </c>
      <c r="AG198" s="73">
        <f>'cieki 2020'!BL200</f>
        <v>0.5</v>
      </c>
      <c r="AH198" s="73">
        <f>'cieki 2020'!BM200</f>
        <v>0.05</v>
      </c>
      <c r="AI198" s="73">
        <f>'cieki 2020'!BN200</f>
        <v>0.05</v>
      </c>
      <c r="AJ198" s="73">
        <f>'cieki 2020'!BO200</f>
        <v>0.05</v>
      </c>
      <c r="AK198" s="73">
        <f>'cieki 2020'!BR200</f>
        <v>0.4</v>
      </c>
      <c r="AL198" s="73">
        <f>'cieki 2020'!BS200</f>
        <v>0.05</v>
      </c>
      <c r="AM198" s="73">
        <f>'cieki 2020'!BU200</f>
        <v>0.05</v>
      </c>
      <c r="AN198" s="73">
        <f>'cieki 2020'!BV200</f>
        <v>0.05</v>
      </c>
      <c r="AO198" s="73">
        <f>'cieki 2020'!BW200</f>
        <v>0.05</v>
      </c>
      <c r="AP198" s="73">
        <f>'cieki 2020'!BX200</f>
        <v>0.1</v>
      </c>
      <c r="AQ198" s="73">
        <f>'cieki 2020'!BZ200</f>
        <v>0</v>
      </c>
      <c r="AR198" s="53">
        <f>'cieki 2020'!CK200</f>
        <v>0</v>
      </c>
      <c r="AS198" s="73">
        <f>'cieki 2020'!CN200</f>
        <v>0</v>
      </c>
      <c r="AT198" s="73">
        <f>'cieki 2020'!CS200</f>
        <v>0</v>
      </c>
      <c r="AU198" s="91">
        <f>'cieki 2020'!CY200</f>
        <v>0</v>
      </c>
      <c r="AV198" s="73">
        <f>'cieki 2020'!DD200</f>
        <v>0</v>
      </c>
      <c r="AW198" s="73">
        <f>'cieki 2020'!DE200</f>
        <v>0.05</v>
      </c>
      <c r="AX198" s="148">
        <f>'cieki 2020'!DF200</f>
        <v>0.05</v>
      </c>
      <c r="AY198" s="137" t="s">
        <v>171</v>
      </c>
      <c r="AZ198" s="100"/>
      <c r="BA198" s="100"/>
      <c r="BB198" s="100"/>
      <c r="BC198" s="100"/>
    </row>
    <row r="199" spans="1:55" s="70" customFormat="1" x14ac:dyDescent="0.2">
      <c r="A199" s="9">
        <f>'cieki 2020'!B201</f>
        <v>355</v>
      </c>
      <c r="B199" s="15" t="str">
        <f>'cieki 2020'!C201</f>
        <v>PL02S1301_1200</v>
      </c>
      <c r="C199" s="53">
        <f>'cieki 2020'!I201</f>
        <v>0.05</v>
      </c>
      <c r="D199" s="53">
        <f>'cieki 2020'!J201</f>
        <v>1.5</v>
      </c>
      <c r="E199" s="53">
        <f>'cieki 2020'!L201</f>
        <v>0.17199999999999999</v>
      </c>
      <c r="F199" s="53">
        <f>'cieki 2020'!N201</f>
        <v>8.5399999999999991</v>
      </c>
      <c r="G199" s="53">
        <f>'cieki 2020'!O201</f>
        <v>11.1</v>
      </c>
      <c r="H199" s="53">
        <f>'cieki 2020'!P201</f>
        <v>1.4300000000000001E-3</v>
      </c>
      <c r="I199" s="53">
        <f>'cieki 2020'!S201</f>
        <v>1.37</v>
      </c>
      <c r="J199" s="53">
        <f>'cieki 2020'!T201</f>
        <v>1.27</v>
      </c>
      <c r="K199" s="73">
        <f>'cieki 2020'!Y201</f>
        <v>17.2</v>
      </c>
      <c r="L199" s="73">
        <f>'cieki 2020'!AB201</f>
        <v>4310</v>
      </c>
      <c r="M199" s="73">
        <f>'cieki 2020'!AC201</f>
        <v>205</v>
      </c>
      <c r="N199" s="73">
        <f>'cieki 2020'!AI201</f>
        <v>2.5</v>
      </c>
      <c r="O199" s="73">
        <f>'cieki 2020'!AJ201</f>
        <v>2.5</v>
      </c>
      <c r="P199" s="73">
        <f>'cieki 2020'!AK201</f>
        <v>2.5</v>
      </c>
      <c r="Q199" s="73">
        <f>'cieki 2020'!AL201</f>
        <v>5</v>
      </c>
      <c r="R199" s="73">
        <f>'cieki 2020'!AM201</f>
        <v>2.5</v>
      </c>
      <c r="S199" s="73">
        <f>'cieki 2020'!AN201</f>
        <v>2.5</v>
      </c>
      <c r="T199" s="73">
        <f>'cieki 2020'!AO201</f>
        <v>2.5</v>
      </c>
      <c r="U199" s="73">
        <f>'cieki 2020'!AQ201</f>
        <v>2.5</v>
      </c>
      <c r="V199" s="73">
        <f>'cieki 2020'!AR201</f>
        <v>1.5</v>
      </c>
      <c r="W199" s="73">
        <f>'cieki 2020'!AS201</f>
        <v>2.5</v>
      </c>
      <c r="X199" s="73">
        <f>'cieki 2020'!AT201</f>
        <v>2.5</v>
      </c>
      <c r="Y199" s="73">
        <f>'cieki 2020'!AU201</f>
        <v>2.5</v>
      </c>
      <c r="Z199" s="73">
        <f>'cieki 2020'!AV201</f>
        <v>2.5</v>
      </c>
      <c r="AA199" s="73">
        <f>'cieki 2020'!AW201</f>
        <v>2.5</v>
      </c>
      <c r="AB199" s="73">
        <f>'cieki 2020'!AX201</f>
        <v>2.5</v>
      </c>
      <c r="AC199" s="73">
        <f>'cieki 2020'!AY201</f>
        <v>2.5</v>
      </c>
      <c r="AD199" s="73">
        <f>'cieki 2020'!AZ201</f>
        <v>2.5</v>
      </c>
      <c r="AE199" s="73">
        <f>'cieki 2020'!BB201</f>
        <v>34</v>
      </c>
      <c r="AF199" s="73">
        <f>'cieki 2020'!BJ201</f>
        <v>0.5</v>
      </c>
      <c r="AG199" s="73">
        <f>'cieki 2020'!BL201</f>
        <v>0.5</v>
      </c>
      <c r="AH199" s="73">
        <f>'cieki 2020'!BM201</f>
        <v>0.05</v>
      </c>
      <c r="AI199" s="73">
        <f>'cieki 2020'!BN201</f>
        <v>0.05</v>
      </c>
      <c r="AJ199" s="73">
        <f>'cieki 2020'!BO201</f>
        <v>0.05</v>
      </c>
      <c r="AK199" s="73">
        <f>'cieki 2020'!BR201</f>
        <v>0.4</v>
      </c>
      <c r="AL199" s="73">
        <f>'cieki 2020'!BS201</f>
        <v>0.05</v>
      </c>
      <c r="AM199" s="73">
        <f>'cieki 2020'!BU201</f>
        <v>0.05</v>
      </c>
      <c r="AN199" s="73">
        <f>'cieki 2020'!BV201</f>
        <v>0.05</v>
      </c>
      <c r="AO199" s="73">
        <f>'cieki 2020'!BW201</f>
        <v>0.05</v>
      </c>
      <c r="AP199" s="73">
        <f>'cieki 2020'!BX201</f>
        <v>0.1</v>
      </c>
      <c r="AQ199" s="73">
        <f>'cieki 2020'!BZ201</f>
        <v>0</v>
      </c>
      <c r="AR199" s="53">
        <f>'cieki 2020'!CK201</f>
        <v>0</v>
      </c>
      <c r="AS199" s="73">
        <f>'cieki 2020'!CN201</f>
        <v>0</v>
      </c>
      <c r="AT199" s="73">
        <f>'cieki 2020'!CS201</f>
        <v>0</v>
      </c>
      <c r="AU199" s="91">
        <f>'cieki 2020'!CY201</f>
        <v>0</v>
      </c>
      <c r="AV199" s="73">
        <f>'cieki 2020'!DD201</f>
        <v>0</v>
      </c>
      <c r="AW199" s="73">
        <f>'cieki 2020'!DE201</f>
        <v>0.05</v>
      </c>
      <c r="AX199" s="148">
        <f>'cieki 2020'!DF201</f>
        <v>0.05</v>
      </c>
      <c r="AY199" s="137" t="s">
        <v>171</v>
      </c>
      <c r="AZ199" s="100"/>
      <c r="BA199" s="100"/>
      <c r="BB199" s="100"/>
      <c r="BC199" s="100"/>
    </row>
    <row r="200" spans="1:55" s="70" customFormat="1" x14ac:dyDescent="0.2">
      <c r="A200" s="9">
        <f>'cieki 2020'!B202</f>
        <v>356</v>
      </c>
      <c r="B200" s="15" t="str">
        <f>'cieki 2020'!C202</f>
        <v>PL02S0501_3282</v>
      </c>
      <c r="C200" s="53">
        <f>'cieki 2020'!I202</f>
        <v>0.48399999999999999</v>
      </c>
      <c r="D200" s="53">
        <f>'cieki 2020'!J202</f>
        <v>1.5</v>
      </c>
      <c r="E200" s="53">
        <f>'cieki 2020'!L202</f>
        <v>2.54</v>
      </c>
      <c r="F200" s="53">
        <f>'cieki 2020'!N202</f>
        <v>27.5</v>
      </c>
      <c r="G200" s="53">
        <f>'cieki 2020'!O202</f>
        <v>15.2</v>
      </c>
      <c r="H200" s="53">
        <f>'cieki 2020'!P202</f>
        <v>8.7800000000000003E-2</v>
      </c>
      <c r="I200" s="53">
        <f>'cieki 2020'!S202</f>
        <v>7.61</v>
      </c>
      <c r="J200" s="53">
        <f>'cieki 2020'!T202</f>
        <v>20.5</v>
      </c>
      <c r="K200" s="73">
        <f>'cieki 2020'!Y202</f>
        <v>70.2</v>
      </c>
      <c r="L200" s="73">
        <f>'cieki 2020'!AB202</f>
        <v>8470</v>
      </c>
      <c r="M200" s="73">
        <f>'cieki 2020'!AC202</f>
        <v>177</v>
      </c>
      <c r="N200" s="73">
        <f>'cieki 2020'!AI202</f>
        <v>2.5</v>
      </c>
      <c r="O200" s="73">
        <f>'cieki 2020'!AJ202</f>
        <v>81</v>
      </c>
      <c r="P200" s="73">
        <f>'cieki 2020'!AK202</f>
        <v>11</v>
      </c>
      <c r="Q200" s="73">
        <f>'cieki 2020'!AL202</f>
        <v>162</v>
      </c>
      <c r="R200" s="73">
        <f>'cieki 2020'!AM202</f>
        <v>138</v>
      </c>
      <c r="S200" s="73">
        <f>'cieki 2020'!AN202</f>
        <v>72</v>
      </c>
      <c r="T200" s="73">
        <f>'cieki 2020'!AO202</f>
        <v>62</v>
      </c>
      <c r="U200" s="73">
        <f>'cieki 2020'!AQ202</f>
        <v>57</v>
      </c>
      <c r="V200" s="73">
        <f>'cieki 2020'!AR202</f>
        <v>1.5</v>
      </c>
      <c r="W200" s="73">
        <f>'cieki 2020'!AS202</f>
        <v>2.5</v>
      </c>
      <c r="X200" s="73">
        <f>'cieki 2020'!AT202</f>
        <v>11</v>
      </c>
      <c r="Y200" s="73">
        <f>'cieki 2020'!AU202</f>
        <v>117</v>
      </c>
      <c r="Z200" s="73">
        <f>'cieki 2020'!AV202</f>
        <v>107</v>
      </c>
      <c r="AA200" s="73">
        <f>'cieki 2020'!AW202</f>
        <v>42</v>
      </c>
      <c r="AB200" s="73">
        <f>'cieki 2020'!AX202</f>
        <v>57</v>
      </c>
      <c r="AC200" s="73">
        <f>'cieki 2020'!AY202</f>
        <v>65</v>
      </c>
      <c r="AD200" s="73">
        <f>'cieki 2020'!AZ202</f>
        <v>24</v>
      </c>
      <c r="AE200" s="73">
        <f>'cieki 2020'!BB202</f>
        <v>809.5</v>
      </c>
      <c r="AF200" s="73">
        <f>'cieki 2020'!BJ202</f>
        <v>0.5</v>
      </c>
      <c r="AG200" s="73">
        <f>'cieki 2020'!BL202</f>
        <v>0.5</v>
      </c>
      <c r="AH200" s="73">
        <f>'cieki 2020'!BM202</f>
        <v>0.05</v>
      </c>
      <c r="AI200" s="73">
        <f>'cieki 2020'!BN202</f>
        <v>0.05</v>
      </c>
      <c r="AJ200" s="73">
        <f>'cieki 2020'!BO202</f>
        <v>0.05</v>
      </c>
      <c r="AK200" s="73">
        <f>'cieki 2020'!BR202</f>
        <v>0.4</v>
      </c>
      <c r="AL200" s="73">
        <f>'cieki 2020'!BS202</f>
        <v>0.05</v>
      </c>
      <c r="AM200" s="73">
        <f>'cieki 2020'!BU202</f>
        <v>0.05</v>
      </c>
      <c r="AN200" s="73">
        <f>'cieki 2020'!BV202</f>
        <v>0.05</v>
      </c>
      <c r="AO200" s="73">
        <f>'cieki 2020'!BW202</f>
        <v>0.05</v>
      </c>
      <c r="AP200" s="73">
        <f>'cieki 2020'!BX202</f>
        <v>0.1</v>
      </c>
      <c r="AQ200" s="73">
        <f>'cieki 2020'!BZ202</f>
        <v>0</v>
      </c>
      <c r="AR200" s="53">
        <f>'cieki 2020'!CK202</f>
        <v>0</v>
      </c>
      <c r="AS200" s="73">
        <f>'cieki 2020'!CN202</f>
        <v>0</v>
      </c>
      <c r="AT200" s="73">
        <f>'cieki 2020'!CS202</f>
        <v>0</v>
      </c>
      <c r="AU200" s="91">
        <f>'cieki 2020'!CY202</f>
        <v>0</v>
      </c>
      <c r="AV200" s="73">
        <f>'cieki 2020'!DD202</f>
        <v>0</v>
      </c>
      <c r="AW200" s="73">
        <f>'cieki 2020'!DE202</f>
        <v>0.05</v>
      </c>
      <c r="AX200" s="148">
        <f>'cieki 2020'!DF202</f>
        <v>0.05</v>
      </c>
      <c r="AY200" s="157" t="s">
        <v>172</v>
      </c>
      <c r="AZ200" s="100"/>
      <c r="BA200" s="100"/>
      <c r="BB200" s="100"/>
      <c r="BC200" s="100"/>
    </row>
    <row r="201" spans="1:55" s="70" customFormat="1" x14ac:dyDescent="0.2">
      <c r="A201" s="9">
        <f>'cieki 2020'!B203</f>
        <v>357</v>
      </c>
      <c r="B201" s="15" t="str">
        <f>'cieki 2020'!C203</f>
        <v>PL02S0501_0901</v>
      </c>
      <c r="C201" s="53">
        <f>'cieki 2020'!I203</f>
        <v>0.05</v>
      </c>
      <c r="D201" s="53">
        <f>'cieki 2020'!J203</f>
        <v>1.5</v>
      </c>
      <c r="E201" s="53">
        <f>'cieki 2020'!L203</f>
        <v>0.08</v>
      </c>
      <c r="F201" s="53">
        <f>'cieki 2020'!N203</f>
        <v>12.6</v>
      </c>
      <c r="G201" s="53">
        <f>'cieki 2020'!O203</f>
        <v>3170</v>
      </c>
      <c r="H201" s="53">
        <f>'cieki 2020'!P203</f>
        <v>5.7499999999999999E-3</v>
      </c>
      <c r="I201" s="53">
        <f>'cieki 2020'!S203</f>
        <v>4.5999999999999996</v>
      </c>
      <c r="J201" s="53">
        <f>'cieki 2020'!T203</f>
        <v>2.33</v>
      </c>
      <c r="K201" s="73">
        <f>'cieki 2020'!Y203</f>
        <v>28.9</v>
      </c>
      <c r="L201" s="73">
        <f>'cieki 2020'!AB203</f>
        <v>2080</v>
      </c>
      <c r="M201" s="73">
        <f>'cieki 2020'!AC203</f>
        <v>53.3</v>
      </c>
      <c r="N201" s="73">
        <f>'cieki 2020'!AI203</f>
        <v>2.5</v>
      </c>
      <c r="O201" s="73">
        <f>'cieki 2020'!AJ203</f>
        <v>40</v>
      </c>
      <c r="P201" s="73">
        <f>'cieki 2020'!AK203</f>
        <v>17</v>
      </c>
      <c r="Q201" s="73">
        <f>'cieki 2020'!AL203</f>
        <v>203</v>
      </c>
      <c r="R201" s="73">
        <f>'cieki 2020'!AM203</f>
        <v>142</v>
      </c>
      <c r="S201" s="73">
        <f>'cieki 2020'!AN203</f>
        <v>139</v>
      </c>
      <c r="T201" s="73">
        <f>'cieki 2020'!AO203</f>
        <v>156</v>
      </c>
      <c r="U201" s="73">
        <f>'cieki 2020'!AQ203</f>
        <v>95</v>
      </c>
      <c r="V201" s="73">
        <f>'cieki 2020'!AR203</f>
        <v>1.5</v>
      </c>
      <c r="W201" s="73">
        <f>'cieki 2020'!AS203</f>
        <v>2.5</v>
      </c>
      <c r="X201" s="73">
        <f>'cieki 2020'!AT203</f>
        <v>5</v>
      </c>
      <c r="Y201" s="73">
        <f>'cieki 2020'!AU203</f>
        <v>125</v>
      </c>
      <c r="Z201" s="73">
        <f>'cieki 2020'!AV203</f>
        <v>186</v>
      </c>
      <c r="AA201" s="73">
        <f>'cieki 2020'!AW203</f>
        <v>70</v>
      </c>
      <c r="AB201" s="73">
        <f>'cieki 2020'!AX203</f>
        <v>78</v>
      </c>
      <c r="AC201" s="73">
        <f>'cieki 2020'!AY203</f>
        <v>125</v>
      </c>
      <c r="AD201" s="73">
        <f>'cieki 2020'!AZ203</f>
        <v>34</v>
      </c>
      <c r="AE201" s="73">
        <f>'cieki 2020'!BB203</f>
        <v>1089.5</v>
      </c>
      <c r="AF201" s="73">
        <f>'cieki 2020'!BJ203</f>
        <v>0.5</v>
      </c>
      <c r="AG201" s="73">
        <f>'cieki 2020'!BL203</f>
        <v>0.5</v>
      </c>
      <c r="AH201" s="73">
        <f>'cieki 2020'!BM203</f>
        <v>0.05</v>
      </c>
      <c r="AI201" s="73">
        <f>'cieki 2020'!BN203</f>
        <v>0.05</v>
      </c>
      <c r="AJ201" s="73">
        <f>'cieki 2020'!BO203</f>
        <v>0.05</v>
      </c>
      <c r="AK201" s="73">
        <f>'cieki 2020'!BR203</f>
        <v>0.4</v>
      </c>
      <c r="AL201" s="73">
        <f>'cieki 2020'!BS203</f>
        <v>0.05</v>
      </c>
      <c r="AM201" s="73">
        <f>'cieki 2020'!BU203</f>
        <v>0.05</v>
      </c>
      <c r="AN201" s="73">
        <f>'cieki 2020'!BV203</f>
        <v>0.05</v>
      </c>
      <c r="AO201" s="73">
        <f>'cieki 2020'!BW203</f>
        <v>0.05</v>
      </c>
      <c r="AP201" s="73">
        <f>'cieki 2020'!BX203</f>
        <v>0.1</v>
      </c>
      <c r="AQ201" s="73">
        <f>'cieki 2020'!BZ203</f>
        <v>0</v>
      </c>
      <c r="AR201" s="53">
        <f>'cieki 2020'!CK203</f>
        <v>0</v>
      </c>
      <c r="AS201" s="73">
        <f>'cieki 2020'!CN203</f>
        <v>0</v>
      </c>
      <c r="AT201" s="73">
        <f>'cieki 2020'!CS203</f>
        <v>0</v>
      </c>
      <c r="AU201" s="91">
        <f>'cieki 2020'!CY203</f>
        <v>0</v>
      </c>
      <c r="AV201" s="73">
        <f>'cieki 2020'!DD203</f>
        <v>0</v>
      </c>
      <c r="AW201" s="73">
        <f>'cieki 2020'!DE203</f>
        <v>0.05</v>
      </c>
      <c r="AX201" s="148">
        <f>'cieki 2020'!DF203</f>
        <v>0.05</v>
      </c>
      <c r="AY201" s="136" t="s">
        <v>174</v>
      </c>
      <c r="AZ201" s="100"/>
      <c r="BA201" s="100"/>
      <c r="BB201" s="100"/>
      <c r="BC201" s="100"/>
    </row>
    <row r="202" spans="1:55" s="70" customFormat="1" x14ac:dyDescent="0.2">
      <c r="A202" s="9">
        <f>'cieki 2020'!B204</f>
        <v>358</v>
      </c>
      <c r="B202" s="15" t="str">
        <f>'cieki 2020'!C204</f>
        <v>PL02S0501_0906</v>
      </c>
      <c r="C202" s="53">
        <f>'cieki 2020'!I204</f>
        <v>0.05</v>
      </c>
      <c r="D202" s="53">
        <f>'cieki 2020'!J204</f>
        <v>1.5</v>
      </c>
      <c r="E202" s="53">
        <f>'cieki 2020'!L204</f>
        <v>0.13600000000000001</v>
      </c>
      <c r="F202" s="53">
        <f>'cieki 2020'!N204</f>
        <v>12.5</v>
      </c>
      <c r="G202" s="53">
        <f>'cieki 2020'!O204</f>
        <v>67.2</v>
      </c>
      <c r="H202" s="53">
        <f>'cieki 2020'!P204</f>
        <v>1.4200000000000001E-2</v>
      </c>
      <c r="I202" s="53">
        <f>'cieki 2020'!S204</f>
        <v>5.12</v>
      </c>
      <c r="J202" s="53">
        <f>'cieki 2020'!T204</f>
        <v>130</v>
      </c>
      <c r="K202" s="73">
        <f>'cieki 2020'!Y204</f>
        <v>94.7</v>
      </c>
      <c r="L202" s="73">
        <f>'cieki 2020'!AB204</f>
        <v>4460</v>
      </c>
      <c r="M202" s="73">
        <f>'cieki 2020'!AC204</f>
        <v>145</v>
      </c>
      <c r="N202" s="73">
        <f>'cieki 2020'!AI204</f>
        <v>2.5</v>
      </c>
      <c r="O202" s="73">
        <f>'cieki 2020'!AJ204</f>
        <v>13</v>
      </c>
      <c r="P202" s="73">
        <f>'cieki 2020'!AK204</f>
        <v>2.5</v>
      </c>
      <c r="Q202" s="73">
        <f>'cieki 2020'!AL204</f>
        <v>31</v>
      </c>
      <c r="R202" s="73">
        <f>'cieki 2020'!AM204</f>
        <v>15</v>
      </c>
      <c r="S202" s="73">
        <f>'cieki 2020'!AN204</f>
        <v>15</v>
      </c>
      <c r="T202" s="73">
        <f>'cieki 2020'!AO204</f>
        <v>15</v>
      </c>
      <c r="U202" s="73">
        <f>'cieki 2020'!AQ204</f>
        <v>40</v>
      </c>
      <c r="V202" s="73">
        <f>'cieki 2020'!AR204</f>
        <v>1.5</v>
      </c>
      <c r="W202" s="73">
        <f>'cieki 2020'!AS204</f>
        <v>2.5</v>
      </c>
      <c r="X202" s="73">
        <f>'cieki 2020'!AT204</f>
        <v>2.5</v>
      </c>
      <c r="Y202" s="73">
        <f>'cieki 2020'!AU204</f>
        <v>20</v>
      </c>
      <c r="Z202" s="73">
        <f>'cieki 2020'!AV204</f>
        <v>26</v>
      </c>
      <c r="AA202" s="73">
        <f>'cieki 2020'!AW204</f>
        <v>8</v>
      </c>
      <c r="AB202" s="73">
        <f>'cieki 2020'!AX204</f>
        <v>17</v>
      </c>
      <c r="AC202" s="73">
        <f>'cieki 2020'!AY204</f>
        <v>22</v>
      </c>
      <c r="AD202" s="73">
        <f>'cieki 2020'!AZ204</f>
        <v>13</v>
      </c>
      <c r="AE202" s="73">
        <f>'cieki 2020'!BB204</f>
        <v>154.5</v>
      </c>
      <c r="AF202" s="73">
        <f>'cieki 2020'!BJ204</f>
        <v>0.5</v>
      </c>
      <c r="AG202" s="73">
        <f>'cieki 2020'!BL204</f>
        <v>0.5</v>
      </c>
      <c r="AH202" s="73">
        <f>'cieki 2020'!BM204</f>
        <v>0.05</v>
      </c>
      <c r="AI202" s="73">
        <f>'cieki 2020'!BN204</f>
        <v>0.05</v>
      </c>
      <c r="AJ202" s="73">
        <f>'cieki 2020'!BO204</f>
        <v>0.05</v>
      </c>
      <c r="AK202" s="73">
        <f>'cieki 2020'!BR204</f>
        <v>0.4</v>
      </c>
      <c r="AL202" s="73">
        <f>'cieki 2020'!BS204</f>
        <v>0.05</v>
      </c>
      <c r="AM202" s="73">
        <f>'cieki 2020'!BU204</f>
        <v>0.05</v>
      </c>
      <c r="AN202" s="73">
        <f>'cieki 2020'!BV204</f>
        <v>0.05</v>
      </c>
      <c r="AO202" s="73">
        <f>'cieki 2020'!BW204</f>
        <v>0.05</v>
      </c>
      <c r="AP202" s="73">
        <f>'cieki 2020'!BX204</f>
        <v>0.1</v>
      </c>
      <c r="AQ202" s="73">
        <f>'cieki 2020'!BZ204</f>
        <v>0</v>
      </c>
      <c r="AR202" s="53">
        <f>'cieki 2020'!CK204</f>
        <v>0</v>
      </c>
      <c r="AS202" s="73">
        <f>'cieki 2020'!CN204</f>
        <v>0</v>
      </c>
      <c r="AT202" s="73">
        <f>'cieki 2020'!CS204</f>
        <v>0</v>
      </c>
      <c r="AU202" s="91">
        <f>'cieki 2020'!CY204</f>
        <v>0</v>
      </c>
      <c r="AV202" s="73">
        <f>'cieki 2020'!DD204</f>
        <v>0</v>
      </c>
      <c r="AW202" s="73">
        <f>'cieki 2020'!DE204</f>
        <v>0.05</v>
      </c>
      <c r="AX202" s="148">
        <f>'cieki 2020'!DF204</f>
        <v>0.05</v>
      </c>
      <c r="AY202" s="158" t="s">
        <v>173</v>
      </c>
      <c r="AZ202" s="100"/>
      <c r="BA202" s="100"/>
      <c r="BB202" s="100"/>
      <c r="BC202" s="100"/>
    </row>
    <row r="203" spans="1:55" s="70" customFormat="1" x14ac:dyDescent="0.2">
      <c r="A203" s="9">
        <f>'cieki 2020'!B205</f>
        <v>359</v>
      </c>
      <c r="B203" s="15" t="str">
        <f>'cieki 2020'!C205</f>
        <v>PL02S1301_1192</v>
      </c>
      <c r="C203" s="53">
        <f>'cieki 2020'!I205</f>
        <v>0.05</v>
      </c>
      <c r="D203" s="53">
        <f>'cieki 2020'!J205</f>
        <v>1.5</v>
      </c>
      <c r="E203" s="53">
        <f>'cieki 2020'!L205</f>
        <v>2.5000000000000001E-2</v>
      </c>
      <c r="F203" s="53">
        <f>'cieki 2020'!N205</f>
        <v>2.56</v>
      </c>
      <c r="G203" s="53">
        <f>'cieki 2020'!O205</f>
        <v>68.400000000000006</v>
      </c>
      <c r="H203" s="53">
        <f>'cieki 2020'!P205</f>
        <v>1.21E-2</v>
      </c>
      <c r="I203" s="53">
        <f>'cieki 2020'!S205</f>
        <v>1.21</v>
      </c>
      <c r="J203" s="53">
        <f>'cieki 2020'!T205</f>
        <v>17.8</v>
      </c>
      <c r="K203" s="73">
        <f>'cieki 2020'!Y205</f>
        <v>150</v>
      </c>
      <c r="L203" s="73">
        <f>'cieki 2020'!AB205</f>
        <v>1580</v>
      </c>
      <c r="M203" s="73">
        <f>'cieki 2020'!AC205</f>
        <v>78.900000000000006</v>
      </c>
      <c r="N203" s="73">
        <f>'cieki 2020'!AI205</f>
        <v>2.5</v>
      </c>
      <c r="O203" s="73">
        <f>'cieki 2020'!AJ205</f>
        <v>219</v>
      </c>
      <c r="P203" s="73">
        <f>'cieki 2020'!AK205</f>
        <v>26</v>
      </c>
      <c r="Q203" s="73">
        <f>'cieki 2020'!AL205</f>
        <v>247</v>
      </c>
      <c r="R203" s="73">
        <f>'cieki 2020'!AM205</f>
        <v>93</v>
      </c>
      <c r="S203" s="73">
        <f>'cieki 2020'!AN205</f>
        <v>65</v>
      </c>
      <c r="T203" s="73">
        <f>'cieki 2020'!AO205</f>
        <v>58</v>
      </c>
      <c r="U203" s="73">
        <f>'cieki 2020'!AQ205</f>
        <v>45</v>
      </c>
      <c r="V203" s="73">
        <f>'cieki 2020'!AR205</f>
        <v>1.5</v>
      </c>
      <c r="W203" s="73">
        <f>'cieki 2020'!AS205</f>
        <v>2.5</v>
      </c>
      <c r="X203" s="73">
        <f>'cieki 2020'!AT205</f>
        <v>32</v>
      </c>
      <c r="Y203" s="73">
        <f>'cieki 2020'!AU205</f>
        <v>159</v>
      </c>
      <c r="Z203" s="73">
        <f>'cieki 2020'!AV205</f>
        <v>72</v>
      </c>
      <c r="AA203" s="73">
        <f>'cieki 2020'!AW205</f>
        <v>32</v>
      </c>
      <c r="AB203" s="73">
        <f>'cieki 2020'!AX205</f>
        <v>33</v>
      </c>
      <c r="AC203" s="73">
        <f>'cieki 2020'!AY205</f>
        <v>47</v>
      </c>
      <c r="AD203" s="73">
        <f>'cieki 2020'!AZ205</f>
        <v>14</v>
      </c>
      <c r="AE203" s="73">
        <f>'cieki 2020'!BB205</f>
        <v>1009.5</v>
      </c>
      <c r="AF203" s="73">
        <f>'cieki 2020'!BJ205</f>
        <v>0.5</v>
      </c>
      <c r="AG203" s="73">
        <f>'cieki 2020'!BL205</f>
        <v>0.5</v>
      </c>
      <c r="AH203" s="73">
        <f>'cieki 2020'!BM205</f>
        <v>0.05</v>
      </c>
      <c r="AI203" s="73">
        <f>'cieki 2020'!BN205</f>
        <v>0.05</v>
      </c>
      <c r="AJ203" s="73">
        <f>'cieki 2020'!BO205</f>
        <v>0.05</v>
      </c>
      <c r="AK203" s="73">
        <f>'cieki 2020'!BR205</f>
        <v>0.4</v>
      </c>
      <c r="AL203" s="73">
        <f>'cieki 2020'!BS205</f>
        <v>0.05</v>
      </c>
      <c r="AM203" s="73">
        <f>'cieki 2020'!BU205</f>
        <v>0.05</v>
      </c>
      <c r="AN203" s="73">
        <f>'cieki 2020'!BV205</f>
        <v>0.05</v>
      </c>
      <c r="AO203" s="73">
        <f>'cieki 2020'!BW205</f>
        <v>0.05</v>
      </c>
      <c r="AP203" s="73">
        <f>'cieki 2020'!BX205</f>
        <v>0.1</v>
      </c>
      <c r="AQ203" s="73">
        <f>'cieki 2020'!BZ205</f>
        <v>25</v>
      </c>
      <c r="AR203" s="53">
        <f>'cieki 2020'!CK205</f>
        <v>5.0000000000000001E-3</v>
      </c>
      <c r="AS203" s="73">
        <f>'cieki 2020'!CN205</f>
        <v>0.5</v>
      </c>
      <c r="AT203" s="73">
        <f>'cieki 2020'!CS205</f>
        <v>0.5</v>
      </c>
      <c r="AU203" s="91">
        <f>'cieki 2020'!CY205</f>
        <v>1.0999999999999999E-2</v>
      </c>
      <c r="AV203" s="73">
        <f>'cieki 2020'!DD205</f>
        <v>0.05</v>
      </c>
      <c r="AW203" s="73">
        <f>'cieki 2020'!DE205</f>
        <v>0.05</v>
      </c>
      <c r="AX203" s="148">
        <f>'cieki 2020'!DF205</f>
        <v>0.05</v>
      </c>
      <c r="AY203" s="157" t="s">
        <v>172</v>
      </c>
      <c r="AZ203" s="100"/>
      <c r="BA203" s="100"/>
      <c r="BB203" s="100"/>
      <c r="BC203" s="100"/>
    </row>
    <row r="204" spans="1:55" s="70" customFormat="1" x14ac:dyDescent="0.2">
      <c r="A204" s="9">
        <f>'cieki 2020'!B206</f>
        <v>360</v>
      </c>
      <c r="B204" s="15" t="str">
        <f>'cieki 2020'!C206</f>
        <v>PL02S0501_0614</v>
      </c>
      <c r="C204" s="53">
        <f>'cieki 2020'!I206</f>
        <v>0.05</v>
      </c>
      <c r="D204" s="53">
        <f>'cieki 2020'!J206</f>
        <v>1.5</v>
      </c>
      <c r="E204" s="53">
        <f>'cieki 2020'!L206</f>
        <v>0.16800000000000001</v>
      </c>
      <c r="F204" s="53">
        <f>'cieki 2020'!N206</f>
        <v>5.12</v>
      </c>
      <c r="G204" s="53">
        <f>'cieki 2020'!O206</f>
        <v>3.41</v>
      </c>
      <c r="H204" s="53">
        <f>'cieki 2020'!P206</f>
        <v>1.3599999999999999E-2</v>
      </c>
      <c r="I204" s="53">
        <f>'cieki 2020'!S206</f>
        <v>1.44</v>
      </c>
      <c r="J204" s="53">
        <f>'cieki 2020'!T206</f>
        <v>4.79</v>
      </c>
      <c r="K204" s="73">
        <f>'cieki 2020'!Y206</f>
        <v>32.4</v>
      </c>
      <c r="L204" s="73">
        <f>'cieki 2020'!AB206</f>
        <v>2250</v>
      </c>
      <c r="M204" s="73">
        <f>'cieki 2020'!AC206</f>
        <v>120</v>
      </c>
      <c r="N204" s="73">
        <f>'cieki 2020'!AI206</f>
        <v>2.5</v>
      </c>
      <c r="O204" s="73">
        <f>'cieki 2020'!AJ206</f>
        <v>6</v>
      </c>
      <c r="P204" s="73">
        <f>'cieki 2020'!AK206</f>
        <v>2.5</v>
      </c>
      <c r="Q204" s="73">
        <f>'cieki 2020'!AL206</f>
        <v>11</v>
      </c>
      <c r="R204" s="73">
        <f>'cieki 2020'!AM206</f>
        <v>6</v>
      </c>
      <c r="S204" s="73">
        <f>'cieki 2020'!AN206</f>
        <v>5</v>
      </c>
      <c r="T204" s="73">
        <f>'cieki 2020'!AO206</f>
        <v>5</v>
      </c>
      <c r="U204" s="73">
        <f>'cieki 2020'!AQ206</f>
        <v>10</v>
      </c>
      <c r="V204" s="73">
        <f>'cieki 2020'!AR206</f>
        <v>1.5</v>
      </c>
      <c r="W204" s="73">
        <f>'cieki 2020'!AS206</f>
        <v>2.5</v>
      </c>
      <c r="X204" s="73">
        <f>'cieki 2020'!AT206</f>
        <v>2.5</v>
      </c>
      <c r="Y204" s="73">
        <f>'cieki 2020'!AU206</f>
        <v>7</v>
      </c>
      <c r="Z204" s="73">
        <f>'cieki 2020'!AV206</f>
        <v>2.5</v>
      </c>
      <c r="AA204" s="73">
        <f>'cieki 2020'!AW206</f>
        <v>2.5</v>
      </c>
      <c r="AB204" s="73">
        <f>'cieki 2020'!AX206</f>
        <v>2.5</v>
      </c>
      <c r="AC204" s="73">
        <f>'cieki 2020'!AY206</f>
        <v>8</v>
      </c>
      <c r="AD204" s="73">
        <f>'cieki 2020'!AZ206</f>
        <v>2.5</v>
      </c>
      <c r="AE204" s="73">
        <f>'cieki 2020'!BB206</f>
        <v>56.5</v>
      </c>
      <c r="AF204" s="73">
        <f>'cieki 2020'!BJ206</f>
        <v>0.5</v>
      </c>
      <c r="AG204" s="73">
        <f>'cieki 2020'!BL206</f>
        <v>0.5</v>
      </c>
      <c r="AH204" s="73">
        <f>'cieki 2020'!BM206</f>
        <v>0.05</v>
      </c>
      <c r="AI204" s="73">
        <f>'cieki 2020'!BN206</f>
        <v>0.05</v>
      </c>
      <c r="AJ204" s="73">
        <f>'cieki 2020'!BO206</f>
        <v>0.05</v>
      </c>
      <c r="AK204" s="73">
        <f>'cieki 2020'!BR206</f>
        <v>0.4</v>
      </c>
      <c r="AL204" s="73">
        <f>'cieki 2020'!BS206</f>
        <v>0.05</v>
      </c>
      <c r="AM204" s="73">
        <f>'cieki 2020'!BU206</f>
        <v>0.05</v>
      </c>
      <c r="AN204" s="73">
        <f>'cieki 2020'!BV206</f>
        <v>0.05</v>
      </c>
      <c r="AO204" s="73">
        <f>'cieki 2020'!BW206</f>
        <v>0.05</v>
      </c>
      <c r="AP204" s="73">
        <f>'cieki 2020'!BX206</f>
        <v>0.1</v>
      </c>
      <c r="AQ204" s="73">
        <f>'cieki 2020'!BZ206</f>
        <v>0</v>
      </c>
      <c r="AR204" s="53">
        <f>'cieki 2020'!CK206</f>
        <v>0</v>
      </c>
      <c r="AS204" s="73">
        <f>'cieki 2020'!CN206</f>
        <v>0</v>
      </c>
      <c r="AT204" s="73">
        <f>'cieki 2020'!CS206</f>
        <v>0</v>
      </c>
      <c r="AU204" s="91">
        <f>'cieki 2020'!CY206</f>
        <v>0</v>
      </c>
      <c r="AV204" s="73">
        <f>'cieki 2020'!DD206</f>
        <v>0</v>
      </c>
      <c r="AW204" s="73">
        <f>'cieki 2020'!DE206</f>
        <v>0.05</v>
      </c>
      <c r="AX204" s="148">
        <f>'cieki 2020'!DF206</f>
        <v>0.05</v>
      </c>
      <c r="AY204" s="137" t="s">
        <v>171</v>
      </c>
      <c r="AZ204" s="100"/>
      <c r="BA204" s="100"/>
      <c r="BB204" s="100"/>
      <c r="BC204" s="100"/>
    </row>
    <row r="205" spans="1:55" s="70" customFormat="1" x14ac:dyDescent="0.2">
      <c r="A205" s="9">
        <f>'cieki 2020'!B207</f>
        <v>361</v>
      </c>
      <c r="B205" s="15" t="str">
        <f>'cieki 2020'!C207</f>
        <v>PL02S0901_0948</v>
      </c>
      <c r="C205" s="53">
        <f>'cieki 2020'!I207</f>
        <v>0.05</v>
      </c>
      <c r="D205" s="53">
        <f>'cieki 2020'!J207</f>
        <v>1.5</v>
      </c>
      <c r="E205" s="53">
        <f>'cieki 2020'!L207</f>
        <v>2.5000000000000001E-2</v>
      </c>
      <c r="F205" s="53">
        <f>'cieki 2020'!N207</f>
        <v>1.21</v>
      </c>
      <c r="G205" s="53">
        <f>'cieki 2020'!O207</f>
        <v>0.94399999999999995</v>
      </c>
      <c r="H205" s="53">
        <f>'cieki 2020'!P207</f>
        <v>1.0200000000000001E-3</v>
      </c>
      <c r="I205" s="53">
        <f>'cieki 2020'!S207</f>
        <v>0.749</v>
      </c>
      <c r="J205" s="53">
        <f>'cieki 2020'!T207</f>
        <v>1.75</v>
      </c>
      <c r="K205" s="73">
        <f>'cieki 2020'!Y207</f>
        <v>17.2</v>
      </c>
      <c r="L205" s="73">
        <f>'cieki 2020'!AB207</f>
        <v>1330</v>
      </c>
      <c r="M205" s="73">
        <f>'cieki 2020'!AC207</f>
        <v>94.3</v>
      </c>
      <c r="N205" s="73">
        <f>'cieki 2020'!AI207</f>
        <v>2.5</v>
      </c>
      <c r="O205" s="73">
        <f>'cieki 2020'!AJ207</f>
        <v>2.5</v>
      </c>
      <c r="P205" s="73">
        <f>'cieki 2020'!AK207</f>
        <v>2.5</v>
      </c>
      <c r="Q205" s="73">
        <f>'cieki 2020'!AL207</f>
        <v>2.5</v>
      </c>
      <c r="R205" s="73">
        <f>'cieki 2020'!AM207</f>
        <v>2.5</v>
      </c>
      <c r="S205" s="73">
        <f>'cieki 2020'!AN207</f>
        <v>2.5</v>
      </c>
      <c r="T205" s="73">
        <f>'cieki 2020'!AO207</f>
        <v>2.5</v>
      </c>
      <c r="U205" s="73">
        <f>'cieki 2020'!AQ207</f>
        <v>2.5</v>
      </c>
      <c r="V205" s="73">
        <f>'cieki 2020'!AR207</f>
        <v>1.5</v>
      </c>
      <c r="W205" s="73">
        <f>'cieki 2020'!AS207</f>
        <v>2.5</v>
      </c>
      <c r="X205" s="73">
        <f>'cieki 2020'!AT207</f>
        <v>2.5</v>
      </c>
      <c r="Y205" s="73">
        <f>'cieki 2020'!AU207</f>
        <v>2.5</v>
      </c>
      <c r="Z205" s="73">
        <f>'cieki 2020'!AV207</f>
        <v>2.5</v>
      </c>
      <c r="AA205" s="73">
        <f>'cieki 2020'!AW207</f>
        <v>2.5</v>
      </c>
      <c r="AB205" s="73">
        <f>'cieki 2020'!AX207</f>
        <v>2.5</v>
      </c>
      <c r="AC205" s="73">
        <f>'cieki 2020'!AY207</f>
        <v>2.5</v>
      </c>
      <c r="AD205" s="73">
        <f>'cieki 2020'!AZ207</f>
        <v>2.5</v>
      </c>
      <c r="AE205" s="73">
        <f>'cieki 2020'!BB207</f>
        <v>31.5</v>
      </c>
      <c r="AF205" s="73">
        <f>'cieki 2020'!BJ207</f>
        <v>0.5</v>
      </c>
      <c r="AG205" s="73">
        <f>'cieki 2020'!BL207</f>
        <v>0.5</v>
      </c>
      <c r="AH205" s="73">
        <f>'cieki 2020'!BM207</f>
        <v>0.05</v>
      </c>
      <c r="AI205" s="73">
        <f>'cieki 2020'!BN207</f>
        <v>0.05</v>
      </c>
      <c r="AJ205" s="73">
        <f>'cieki 2020'!BO207</f>
        <v>0.05</v>
      </c>
      <c r="AK205" s="73">
        <f>'cieki 2020'!BR207</f>
        <v>0.4</v>
      </c>
      <c r="AL205" s="73">
        <f>'cieki 2020'!BS207</f>
        <v>0.05</v>
      </c>
      <c r="AM205" s="73">
        <f>'cieki 2020'!BU207</f>
        <v>0.05</v>
      </c>
      <c r="AN205" s="73">
        <f>'cieki 2020'!BV207</f>
        <v>0.05</v>
      </c>
      <c r="AO205" s="73">
        <f>'cieki 2020'!BW207</f>
        <v>0.05</v>
      </c>
      <c r="AP205" s="73">
        <f>'cieki 2020'!BX207</f>
        <v>0.1</v>
      </c>
      <c r="AQ205" s="73">
        <f>'cieki 2020'!BZ207</f>
        <v>0</v>
      </c>
      <c r="AR205" s="53">
        <f>'cieki 2020'!CK207</f>
        <v>0</v>
      </c>
      <c r="AS205" s="73">
        <f>'cieki 2020'!CN207</f>
        <v>0</v>
      </c>
      <c r="AT205" s="73">
        <f>'cieki 2020'!CS207</f>
        <v>0</v>
      </c>
      <c r="AU205" s="91">
        <f>'cieki 2020'!CY207</f>
        <v>0</v>
      </c>
      <c r="AV205" s="73">
        <f>'cieki 2020'!DD207</f>
        <v>0</v>
      </c>
      <c r="AW205" s="73">
        <f>'cieki 2020'!DE207</f>
        <v>0.05</v>
      </c>
      <c r="AX205" s="148">
        <f>'cieki 2020'!DF207</f>
        <v>0.05</v>
      </c>
      <c r="AY205" s="137" t="s">
        <v>171</v>
      </c>
      <c r="AZ205" s="100"/>
      <c r="BA205" s="100"/>
      <c r="BB205" s="100"/>
      <c r="BC205" s="100"/>
    </row>
    <row r="206" spans="1:55" s="70" customFormat="1" x14ac:dyDescent="0.2">
      <c r="A206" s="9">
        <f>'cieki 2020'!B208</f>
        <v>362</v>
      </c>
      <c r="B206" s="15" t="str">
        <f>'cieki 2020'!C208</f>
        <v>PL02S0501_0904</v>
      </c>
      <c r="C206" s="53">
        <f>'cieki 2020'!I208</f>
        <v>0.05</v>
      </c>
      <c r="D206" s="53">
        <f>'cieki 2020'!J208</f>
        <v>1.5</v>
      </c>
      <c r="E206" s="53">
        <f>'cieki 2020'!L208</f>
        <v>0.06</v>
      </c>
      <c r="F206" s="53">
        <f>'cieki 2020'!N208</f>
        <v>4.9800000000000004</v>
      </c>
      <c r="G206" s="53">
        <f>'cieki 2020'!O208</f>
        <v>2.17</v>
      </c>
      <c r="H206" s="53">
        <f>'cieki 2020'!P208</f>
        <v>2.0300000000000001E-3</v>
      </c>
      <c r="I206" s="53">
        <f>'cieki 2020'!S208</f>
        <v>1.7</v>
      </c>
      <c r="J206" s="53">
        <f>'cieki 2020'!T208</f>
        <v>1.89</v>
      </c>
      <c r="K206" s="73">
        <f>'cieki 2020'!Y208</f>
        <v>19.3</v>
      </c>
      <c r="L206" s="73">
        <f>'cieki 2020'!AB208</f>
        <v>1980</v>
      </c>
      <c r="M206" s="73">
        <f>'cieki 2020'!AC208</f>
        <v>70.7</v>
      </c>
      <c r="N206" s="73">
        <f>'cieki 2020'!AI208</f>
        <v>2.5</v>
      </c>
      <c r="O206" s="73">
        <f>'cieki 2020'!AJ208</f>
        <v>2.5</v>
      </c>
      <c r="P206" s="73">
        <f>'cieki 2020'!AK208</f>
        <v>2.5</v>
      </c>
      <c r="Q206" s="73">
        <f>'cieki 2020'!AL208</f>
        <v>2.5</v>
      </c>
      <c r="R206" s="73">
        <f>'cieki 2020'!AM208</f>
        <v>2.5</v>
      </c>
      <c r="S206" s="73">
        <f>'cieki 2020'!AN208</f>
        <v>2.5</v>
      </c>
      <c r="T206" s="73">
        <f>'cieki 2020'!AO208</f>
        <v>2.5</v>
      </c>
      <c r="U206" s="73">
        <f>'cieki 2020'!AQ208</f>
        <v>2.5</v>
      </c>
      <c r="V206" s="73">
        <f>'cieki 2020'!AR208</f>
        <v>1.5</v>
      </c>
      <c r="W206" s="73">
        <f>'cieki 2020'!AS208</f>
        <v>2.5</v>
      </c>
      <c r="X206" s="73">
        <f>'cieki 2020'!AT208</f>
        <v>2.5</v>
      </c>
      <c r="Y206" s="73">
        <f>'cieki 2020'!AU208</f>
        <v>2.5</v>
      </c>
      <c r="Z206" s="73">
        <f>'cieki 2020'!AV208</f>
        <v>2.5</v>
      </c>
      <c r="AA206" s="73">
        <f>'cieki 2020'!AW208</f>
        <v>2.5</v>
      </c>
      <c r="AB206" s="73">
        <f>'cieki 2020'!AX208</f>
        <v>2.5</v>
      </c>
      <c r="AC206" s="73">
        <f>'cieki 2020'!AY208</f>
        <v>2.5</v>
      </c>
      <c r="AD206" s="73">
        <f>'cieki 2020'!AZ208</f>
        <v>2.5</v>
      </c>
      <c r="AE206" s="73">
        <f>'cieki 2020'!BB208</f>
        <v>31.5</v>
      </c>
      <c r="AF206" s="73">
        <f>'cieki 2020'!BJ208</f>
        <v>0.5</v>
      </c>
      <c r="AG206" s="73">
        <f>'cieki 2020'!BL208</f>
        <v>0.5</v>
      </c>
      <c r="AH206" s="73">
        <f>'cieki 2020'!BM208</f>
        <v>0.05</v>
      </c>
      <c r="AI206" s="73">
        <f>'cieki 2020'!BN208</f>
        <v>0.05</v>
      </c>
      <c r="AJ206" s="73">
        <f>'cieki 2020'!BO208</f>
        <v>0.05</v>
      </c>
      <c r="AK206" s="73">
        <f>'cieki 2020'!BR208</f>
        <v>0.4</v>
      </c>
      <c r="AL206" s="73">
        <f>'cieki 2020'!BS208</f>
        <v>0.05</v>
      </c>
      <c r="AM206" s="73">
        <f>'cieki 2020'!BU208</f>
        <v>0.05</v>
      </c>
      <c r="AN206" s="73">
        <f>'cieki 2020'!BV208</f>
        <v>0.05</v>
      </c>
      <c r="AO206" s="73">
        <f>'cieki 2020'!BW208</f>
        <v>0.05</v>
      </c>
      <c r="AP206" s="73">
        <f>'cieki 2020'!BX208</f>
        <v>0.1</v>
      </c>
      <c r="AQ206" s="73">
        <f>'cieki 2020'!BZ208</f>
        <v>25</v>
      </c>
      <c r="AR206" s="53">
        <f>'cieki 2020'!CK208</f>
        <v>5.0000000000000001E-3</v>
      </c>
      <c r="AS206" s="73">
        <f>'cieki 2020'!CN208</f>
        <v>0.5</v>
      </c>
      <c r="AT206" s="73">
        <f>'cieki 2020'!CS208</f>
        <v>0.5</v>
      </c>
      <c r="AU206" s="91">
        <f>'cieki 2020'!CY208</f>
        <v>2.0399999999999998E-2</v>
      </c>
      <c r="AV206" s="73">
        <f>'cieki 2020'!DD208</f>
        <v>0.05</v>
      </c>
      <c r="AW206" s="73">
        <f>'cieki 2020'!DE208</f>
        <v>0.05</v>
      </c>
      <c r="AX206" s="148">
        <f>'cieki 2020'!DF208</f>
        <v>0.05</v>
      </c>
      <c r="AY206" s="137" t="s">
        <v>171</v>
      </c>
      <c r="AZ206" s="100"/>
      <c r="BA206" s="100"/>
      <c r="BB206" s="100"/>
      <c r="BC206" s="100"/>
    </row>
    <row r="207" spans="1:55" s="70" customFormat="1" x14ac:dyDescent="0.2">
      <c r="A207" s="9">
        <f>'cieki 2020'!B209</f>
        <v>363</v>
      </c>
      <c r="B207" s="15" t="str">
        <f>'cieki 2020'!C209</f>
        <v>PL02S0501_3397</v>
      </c>
      <c r="C207" s="53">
        <f>'cieki 2020'!I209</f>
        <v>0.05</v>
      </c>
      <c r="D207" s="53">
        <f>'cieki 2020'!J209</f>
        <v>1.5</v>
      </c>
      <c r="E207" s="53">
        <f>'cieki 2020'!L209</f>
        <v>0.26100000000000001</v>
      </c>
      <c r="F207" s="53">
        <f>'cieki 2020'!N209</f>
        <v>6.33</v>
      </c>
      <c r="G207" s="53">
        <f>'cieki 2020'!O209</f>
        <v>2.4500000000000002</v>
      </c>
      <c r="H207" s="53">
        <f>'cieki 2020'!P209</f>
        <v>1.0999999999999999E-2</v>
      </c>
      <c r="I207" s="53">
        <f>'cieki 2020'!S209</f>
        <v>1.81</v>
      </c>
      <c r="J207" s="53">
        <f>'cieki 2020'!T209</f>
        <v>3.08</v>
      </c>
      <c r="K207" s="73">
        <f>'cieki 2020'!Y209</f>
        <v>26.5</v>
      </c>
      <c r="L207" s="73">
        <f>'cieki 2020'!AB209</f>
        <v>2740</v>
      </c>
      <c r="M207" s="73">
        <f>'cieki 2020'!AC209</f>
        <v>74.7</v>
      </c>
      <c r="N207" s="73">
        <f>'cieki 2020'!AI209</f>
        <v>58</v>
      </c>
      <c r="O207" s="73">
        <f>'cieki 2020'!AJ209</f>
        <v>166</v>
      </c>
      <c r="P207" s="73">
        <f>'cieki 2020'!AK209</f>
        <v>96</v>
      </c>
      <c r="Q207" s="73">
        <f>'cieki 2020'!AL209</f>
        <v>2170</v>
      </c>
      <c r="R207" s="73">
        <f>'cieki 2020'!AM209</f>
        <v>1320</v>
      </c>
      <c r="S207" s="73">
        <f>'cieki 2020'!AN209</f>
        <v>1210</v>
      </c>
      <c r="T207" s="73">
        <f>'cieki 2020'!AO209</f>
        <v>1420</v>
      </c>
      <c r="U207" s="73">
        <f>'cieki 2020'!AQ209</f>
        <v>839</v>
      </c>
      <c r="V207" s="73">
        <f>'cieki 2020'!AR209</f>
        <v>1.5</v>
      </c>
      <c r="W207" s="73">
        <f>'cieki 2020'!AS209</f>
        <v>82</v>
      </c>
      <c r="X207" s="73">
        <f>'cieki 2020'!AT209</f>
        <v>35</v>
      </c>
      <c r="Y207" s="73">
        <f>'cieki 2020'!AU209</f>
        <v>1940</v>
      </c>
      <c r="Z207" s="73">
        <f>'cieki 2020'!AV209</f>
        <v>1460</v>
      </c>
      <c r="AA207" s="73">
        <f>'cieki 2020'!AW209</f>
        <v>684</v>
      </c>
      <c r="AB207" s="73">
        <f>'cieki 2020'!AX209</f>
        <v>596</v>
      </c>
      <c r="AC207" s="73">
        <f>'cieki 2020'!AY209</f>
        <v>965</v>
      </c>
      <c r="AD207" s="73">
        <f>'cieki 2020'!AZ209</f>
        <v>509</v>
      </c>
      <c r="AE207" s="73">
        <f>'cieki 2020'!BB209</f>
        <v>10642.5</v>
      </c>
      <c r="AF207" s="73">
        <f>'cieki 2020'!BJ209</f>
        <v>0.5</v>
      </c>
      <c r="AG207" s="73">
        <f>'cieki 2020'!BL209</f>
        <v>0.5</v>
      </c>
      <c r="AH207" s="73">
        <f>'cieki 2020'!BM209</f>
        <v>0.05</v>
      </c>
      <c r="AI207" s="73">
        <f>'cieki 2020'!BN209</f>
        <v>0.05</v>
      </c>
      <c r="AJ207" s="73">
        <f>'cieki 2020'!BO209</f>
        <v>0.05</v>
      </c>
      <c r="AK207" s="73">
        <f>'cieki 2020'!BR209</f>
        <v>0.4</v>
      </c>
      <c r="AL207" s="73">
        <f>'cieki 2020'!BS209</f>
        <v>0.05</v>
      </c>
      <c r="AM207" s="73">
        <f>'cieki 2020'!BU209</f>
        <v>0.05</v>
      </c>
      <c r="AN207" s="73">
        <f>'cieki 2020'!BV209</f>
        <v>0.05</v>
      </c>
      <c r="AO207" s="73">
        <f>'cieki 2020'!BW209</f>
        <v>0.05</v>
      </c>
      <c r="AP207" s="73">
        <f>'cieki 2020'!BX209</f>
        <v>0.1</v>
      </c>
      <c r="AQ207" s="73">
        <f>'cieki 2020'!BZ209</f>
        <v>0</v>
      </c>
      <c r="AR207" s="53">
        <f>'cieki 2020'!CK209</f>
        <v>0</v>
      </c>
      <c r="AS207" s="73">
        <f>'cieki 2020'!CN209</f>
        <v>0</v>
      </c>
      <c r="AT207" s="73">
        <f>'cieki 2020'!CS209</f>
        <v>0</v>
      </c>
      <c r="AU207" s="91">
        <f>'cieki 2020'!CY209</f>
        <v>0</v>
      </c>
      <c r="AV207" s="73">
        <f>'cieki 2020'!DD209</f>
        <v>0</v>
      </c>
      <c r="AW207" s="73">
        <f>'cieki 2020'!DE209</f>
        <v>0.05</v>
      </c>
      <c r="AX207" s="148">
        <f>'cieki 2020'!DF209</f>
        <v>0.05</v>
      </c>
      <c r="AY207" s="136" t="s">
        <v>174</v>
      </c>
      <c r="AZ207" s="100"/>
      <c r="BA207" s="100"/>
      <c r="BB207" s="100"/>
      <c r="BC207" s="100"/>
    </row>
    <row r="208" spans="1:55" s="70" customFormat="1" x14ac:dyDescent="0.2">
      <c r="A208" s="9">
        <f>'cieki 2020'!B210</f>
        <v>364</v>
      </c>
      <c r="B208" s="15" t="str">
        <f>'cieki 2020'!C210</f>
        <v>PL01S1501_1825</v>
      </c>
      <c r="C208" s="53">
        <f>'cieki 2020'!I210</f>
        <v>0.05</v>
      </c>
      <c r="D208" s="53">
        <f>'cieki 2020'!J210</f>
        <v>1.5</v>
      </c>
      <c r="E208" s="53">
        <f>'cieki 2020'!L210</f>
        <v>8.5999999999999993E-2</v>
      </c>
      <c r="F208" s="53">
        <f>'cieki 2020'!N210</f>
        <v>5.86</v>
      </c>
      <c r="G208" s="53">
        <f>'cieki 2020'!O210</f>
        <v>7.15</v>
      </c>
      <c r="H208" s="53">
        <f>'cieki 2020'!P210</f>
        <v>2.4299999999999999E-2</v>
      </c>
      <c r="I208" s="53">
        <f>'cieki 2020'!S210</f>
        <v>5.39</v>
      </c>
      <c r="J208" s="53">
        <f>'cieki 2020'!T210</f>
        <v>31.4</v>
      </c>
      <c r="K208" s="73">
        <f>'cieki 2020'!Y210</f>
        <v>35.4</v>
      </c>
      <c r="L208" s="73">
        <f>'cieki 2020'!AB210</f>
        <v>4780</v>
      </c>
      <c r="M208" s="73">
        <f>'cieki 2020'!AC210</f>
        <v>120</v>
      </c>
      <c r="N208" s="73">
        <f>'cieki 2020'!AI210</f>
        <v>2.5</v>
      </c>
      <c r="O208" s="73">
        <f>'cieki 2020'!AJ210</f>
        <v>240</v>
      </c>
      <c r="P208" s="73">
        <f>'cieki 2020'!AK210</f>
        <v>205</v>
      </c>
      <c r="Q208" s="73">
        <f>'cieki 2020'!AL210</f>
        <v>2.5</v>
      </c>
      <c r="R208" s="73">
        <f>'cieki 2020'!AM210</f>
        <v>2.5</v>
      </c>
      <c r="S208" s="73">
        <f>'cieki 2020'!AN210</f>
        <v>2.5</v>
      </c>
      <c r="T208" s="73">
        <f>'cieki 2020'!AO210</f>
        <v>427</v>
      </c>
      <c r="U208" s="73">
        <f>'cieki 2020'!AQ210</f>
        <v>208</v>
      </c>
      <c r="V208" s="73">
        <f>'cieki 2020'!AR210</f>
        <v>1.5</v>
      </c>
      <c r="W208" s="73">
        <f>'cieki 2020'!AS210</f>
        <v>2.5</v>
      </c>
      <c r="X208" s="73">
        <f>'cieki 2020'!AT210</f>
        <v>10</v>
      </c>
      <c r="Y208" s="73">
        <f>'cieki 2020'!AU210</f>
        <v>2.5</v>
      </c>
      <c r="Z208" s="73">
        <f>'cieki 2020'!AV210</f>
        <v>399</v>
      </c>
      <c r="AA208" s="73">
        <f>'cieki 2020'!AW210</f>
        <v>191</v>
      </c>
      <c r="AB208" s="73">
        <f>'cieki 2020'!AX210</f>
        <v>150</v>
      </c>
      <c r="AC208" s="73">
        <f>'cieki 2020'!AY210</f>
        <v>2.5</v>
      </c>
      <c r="AD208" s="73">
        <f>'cieki 2020'!AZ210</f>
        <v>71</v>
      </c>
      <c r="AE208" s="73">
        <f>'cieki 2020'!BB210</f>
        <v>1488.5</v>
      </c>
      <c r="AF208" s="73">
        <f>'cieki 2020'!BJ210</f>
        <v>0.5</v>
      </c>
      <c r="AG208" s="73">
        <f>'cieki 2020'!BL210</f>
        <v>0.5</v>
      </c>
      <c r="AH208" s="73">
        <f>'cieki 2020'!BM210</f>
        <v>0.05</v>
      </c>
      <c r="AI208" s="73">
        <f>'cieki 2020'!BN210</f>
        <v>0.05</v>
      </c>
      <c r="AJ208" s="73">
        <f>'cieki 2020'!BO210</f>
        <v>0.05</v>
      </c>
      <c r="AK208" s="73">
        <f>'cieki 2020'!BR210</f>
        <v>0.4</v>
      </c>
      <c r="AL208" s="73">
        <f>'cieki 2020'!BS210</f>
        <v>0.05</v>
      </c>
      <c r="AM208" s="73">
        <f>'cieki 2020'!BU210</f>
        <v>0.05</v>
      </c>
      <c r="AN208" s="73">
        <f>'cieki 2020'!BV210</f>
        <v>0.05</v>
      </c>
      <c r="AO208" s="73">
        <f>'cieki 2020'!BW210</f>
        <v>0.05</v>
      </c>
      <c r="AP208" s="73">
        <f>'cieki 2020'!BX210</f>
        <v>0.1</v>
      </c>
      <c r="AQ208" s="73">
        <f>'cieki 2020'!BZ210</f>
        <v>0</v>
      </c>
      <c r="AR208" s="53">
        <f>'cieki 2020'!CK210</f>
        <v>0</v>
      </c>
      <c r="AS208" s="73">
        <f>'cieki 2020'!CN210</f>
        <v>0</v>
      </c>
      <c r="AT208" s="73">
        <f>'cieki 2020'!CS210</f>
        <v>0</v>
      </c>
      <c r="AU208" s="91">
        <f>'cieki 2020'!CY210</f>
        <v>0</v>
      </c>
      <c r="AV208" s="73">
        <f>'cieki 2020'!DD210</f>
        <v>0</v>
      </c>
      <c r="AW208" s="73">
        <f>'cieki 2020'!DE210</f>
        <v>0.05</v>
      </c>
      <c r="AX208" s="148">
        <f>'cieki 2020'!DF210</f>
        <v>0.05</v>
      </c>
      <c r="AY208" s="157" t="s">
        <v>172</v>
      </c>
      <c r="AZ208" s="100"/>
      <c r="BA208" s="100"/>
      <c r="BB208" s="100"/>
      <c r="BC208" s="100"/>
    </row>
    <row r="209" spans="1:55" s="70" customFormat="1" x14ac:dyDescent="0.2">
      <c r="A209" s="9">
        <f>'cieki 2020'!B211</f>
        <v>365</v>
      </c>
      <c r="B209" s="15" t="str">
        <f>'cieki 2020'!C211</f>
        <v>PL01S0301_3886</v>
      </c>
      <c r="C209" s="53">
        <f>'cieki 2020'!I211</f>
        <v>0.05</v>
      </c>
      <c r="D209" s="53">
        <f>'cieki 2020'!J211</f>
        <v>1.5</v>
      </c>
      <c r="E209" s="53">
        <f>'cieki 2020'!L211</f>
        <v>2.5000000000000001E-2</v>
      </c>
      <c r="F209" s="53">
        <f>'cieki 2020'!N211</f>
        <v>12.7</v>
      </c>
      <c r="G209" s="53">
        <f>'cieki 2020'!O211</f>
        <v>35.4</v>
      </c>
      <c r="H209" s="53">
        <f>'cieki 2020'!P211</f>
        <v>2.5100000000000001E-3</v>
      </c>
      <c r="I209" s="53">
        <f>'cieki 2020'!S211</f>
        <v>10.1</v>
      </c>
      <c r="J209" s="53">
        <f>'cieki 2020'!T211</f>
        <v>7.36</v>
      </c>
      <c r="K209" s="73">
        <f>'cieki 2020'!Y211</f>
        <v>19.899999999999999</v>
      </c>
      <c r="L209" s="73">
        <f>'cieki 2020'!AB211</f>
        <v>4820</v>
      </c>
      <c r="M209" s="73">
        <f>'cieki 2020'!AC211</f>
        <v>109</v>
      </c>
      <c r="N209" s="73">
        <f>'cieki 2020'!AI211</f>
        <v>2.5</v>
      </c>
      <c r="O209" s="73">
        <f>'cieki 2020'!AJ211</f>
        <v>2.5</v>
      </c>
      <c r="P209" s="73">
        <f>'cieki 2020'!AK211</f>
        <v>2.5</v>
      </c>
      <c r="Q209" s="73">
        <f>'cieki 2020'!AL211</f>
        <v>2.5</v>
      </c>
      <c r="R209" s="73">
        <f>'cieki 2020'!AM211</f>
        <v>2.5</v>
      </c>
      <c r="S209" s="73">
        <f>'cieki 2020'!AN211</f>
        <v>2.5</v>
      </c>
      <c r="T209" s="73">
        <f>'cieki 2020'!AO211</f>
        <v>2.5</v>
      </c>
      <c r="U209" s="73">
        <f>'cieki 2020'!AQ211</f>
        <v>2.5</v>
      </c>
      <c r="V209" s="73">
        <f>'cieki 2020'!AR211</f>
        <v>1.5</v>
      </c>
      <c r="W209" s="73">
        <f>'cieki 2020'!AS211</f>
        <v>2.5</v>
      </c>
      <c r="X209" s="73">
        <f>'cieki 2020'!AT211</f>
        <v>2.5</v>
      </c>
      <c r="Y209" s="73">
        <f>'cieki 2020'!AU211</f>
        <v>2.5</v>
      </c>
      <c r="Z209" s="73">
        <f>'cieki 2020'!AV211</f>
        <v>2.5</v>
      </c>
      <c r="AA209" s="73">
        <f>'cieki 2020'!AW211</f>
        <v>2.5</v>
      </c>
      <c r="AB209" s="73">
        <f>'cieki 2020'!AX211</f>
        <v>2.5</v>
      </c>
      <c r="AC209" s="73">
        <f>'cieki 2020'!AY211</f>
        <v>2.5</v>
      </c>
      <c r="AD209" s="73">
        <f>'cieki 2020'!AZ211</f>
        <v>2.5</v>
      </c>
      <c r="AE209" s="73">
        <f>'cieki 2020'!BB211</f>
        <v>31.5</v>
      </c>
      <c r="AF209" s="73">
        <f>'cieki 2020'!BJ211</f>
        <v>0.5</v>
      </c>
      <c r="AG209" s="73">
        <f>'cieki 2020'!BL211</f>
        <v>0.5</v>
      </c>
      <c r="AH209" s="73">
        <f>'cieki 2020'!BM211</f>
        <v>0.05</v>
      </c>
      <c r="AI209" s="73">
        <f>'cieki 2020'!BN211</f>
        <v>0.05</v>
      </c>
      <c r="AJ209" s="73">
        <f>'cieki 2020'!BO211</f>
        <v>0.05</v>
      </c>
      <c r="AK209" s="73">
        <f>'cieki 2020'!BR211</f>
        <v>0.4</v>
      </c>
      <c r="AL209" s="73">
        <f>'cieki 2020'!BS211</f>
        <v>0.05</v>
      </c>
      <c r="AM209" s="73">
        <f>'cieki 2020'!BU211</f>
        <v>0.05</v>
      </c>
      <c r="AN209" s="73">
        <f>'cieki 2020'!BV211</f>
        <v>0.05</v>
      </c>
      <c r="AO209" s="73">
        <f>'cieki 2020'!BW211</f>
        <v>0.05</v>
      </c>
      <c r="AP209" s="73">
        <f>'cieki 2020'!BX211</f>
        <v>0.1</v>
      </c>
      <c r="AQ209" s="73">
        <f>'cieki 2020'!BZ211</f>
        <v>0</v>
      </c>
      <c r="AR209" s="53">
        <f>'cieki 2020'!CK211</f>
        <v>0</v>
      </c>
      <c r="AS209" s="73">
        <f>'cieki 2020'!CN211</f>
        <v>0</v>
      </c>
      <c r="AT209" s="73">
        <f>'cieki 2020'!CS211</f>
        <v>0</v>
      </c>
      <c r="AU209" s="91">
        <f>'cieki 2020'!CY211</f>
        <v>0</v>
      </c>
      <c r="AV209" s="73">
        <f>'cieki 2020'!DD211</f>
        <v>0</v>
      </c>
      <c r="AW209" s="73">
        <f>'cieki 2020'!DE211</f>
        <v>0.05</v>
      </c>
      <c r="AX209" s="148">
        <f>'cieki 2020'!DF211</f>
        <v>0.05</v>
      </c>
      <c r="AY209" s="157" t="s">
        <v>172</v>
      </c>
      <c r="AZ209" s="100"/>
      <c r="BA209" s="100"/>
      <c r="BB209" s="100"/>
      <c r="BC209" s="100"/>
    </row>
    <row r="210" spans="1:55" s="70" customFormat="1" x14ac:dyDescent="0.2">
      <c r="A210" s="9">
        <f>'cieki 2020'!B212</f>
        <v>366</v>
      </c>
      <c r="B210" s="15" t="str">
        <f>'cieki 2020'!C212</f>
        <v>PL01S0601_1051</v>
      </c>
      <c r="C210" s="53">
        <f>'cieki 2020'!I212</f>
        <v>0.05</v>
      </c>
      <c r="D210" s="53">
        <f>'cieki 2020'!J212</f>
        <v>1.5</v>
      </c>
      <c r="E210" s="53">
        <f>'cieki 2020'!L212</f>
        <v>2.5000000000000001E-2</v>
      </c>
      <c r="F210" s="53">
        <f>'cieki 2020'!N212</f>
        <v>3.87</v>
      </c>
      <c r="G210" s="53">
        <f>'cieki 2020'!O212</f>
        <v>34.200000000000003</v>
      </c>
      <c r="H210" s="53">
        <f>'cieki 2020'!P212</f>
        <v>9.0899999999999995E-2</v>
      </c>
      <c r="I210" s="53">
        <f>'cieki 2020'!S212</f>
        <v>3.12</v>
      </c>
      <c r="J210" s="53">
        <f>'cieki 2020'!T212</f>
        <v>5.23</v>
      </c>
      <c r="K210" s="73">
        <f>'cieki 2020'!Y212</f>
        <v>58.4</v>
      </c>
      <c r="L210" s="73">
        <f>'cieki 2020'!AB212</f>
        <v>6540</v>
      </c>
      <c r="M210" s="73">
        <f>'cieki 2020'!AC212</f>
        <v>412</v>
      </c>
      <c r="N210" s="73">
        <f>'cieki 2020'!AI212</f>
        <v>2.5</v>
      </c>
      <c r="O210" s="73">
        <f>'cieki 2020'!AJ212</f>
        <v>100</v>
      </c>
      <c r="P210" s="73">
        <f>'cieki 2020'!AK212</f>
        <v>17</v>
      </c>
      <c r="Q210" s="73">
        <f>'cieki 2020'!AL212</f>
        <v>269</v>
      </c>
      <c r="R210" s="73">
        <f>'cieki 2020'!AM212</f>
        <v>294</v>
      </c>
      <c r="S210" s="73">
        <f>'cieki 2020'!AN212</f>
        <v>103</v>
      </c>
      <c r="T210" s="73">
        <f>'cieki 2020'!AO212</f>
        <v>107</v>
      </c>
      <c r="U210" s="73">
        <f>'cieki 2020'!AQ212</f>
        <v>59</v>
      </c>
      <c r="V210" s="73">
        <f>'cieki 2020'!AR212</f>
        <v>1.5</v>
      </c>
      <c r="W210" s="73">
        <f>'cieki 2020'!AS212</f>
        <v>2.5</v>
      </c>
      <c r="X210" s="73">
        <f>'cieki 2020'!AT212</f>
        <v>12</v>
      </c>
      <c r="Y210" s="73">
        <f>'cieki 2020'!AU212</f>
        <v>170</v>
      </c>
      <c r="Z210" s="73">
        <f>'cieki 2020'!AV212</f>
        <v>140</v>
      </c>
      <c r="AA210" s="73">
        <f>'cieki 2020'!AW212</f>
        <v>57</v>
      </c>
      <c r="AB210" s="73">
        <f>'cieki 2020'!AX212</f>
        <v>63</v>
      </c>
      <c r="AC210" s="73">
        <f>'cieki 2020'!AY212</f>
        <v>88</v>
      </c>
      <c r="AD210" s="73">
        <f>'cieki 2020'!AZ212</f>
        <v>17</v>
      </c>
      <c r="AE210" s="73">
        <f>'cieki 2020'!BB212</f>
        <v>1275.5</v>
      </c>
      <c r="AF210" s="73">
        <f>'cieki 2020'!BJ212</f>
        <v>0.5</v>
      </c>
      <c r="AG210" s="73">
        <f>'cieki 2020'!BL212</f>
        <v>0.5</v>
      </c>
      <c r="AH210" s="73">
        <f>'cieki 2020'!BM212</f>
        <v>0.05</v>
      </c>
      <c r="AI210" s="73">
        <f>'cieki 2020'!BN212</f>
        <v>0.05</v>
      </c>
      <c r="AJ210" s="73">
        <f>'cieki 2020'!BO212</f>
        <v>0.05</v>
      </c>
      <c r="AK210" s="73">
        <f>'cieki 2020'!BR212</f>
        <v>0.4</v>
      </c>
      <c r="AL210" s="73">
        <f>'cieki 2020'!BS212</f>
        <v>0.05</v>
      </c>
      <c r="AM210" s="73">
        <f>'cieki 2020'!BU212</f>
        <v>0.05</v>
      </c>
      <c r="AN210" s="73">
        <f>'cieki 2020'!BV212</f>
        <v>0.05</v>
      </c>
      <c r="AO210" s="73">
        <f>'cieki 2020'!BW212</f>
        <v>0.05</v>
      </c>
      <c r="AP210" s="73">
        <f>'cieki 2020'!BX212</f>
        <v>0.1</v>
      </c>
      <c r="AQ210" s="73">
        <f>'cieki 2020'!BZ212</f>
        <v>0</v>
      </c>
      <c r="AR210" s="53">
        <f>'cieki 2020'!CK212</f>
        <v>0</v>
      </c>
      <c r="AS210" s="73">
        <f>'cieki 2020'!CN212</f>
        <v>0</v>
      </c>
      <c r="AT210" s="73">
        <f>'cieki 2020'!CS212</f>
        <v>0</v>
      </c>
      <c r="AU210" s="91">
        <f>'cieki 2020'!CY212</f>
        <v>0</v>
      </c>
      <c r="AV210" s="73">
        <f>'cieki 2020'!DD212</f>
        <v>0</v>
      </c>
      <c r="AW210" s="73">
        <f>'cieki 2020'!DE212</f>
        <v>0.05</v>
      </c>
      <c r="AX210" s="148">
        <f>'cieki 2020'!DF212</f>
        <v>0.05</v>
      </c>
      <c r="AY210" s="157" t="s">
        <v>172</v>
      </c>
      <c r="AZ210" s="100"/>
      <c r="BA210" s="100"/>
      <c r="BB210" s="100"/>
      <c r="BC210" s="100"/>
    </row>
    <row r="211" spans="1:55" s="70" customFormat="1" x14ac:dyDescent="0.2">
      <c r="A211" s="9">
        <f>'cieki 2020'!B213</f>
        <v>367</v>
      </c>
      <c r="B211" s="15" t="str">
        <f>'cieki 2020'!C213</f>
        <v>PL01S0301_0949</v>
      </c>
      <c r="C211" s="53">
        <f>'cieki 2020'!I213</f>
        <v>0.05</v>
      </c>
      <c r="D211" s="53">
        <f>'cieki 2020'!J213</f>
        <v>1.5</v>
      </c>
      <c r="E211" s="53">
        <f>'cieki 2020'!L213</f>
        <v>2.5000000000000001E-2</v>
      </c>
      <c r="F211" s="53">
        <f>'cieki 2020'!N213</f>
        <v>7.14</v>
      </c>
      <c r="G211" s="53">
        <f>'cieki 2020'!O213</f>
        <v>28.8</v>
      </c>
      <c r="H211" s="53">
        <f>'cieki 2020'!P213</f>
        <v>3.0800000000000001E-2</v>
      </c>
      <c r="I211" s="53">
        <f>'cieki 2020'!S213</f>
        <v>7.89</v>
      </c>
      <c r="J211" s="53">
        <f>'cieki 2020'!T213</f>
        <v>7.04</v>
      </c>
      <c r="K211" s="73">
        <f>'cieki 2020'!Y213</f>
        <v>67.099999999999994</v>
      </c>
      <c r="L211" s="73">
        <f>'cieki 2020'!AB213</f>
        <v>7028</v>
      </c>
      <c r="M211" s="73">
        <f>'cieki 2020'!AC213</f>
        <v>395</v>
      </c>
      <c r="N211" s="73">
        <f>'cieki 2020'!AI213</f>
        <v>2.5</v>
      </c>
      <c r="O211" s="73">
        <f>'cieki 2020'!AJ213</f>
        <v>2.5</v>
      </c>
      <c r="P211" s="73">
        <f>'cieki 2020'!AK213</f>
        <v>2.5</v>
      </c>
      <c r="Q211" s="73">
        <f>'cieki 2020'!AL213</f>
        <v>2.5</v>
      </c>
      <c r="R211" s="73">
        <f>'cieki 2020'!AM213</f>
        <v>64</v>
      </c>
      <c r="S211" s="73">
        <f>'cieki 2020'!AN213</f>
        <v>16</v>
      </c>
      <c r="T211" s="73">
        <f>'cieki 2020'!AO213</f>
        <v>2.5</v>
      </c>
      <c r="U211" s="73">
        <f>'cieki 2020'!AQ213</f>
        <v>30</v>
      </c>
      <c r="V211" s="73">
        <f>'cieki 2020'!AR213</f>
        <v>1.5</v>
      </c>
      <c r="W211" s="73">
        <f>'cieki 2020'!AS213</f>
        <v>2.5</v>
      </c>
      <c r="X211" s="73">
        <f>'cieki 2020'!AT213</f>
        <v>2.5</v>
      </c>
      <c r="Y211" s="73">
        <f>'cieki 2020'!AU213</f>
        <v>2.5</v>
      </c>
      <c r="Z211" s="73">
        <f>'cieki 2020'!AV213</f>
        <v>2.5</v>
      </c>
      <c r="AA211" s="73">
        <f>'cieki 2020'!AW213</f>
        <v>2.5</v>
      </c>
      <c r="AB211" s="73">
        <f>'cieki 2020'!AX213</f>
        <v>9</v>
      </c>
      <c r="AC211" s="73">
        <f>'cieki 2020'!AY213</f>
        <v>2.5</v>
      </c>
      <c r="AD211" s="73">
        <f>'cieki 2020'!AZ213</f>
        <v>2.5</v>
      </c>
      <c r="AE211" s="73">
        <f>'cieki 2020'!BB213</f>
        <v>106.5</v>
      </c>
      <c r="AF211" s="73">
        <f>'cieki 2020'!BJ213</f>
        <v>0.5</v>
      </c>
      <c r="AG211" s="73">
        <f>'cieki 2020'!BL213</f>
        <v>0.5</v>
      </c>
      <c r="AH211" s="73">
        <f>'cieki 2020'!BM213</f>
        <v>0.05</v>
      </c>
      <c r="AI211" s="73">
        <f>'cieki 2020'!BN213</f>
        <v>0.05</v>
      </c>
      <c r="AJ211" s="73">
        <f>'cieki 2020'!BO213</f>
        <v>0.05</v>
      </c>
      <c r="AK211" s="73">
        <f>'cieki 2020'!BR213</f>
        <v>0.4</v>
      </c>
      <c r="AL211" s="73">
        <f>'cieki 2020'!BS213</f>
        <v>0.05</v>
      </c>
      <c r="AM211" s="73">
        <f>'cieki 2020'!BU213</f>
        <v>0.05</v>
      </c>
      <c r="AN211" s="73">
        <f>'cieki 2020'!BV213</f>
        <v>0.05</v>
      </c>
      <c r="AO211" s="73">
        <f>'cieki 2020'!BW213</f>
        <v>0.05</v>
      </c>
      <c r="AP211" s="73">
        <f>'cieki 2020'!BX213</f>
        <v>0.1</v>
      </c>
      <c r="AQ211" s="73">
        <f>'cieki 2020'!BZ213</f>
        <v>0</v>
      </c>
      <c r="AR211" s="53">
        <f>'cieki 2020'!CK213</f>
        <v>0</v>
      </c>
      <c r="AS211" s="73">
        <f>'cieki 2020'!CN213</f>
        <v>0</v>
      </c>
      <c r="AT211" s="73">
        <f>'cieki 2020'!CS213</f>
        <v>0</v>
      </c>
      <c r="AU211" s="91">
        <f>'cieki 2020'!CY213</f>
        <v>0</v>
      </c>
      <c r="AV211" s="73">
        <f>'cieki 2020'!DD213</f>
        <v>0</v>
      </c>
      <c r="AW211" s="73">
        <f>'cieki 2020'!DE213</f>
        <v>0.05</v>
      </c>
      <c r="AX211" s="148">
        <f>'cieki 2020'!DF213</f>
        <v>0.05</v>
      </c>
      <c r="AY211" s="137" t="s">
        <v>171</v>
      </c>
      <c r="AZ211" s="100"/>
      <c r="BA211" s="100"/>
      <c r="BB211" s="100"/>
      <c r="BC211" s="100"/>
    </row>
    <row r="212" spans="1:55" s="70" customFormat="1" x14ac:dyDescent="0.2">
      <c r="A212" s="9">
        <f>'cieki 2020'!B214</f>
        <v>368</v>
      </c>
      <c r="B212" s="15" t="str">
        <f>'cieki 2020'!C214</f>
        <v>PL02S0501_0911</v>
      </c>
      <c r="C212" s="53">
        <f>'cieki 2020'!I214</f>
        <v>0.05</v>
      </c>
      <c r="D212" s="53">
        <f>'cieki 2020'!J214</f>
        <v>1.5</v>
      </c>
      <c r="E212" s="53">
        <f>'cieki 2020'!L214</f>
        <v>0.124</v>
      </c>
      <c r="F212" s="53">
        <f>'cieki 2020'!N214</f>
        <v>12.6</v>
      </c>
      <c r="G212" s="53">
        <f>'cieki 2020'!O214</f>
        <v>8.02</v>
      </c>
      <c r="H212" s="53">
        <f>'cieki 2020'!P214</f>
        <v>1.8599999999999998E-2</v>
      </c>
      <c r="I212" s="53">
        <f>'cieki 2020'!S214</f>
        <v>13.6</v>
      </c>
      <c r="J212" s="53">
        <f>'cieki 2020'!T214</f>
        <v>6.25</v>
      </c>
      <c r="K212" s="73">
        <f>'cieki 2020'!Y214</f>
        <v>46.9</v>
      </c>
      <c r="L212" s="73">
        <f>'cieki 2020'!AB214</f>
        <v>10720</v>
      </c>
      <c r="M212" s="73">
        <f>'cieki 2020'!AC214</f>
        <v>208</v>
      </c>
      <c r="N212" s="73">
        <f>'cieki 2020'!AI214</f>
        <v>2.5</v>
      </c>
      <c r="O212" s="73">
        <f>'cieki 2020'!AJ214</f>
        <v>44</v>
      </c>
      <c r="P212" s="73">
        <f>'cieki 2020'!AK214</f>
        <v>12</v>
      </c>
      <c r="Q212" s="73">
        <f>'cieki 2020'!AL214</f>
        <v>135</v>
      </c>
      <c r="R212" s="73">
        <f>'cieki 2020'!AM214</f>
        <v>114</v>
      </c>
      <c r="S212" s="73">
        <f>'cieki 2020'!AN214</f>
        <v>60</v>
      </c>
      <c r="T212" s="73">
        <f>'cieki 2020'!AO214</f>
        <v>55</v>
      </c>
      <c r="U212" s="73">
        <f>'cieki 2020'!AQ214</f>
        <v>53</v>
      </c>
      <c r="V212" s="73">
        <f>'cieki 2020'!AR214</f>
        <v>1.5</v>
      </c>
      <c r="W212" s="73">
        <f>'cieki 2020'!AS214</f>
        <v>2.5</v>
      </c>
      <c r="X212" s="73">
        <f>'cieki 2020'!AT214</f>
        <v>18</v>
      </c>
      <c r="Y212" s="73">
        <f>'cieki 2020'!AU214</f>
        <v>99</v>
      </c>
      <c r="Z212" s="73">
        <f>'cieki 2020'!AV214</f>
        <v>136</v>
      </c>
      <c r="AA212" s="73">
        <f>'cieki 2020'!AW214</f>
        <v>30</v>
      </c>
      <c r="AB212" s="73">
        <f>'cieki 2020'!AX214</f>
        <v>80</v>
      </c>
      <c r="AC212" s="73">
        <f>'cieki 2020'!AY214</f>
        <v>59</v>
      </c>
      <c r="AD212" s="73">
        <f>'cieki 2020'!AZ214</f>
        <v>23</v>
      </c>
      <c r="AE212" s="73">
        <f>'cieki 2020'!BB214</f>
        <v>709.5</v>
      </c>
      <c r="AF212" s="73">
        <f>'cieki 2020'!BJ214</f>
        <v>0.5</v>
      </c>
      <c r="AG212" s="73">
        <f>'cieki 2020'!BL214</f>
        <v>0.5</v>
      </c>
      <c r="AH212" s="73">
        <f>'cieki 2020'!BM214</f>
        <v>0.05</v>
      </c>
      <c r="AI212" s="73">
        <f>'cieki 2020'!BN214</f>
        <v>0.05</v>
      </c>
      <c r="AJ212" s="73">
        <f>'cieki 2020'!BO214</f>
        <v>0.05</v>
      </c>
      <c r="AK212" s="73">
        <f>'cieki 2020'!BR214</f>
        <v>0.4</v>
      </c>
      <c r="AL212" s="73">
        <f>'cieki 2020'!BS214</f>
        <v>0.05</v>
      </c>
      <c r="AM212" s="73">
        <f>'cieki 2020'!BU214</f>
        <v>0.05</v>
      </c>
      <c r="AN212" s="73">
        <f>'cieki 2020'!BV214</f>
        <v>0.05</v>
      </c>
      <c r="AO212" s="73">
        <f>'cieki 2020'!BW214</f>
        <v>0.05</v>
      </c>
      <c r="AP212" s="73">
        <f>'cieki 2020'!BX214</f>
        <v>0.1</v>
      </c>
      <c r="AQ212" s="73">
        <f>'cieki 2020'!BZ214</f>
        <v>0</v>
      </c>
      <c r="AR212" s="53">
        <f>'cieki 2020'!CK214</f>
        <v>0</v>
      </c>
      <c r="AS212" s="73">
        <f>'cieki 2020'!CN214</f>
        <v>0</v>
      </c>
      <c r="AT212" s="73">
        <f>'cieki 2020'!CS214</f>
        <v>0</v>
      </c>
      <c r="AU212" s="91">
        <f>'cieki 2020'!CY214</f>
        <v>0</v>
      </c>
      <c r="AV212" s="73">
        <f>'cieki 2020'!DD214</f>
        <v>0</v>
      </c>
      <c r="AW212" s="73">
        <f>'cieki 2020'!DE214</f>
        <v>0.05</v>
      </c>
      <c r="AX212" s="148">
        <f>'cieki 2020'!DF214</f>
        <v>0.05</v>
      </c>
      <c r="AY212" s="137" t="s">
        <v>171</v>
      </c>
      <c r="AZ212" s="100"/>
      <c r="BA212" s="100"/>
      <c r="BB212" s="100"/>
      <c r="BC212" s="100"/>
    </row>
    <row r="213" spans="1:55" s="70" customFormat="1" x14ac:dyDescent="0.2">
      <c r="A213" s="9">
        <f>'cieki 2020'!B215</f>
        <v>369</v>
      </c>
      <c r="B213" s="15" t="str">
        <f>'cieki 2020'!C215</f>
        <v>PL01S0201_0791</v>
      </c>
      <c r="C213" s="53">
        <f>'cieki 2020'!I215</f>
        <v>0.05</v>
      </c>
      <c r="D213" s="53">
        <f>'cieki 2020'!J215</f>
        <v>1.5</v>
      </c>
      <c r="E213" s="53">
        <f>'cieki 2020'!L215</f>
        <v>2.5000000000000001E-2</v>
      </c>
      <c r="F213" s="53">
        <f>'cieki 2020'!N215</f>
        <v>7.97</v>
      </c>
      <c r="G213" s="53">
        <f>'cieki 2020'!O215</f>
        <v>13</v>
      </c>
      <c r="H213" s="53">
        <f>'cieki 2020'!P215</f>
        <v>7.45E-3</v>
      </c>
      <c r="I213" s="53">
        <f>'cieki 2020'!S215</f>
        <v>5.85</v>
      </c>
      <c r="J213" s="53">
        <f>'cieki 2020'!T215</f>
        <v>8.15</v>
      </c>
      <c r="K213" s="73">
        <f>'cieki 2020'!Y215</f>
        <v>41</v>
      </c>
      <c r="L213" s="73">
        <f>'cieki 2020'!AB215</f>
        <v>7200</v>
      </c>
      <c r="M213" s="73">
        <f>'cieki 2020'!AC215</f>
        <v>443</v>
      </c>
      <c r="N213" s="73">
        <f>'cieki 2020'!AI215</f>
        <v>2.5</v>
      </c>
      <c r="O213" s="73">
        <f>'cieki 2020'!AJ215</f>
        <v>8</v>
      </c>
      <c r="P213" s="73">
        <f>'cieki 2020'!AK215</f>
        <v>2.5</v>
      </c>
      <c r="Q213" s="73">
        <f>'cieki 2020'!AL215</f>
        <v>25</v>
      </c>
      <c r="R213" s="73">
        <f>'cieki 2020'!AM215</f>
        <v>21</v>
      </c>
      <c r="S213" s="73">
        <f>'cieki 2020'!AN215</f>
        <v>12</v>
      </c>
      <c r="T213" s="73">
        <f>'cieki 2020'!AO215</f>
        <v>15</v>
      </c>
      <c r="U213" s="73">
        <f>'cieki 2020'!AQ215</f>
        <v>13</v>
      </c>
      <c r="V213" s="73">
        <f>'cieki 2020'!AR215</f>
        <v>1.5</v>
      </c>
      <c r="W213" s="73">
        <f>'cieki 2020'!AS215</f>
        <v>2.5</v>
      </c>
      <c r="X213" s="73">
        <f>'cieki 2020'!AT215</f>
        <v>2.5</v>
      </c>
      <c r="Y213" s="73">
        <f>'cieki 2020'!AU215</f>
        <v>19</v>
      </c>
      <c r="Z213" s="73">
        <f>'cieki 2020'!AV215</f>
        <v>20</v>
      </c>
      <c r="AA213" s="73">
        <f>'cieki 2020'!AW215</f>
        <v>7</v>
      </c>
      <c r="AB213" s="73">
        <f>'cieki 2020'!AX215</f>
        <v>10</v>
      </c>
      <c r="AC213" s="73">
        <f>'cieki 2020'!AY215</f>
        <v>16</v>
      </c>
      <c r="AD213" s="73">
        <f>'cieki 2020'!AZ215</f>
        <v>2.5</v>
      </c>
      <c r="AE213" s="73">
        <f>'cieki 2020'!BB215</f>
        <v>138.5</v>
      </c>
      <c r="AF213" s="73">
        <f>'cieki 2020'!BJ215</f>
        <v>0.5</v>
      </c>
      <c r="AG213" s="73">
        <f>'cieki 2020'!BL215</f>
        <v>0.5</v>
      </c>
      <c r="AH213" s="73">
        <f>'cieki 2020'!BM215</f>
        <v>0.05</v>
      </c>
      <c r="AI213" s="73">
        <f>'cieki 2020'!BN215</f>
        <v>0.05</v>
      </c>
      <c r="AJ213" s="73">
        <f>'cieki 2020'!BO215</f>
        <v>0.05</v>
      </c>
      <c r="AK213" s="73">
        <f>'cieki 2020'!BR215</f>
        <v>0.4</v>
      </c>
      <c r="AL213" s="73">
        <f>'cieki 2020'!BS215</f>
        <v>0.05</v>
      </c>
      <c r="AM213" s="73">
        <f>'cieki 2020'!BU215</f>
        <v>0.05</v>
      </c>
      <c r="AN213" s="73">
        <f>'cieki 2020'!BV215</f>
        <v>0.05</v>
      </c>
      <c r="AO213" s="73">
        <f>'cieki 2020'!BW215</f>
        <v>0.05</v>
      </c>
      <c r="AP213" s="73">
        <f>'cieki 2020'!BX215</f>
        <v>0.1</v>
      </c>
      <c r="AQ213" s="73">
        <f>'cieki 2020'!BZ215</f>
        <v>0</v>
      </c>
      <c r="AR213" s="53">
        <f>'cieki 2020'!CK215</f>
        <v>0</v>
      </c>
      <c r="AS213" s="73">
        <f>'cieki 2020'!CN215</f>
        <v>0</v>
      </c>
      <c r="AT213" s="73">
        <f>'cieki 2020'!CS215</f>
        <v>0</v>
      </c>
      <c r="AU213" s="91">
        <f>'cieki 2020'!CY215</f>
        <v>0</v>
      </c>
      <c r="AV213" s="73">
        <f>'cieki 2020'!DD215</f>
        <v>0</v>
      </c>
      <c r="AW213" s="73">
        <f>'cieki 2020'!DE215</f>
        <v>0.05</v>
      </c>
      <c r="AX213" s="148">
        <f>'cieki 2020'!DF215</f>
        <v>0.05</v>
      </c>
      <c r="AY213" s="137" t="s">
        <v>171</v>
      </c>
      <c r="AZ213" s="100"/>
      <c r="BA213" s="100"/>
      <c r="BB213" s="100"/>
      <c r="BC213" s="100"/>
    </row>
    <row r="214" spans="1:55" s="70" customFormat="1" x14ac:dyDescent="0.2">
      <c r="A214" s="9">
        <f>'cieki 2020'!B216</f>
        <v>370</v>
      </c>
      <c r="B214" s="15" t="str">
        <f>'cieki 2020'!C216</f>
        <v>PL08S0301_0159</v>
      </c>
      <c r="C214" s="53">
        <f>'cieki 2020'!I216</f>
        <v>0.05</v>
      </c>
      <c r="D214" s="53">
        <f>'cieki 2020'!J216</f>
        <v>1.5</v>
      </c>
      <c r="E214" s="53">
        <f>'cieki 2020'!L216</f>
        <v>2.5000000000000001E-2</v>
      </c>
      <c r="F214" s="53">
        <f>'cieki 2020'!N216</f>
        <v>10.3</v>
      </c>
      <c r="G214" s="53">
        <f>'cieki 2020'!O216</f>
        <v>5.29</v>
      </c>
      <c r="H214" s="53">
        <f>'cieki 2020'!P216</f>
        <v>3.4299999999999999E-3</v>
      </c>
      <c r="I214" s="53">
        <f>'cieki 2020'!S216</f>
        <v>5.38</v>
      </c>
      <c r="J214" s="53">
        <f>'cieki 2020'!T216</f>
        <v>7.21</v>
      </c>
      <c r="K214" s="73">
        <f>'cieki 2020'!Y216</f>
        <v>9.69</v>
      </c>
      <c r="L214" s="73">
        <f>'cieki 2020'!AB216</f>
        <v>8580</v>
      </c>
      <c r="M214" s="73">
        <f>'cieki 2020'!AC216</f>
        <v>291</v>
      </c>
      <c r="N214" s="73">
        <f>'cieki 2020'!AI216</f>
        <v>2.5</v>
      </c>
      <c r="O214" s="73">
        <f>'cieki 2020'!AJ216</f>
        <v>5</v>
      </c>
      <c r="P214" s="73">
        <f>'cieki 2020'!AK216</f>
        <v>2.5</v>
      </c>
      <c r="Q214" s="73">
        <f>'cieki 2020'!AL216</f>
        <v>12</v>
      </c>
      <c r="R214" s="73">
        <f>'cieki 2020'!AM216</f>
        <v>12</v>
      </c>
      <c r="S214" s="73">
        <f>'cieki 2020'!AN216</f>
        <v>7</v>
      </c>
      <c r="T214" s="73">
        <f>'cieki 2020'!AO216</f>
        <v>9</v>
      </c>
      <c r="U214" s="73">
        <f>'cieki 2020'!AQ216</f>
        <v>2.5</v>
      </c>
      <c r="V214" s="73">
        <f>'cieki 2020'!AR216</f>
        <v>1.5</v>
      </c>
      <c r="W214" s="73">
        <f>'cieki 2020'!AS216</f>
        <v>2.5</v>
      </c>
      <c r="X214" s="73">
        <f>'cieki 2020'!AT216</f>
        <v>2.5</v>
      </c>
      <c r="Y214" s="73">
        <f>'cieki 2020'!AU216</f>
        <v>10</v>
      </c>
      <c r="Z214" s="73">
        <f>'cieki 2020'!AV216</f>
        <v>12</v>
      </c>
      <c r="AA214" s="73">
        <f>'cieki 2020'!AW216</f>
        <v>5</v>
      </c>
      <c r="AB214" s="73">
        <f>'cieki 2020'!AX216</f>
        <v>8</v>
      </c>
      <c r="AC214" s="73">
        <f>'cieki 2020'!AY216</f>
        <v>12</v>
      </c>
      <c r="AD214" s="73">
        <f>'cieki 2020'!AZ216</f>
        <v>2.5</v>
      </c>
      <c r="AE214" s="73">
        <f>'cieki 2020'!BB216</f>
        <v>83.5</v>
      </c>
      <c r="AF214" s="73">
        <f>'cieki 2020'!BJ216</f>
        <v>0.5</v>
      </c>
      <c r="AG214" s="73">
        <f>'cieki 2020'!BL216</f>
        <v>0.5</v>
      </c>
      <c r="AH214" s="73">
        <f>'cieki 2020'!BM216</f>
        <v>0.05</v>
      </c>
      <c r="AI214" s="73">
        <f>'cieki 2020'!BN216</f>
        <v>0.05</v>
      </c>
      <c r="AJ214" s="73">
        <f>'cieki 2020'!BO216</f>
        <v>0.05</v>
      </c>
      <c r="AK214" s="73">
        <f>'cieki 2020'!BR216</f>
        <v>0.4</v>
      </c>
      <c r="AL214" s="73">
        <f>'cieki 2020'!BS216</f>
        <v>0.05</v>
      </c>
      <c r="AM214" s="73">
        <f>'cieki 2020'!BU216</f>
        <v>0.05</v>
      </c>
      <c r="AN214" s="73">
        <f>'cieki 2020'!BV216</f>
        <v>0.05</v>
      </c>
      <c r="AO214" s="73">
        <f>'cieki 2020'!BW216</f>
        <v>0.05</v>
      </c>
      <c r="AP214" s="73">
        <f>'cieki 2020'!BX216</f>
        <v>0.1</v>
      </c>
      <c r="AQ214" s="73">
        <f>'cieki 2020'!BZ216</f>
        <v>0</v>
      </c>
      <c r="AR214" s="53">
        <f>'cieki 2020'!CK216</f>
        <v>0</v>
      </c>
      <c r="AS214" s="73">
        <f>'cieki 2020'!CN216</f>
        <v>0</v>
      </c>
      <c r="AT214" s="73">
        <f>'cieki 2020'!CS216</f>
        <v>0</v>
      </c>
      <c r="AU214" s="91">
        <f>'cieki 2020'!CY216</f>
        <v>0</v>
      </c>
      <c r="AV214" s="73">
        <f>'cieki 2020'!DD216</f>
        <v>0</v>
      </c>
      <c r="AW214" s="73">
        <f>'cieki 2020'!DE216</f>
        <v>0.05</v>
      </c>
      <c r="AX214" s="148">
        <f>'cieki 2020'!DF216</f>
        <v>0.05</v>
      </c>
      <c r="AY214" s="137" t="s">
        <v>171</v>
      </c>
      <c r="AZ214" s="100"/>
      <c r="BA214" s="100"/>
      <c r="BB214" s="100"/>
      <c r="BC214" s="100"/>
    </row>
    <row r="215" spans="1:55" s="70" customFormat="1" x14ac:dyDescent="0.2">
      <c r="A215" s="9">
        <f>'cieki 2020'!B217</f>
        <v>371</v>
      </c>
      <c r="B215" s="15" t="str">
        <f>'cieki 2020'!C217</f>
        <v>PL02S1401_1288</v>
      </c>
      <c r="C215" s="53">
        <f>'cieki 2020'!I217</f>
        <v>0.05</v>
      </c>
      <c r="D215" s="53">
        <f>'cieki 2020'!J217</f>
        <v>1.5</v>
      </c>
      <c r="E215" s="53">
        <f>'cieki 2020'!L217</f>
        <v>2.5000000000000001E-2</v>
      </c>
      <c r="F215" s="53">
        <f>'cieki 2020'!N217</f>
        <v>1.53</v>
      </c>
      <c r="G215" s="53">
        <f>'cieki 2020'!O217</f>
        <v>0.2</v>
      </c>
      <c r="H215" s="53">
        <f>'cieki 2020'!P217</f>
        <v>1.9400000000000001E-3</v>
      </c>
      <c r="I215" s="53">
        <f>'cieki 2020'!S217</f>
        <v>3.31</v>
      </c>
      <c r="J215" s="53">
        <f>'cieki 2020'!T217</f>
        <v>2.89</v>
      </c>
      <c r="K215" s="73">
        <f>'cieki 2020'!Y217</f>
        <v>9.4600000000000009</v>
      </c>
      <c r="L215" s="73">
        <f>'cieki 2020'!AB217</f>
        <v>1160</v>
      </c>
      <c r="M215" s="73">
        <f>'cieki 2020'!AC217</f>
        <v>16.899999999999999</v>
      </c>
      <c r="N215" s="73">
        <f>'cieki 2020'!AI217</f>
        <v>2.5</v>
      </c>
      <c r="O215" s="73">
        <f>'cieki 2020'!AJ217</f>
        <v>2.5</v>
      </c>
      <c r="P215" s="73">
        <f>'cieki 2020'!AK217</f>
        <v>2.5</v>
      </c>
      <c r="Q215" s="73">
        <f>'cieki 2020'!AL217</f>
        <v>8</v>
      </c>
      <c r="R215" s="73">
        <f>'cieki 2020'!AM217</f>
        <v>2.5</v>
      </c>
      <c r="S215" s="73">
        <f>'cieki 2020'!AN217</f>
        <v>2.5</v>
      </c>
      <c r="T215" s="73">
        <f>'cieki 2020'!AO217</f>
        <v>2.5</v>
      </c>
      <c r="U215" s="73">
        <f>'cieki 2020'!AQ217</f>
        <v>2.5</v>
      </c>
      <c r="V215" s="73">
        <f>'cieki 2020'!AR217</f>
        <v>1.5</v>
      </c>
      <c r="W215" s="73">
        <f>'cieki 2020'!AS217</f>
        <v>2.5</v>
      </c>
      <c r="X215" s="73">
        <f>'cieki 2020'!AT217</f>
        <v>2.5</v>
      </c>
      <c r="Y215" s="73">
        <f>'cieki 2020'!AU217</f>
        <v>5</v>
      </c>
      <c r="Z215" s="73">
        <f>'cieki 2020'!AV217</f>
        <v>2.5</v>
      </c>
      <c r="AA215" s="73">
        <f>'cieki 2020'!AW217</f>
        <v>2.5</v>
      </c>
      <c r="AB215" s="73">
        <f>'cieki 2020'!AX217</f>
        <v>2.5</v>
      </c>
      <c r="AC215" s="73">
        <f>'cieki 2020'!AY217</f>
        <v>8</v>
      </c>
      <c r="AD215" s="73">
        <f>'cieki 2020'!AZ217</f>
        <v>2.5</v>
      </c>
      <c r="AE215" s="73">
        <f>'cieki 2020'!BB217</f>
        <v>39.5</v>
      </c>
      <c r="AF215" s="73">
        <f>'cieki 2020'!BJ217</f>
        <v>0.5</v>
      </c>
      <c r="AG215" s="73">
        <f>'cieki 2020'!BL217</f>
        <v>0.5</v>
      </c>
      <c r="AH215" s="73">
        <f>'cieki 2020'!BM217</f>
        <v>0.05</v>
      </c>
      <c r="AI215" s="73">
        <f>'cieki 2020'!BN217</f>
        <v>0.05</v>
      </c>
      <c r="AJ215" s="73">
        <f>'cieki 2020'!BO217</f>
        <v>0.05</v>
      </c>
      <c r="AK215" s="73">
        <f>'cieki 2020'!BR217</f>
        <v>0.4</v>
      </c>
      <c r="AL215" s="73">
        <f>'cieki 2020'!BS217</f>
        <v>0.05</v>
      </c>
      <c r="AM215" s="73">
        <f>'cieki 2020'!BU217</f>
        <v>0.05</v>
      </c>
      <c r="AN215" s="73">
        <f>'cieki 2020'!BV217</f>
        <v>0.05</v>
      </c>
      <c r="AO215" s="73">
        <f>'cieki 2020'!BW217</f>
        <v>0.05</v>
      </c>
      <c r="AP215" s="73">
        <f>'cieki 2020'!BX217</f>
        <v>0.1</v>
      </c>
      <c r="AQ215" s="73">
        <f>'cieki 2020'!BZ217</f>
        <v>0</v>
      </c>
      <c r="AR215" s="53">
        <f>'cieki 2020'!CK217</f>
        <v>0</v>
      </c>
      <c r="AS215" s="73">
        <f>'cieki 2020'!CN217</f>
        <v>0</v>
      </c>
      <c r="AT215" s="73">
        <f>'cieki 2020'!CS217</f>
        <v>0</v>
      </c>
      <c r="AU215" s="91">
        <f>'cieki 2020'!CY217</f>
        <v>0</v>
      </c>
      <c r="AV215" s="73">
        <f>'cieki 2020'!DD217</f>
        <v>0</v>
      </c>
      <c r="AW215" s="73">
        <f>'cieki 2020'!DE217</f>
        <v>0.05</v>
      </c>
      <c r="AX215" s="148">
        <f>'cieki 2020'!DF217</f>
        <v>0.05</v>
      </c>
      <c r="AY215" s="137" t="s">
        <v>171</v>
      </c>
      <c r="AZ215" s="100"/>
      <c r="BA215" s="100"/>
      <c r="BB215" s="100"/>
      <c r="BC215" s="100"/>
    </row>
    <row r="216" spans="1:55" s="70" customFormat="1" x14ac:dyDescent="0.2">
      <c r="A216" s="9">
        <f>'cieki 2020'!B218</f>
        <v>372</v>
      </c>
      <c r="B216" s="15" t="str">
        <f>'cieki 2020'!C218</f>
        <v>PL01S1101_1602</v>
      </c>
      <c r="C216" s="53">
        <f>'cieki 2020'!I218</f>
        <v>0.05</v>
      </c>
      <c r="D216" s="53">
        <f>'cieki 2020'!J218</f>
        <v>1.5</v>
      </c>
      <c r="E216" s="53">
        <f>'cieki 2020'!L218</f>
        <v>0.96899999999999997</v>
      </c>
      <c r="F216" s="53">
        <f>'cieki 2020'!N218</f>
        <v>14</v>
      </c>
      <c r="G216" s="53">
        <f>'cieki 2020'!O218</f>
        <v>21.1</v>
      </c>
      <c r="H216" s="53">
        <f>'cieki 2020'!P218</f>
        <v>2.75E-2</v>
      </c>
      <c r="I216" s="53">
        <f>'cieki 2020'!S218</f>
        <v>9.93</v>
      </c>
      <c r="J216" s="53">
        <f>'cieki 2020'!T218</f>
        <v>6.15</v>
      </c>
      <c r="K216" s="73">
        <f>'cieki 2020'!Y218</f>
        <v>70.3</v>
      </c>
      <c r="L216" s="73">
        <f>'cieki 2020'!AB218</f>
        <v>12070</v>
      </c>
      <c r="M216" s="73">
        <f>'cieki 2020'!AC218</f>
        <v>613</v>
      </c>
      <c r="N216" s="73">
        <f>'cieki 2020'!AI218</f>
        <v>2.5</v>
      </c>
      <c r="O216" s="73">
        <f>'cieki 2020'!AJ218</f>
        <v>17</v>
      </c>
      <c r="P216" s="73">
        <f>'cieki 2020'!AK218</f>
        <v>2.5</v>
      </c>
      <c r="Q216" s="73">
        <f>'cieki 2020'!AL218</f>
        <v>34</v>
      </c>
      <c r="R216" s="73">
        <f>'cieki 2020'!AM218</f>
        <v>24</v>
      </c>
      <c r="S216" s="73">
        <f>'cieki 2020'!AN218</f>
        <v>11</v>
      </c>
      <c r="T216" s="73">
        <f>'cieki 2020'!AO218</f>
        <v>11</v>
      </c>
      <c r="U216" s="73">
        <f>'cieki 2020'!AQ218</f>
        <v>2.5</v>
      </c>
      <c r="V216" s="73">
        <f>'cieki 2020'!AR218</f>
        <v>1.5</v>
      </c>
      <c r="W216" s="73">
        <f>'cieki 2020'!AS218</f>
        <v>2.5</v>
      </c>
      <c r="X216" s="73">
        <f>'cieki 2020'!AT218</f>
        <v>8</v>
      </c>
      <c r="Y216" s="73">
        <f>'cieki 2020'!AU218</f>
        <v>20</v>
      </c>
      <c r="Z216" s="73">
        <f>'cieki 2020'!AV218</f>
        <v>20</v>
      </c>
      <c r="AA216" s="73">
        <f>'cieki 2020'!AW218</f>
        <v>7</v>
      </c>
      <c r="AB216" s="73">
        <f>'cieki 2020'!AX218</f>
        <v>14</v>
      </c>
      <c r="AC216" s="73">
        <f>'cieki 2020'!AY218</f>
        <v>15</v>
      </c>
      <c r="AD216" s="73">
        <f>'cieki 2020'!AZ218</f>
        <v>2.5</v>
      </c>
      <c r="AE216" s="73">
        <f>'cieki 2020'!BB218</f>
        <v>161</v>
      </c>
      <c r="AF216" s="73">
        <f>'cieki 2020'!BJ218</f>
        <v>0.5</v>
      </c>
      <c r="AG216" s="73">
        <f>'cieki 2020'!BL218</f>
        <v>0.5</v>
      </c>
      <c r="AH216" s="73">
        <f>'cieki 2020'!BM218</f>
        <v>0.05</v>
      </c>
      <c r="AI216" s="73">
        <f>'cieki 2020'!BN218</f>
        <v>0.05</v>
      </c>
      <c r="AJ216" s="73">
        <f>'cieki 2020'!BO218</f>
        <v>0.05</v>
      </c>
      <c r="AK216" s="73">
        <f>'cieki 2020'!BR218</f>
        <v>0.4</v>
      </c>
      <c r="AL216" s="73">
        <f>'cieki 2020'!BS218</f>
        <v>0.05</v>
      </c>
      <c r="AM216" s="73">
        <f>'cieki 2020'!BU218</f>
        <v>0.05</v>
      </c>
      <c r="AN216" s="73">
        <f>'cieki 2020'!BV218</f>
        <v>0.05</v>
      </c>
      <c r="AO216" s="73">
        <f>'cieki 2020'!BW218</f>
        <v>0.05</v>
      </c>
      <c r="AP216" s="73">
        <f>'cieki 2020'!BX218</f>
        <v>0.1</v>
      </c>
      <c r="AQ216" s="73">
        <f>'cieki 2020'!BZ218</f>
        <v>0</v>
      </c>
      <c r="AR216" s="53">
        <f>'cieki 2020'!CK218</f>
        <v>0</v>
      </c>
      <c r="AS216" s="73">
        <f>'cieki 2020'!CN218</f>
        <v>0</v>
      </c>
      <c r="AT216" s="73">
        <f>'cieki 2020'!CS218</f>
        <v>0</v>
      </c>
      <c r="AU216" s="91">
        <f>'cieki 2020'!CY218</f>
        <v>0</v>
      </c>
      <c r="AV216" s="73">
        <f>'cieki 2020'!DD218</f>
        <v>0</v>
      </c>
      <c r="AW216" s="73">
        <f>'cieki 2020'!DE218</f>
        <v>0.05</v>
      </c>
      <c r="AX216" s="148">
        <f>'cieki 2020'!DF218</f>
        <v>0.05</v>
      </c>
      <c r="AY216" s="157" t="s">
        <v>172</v>
      </c>
      <c r="AZ216" s="100"/>
      <c r="BA216" s="100"/>
      <c r="BB216" s="100"/>
      <c r="BC216" s="100"/>
    </row>
    <row r="217" spans="1:55" s="70" customFormat="1" x14ac:dyDescent="0.2">
      <c r="A217" s="9">
        <f>'cieki 2020'!B219</f>
        <v>373</v>
      </c>
      <c r="B217" s="15" t="str">
        <f>'cieki 2020'!C219</f>
        <v>PL01S1101_1606</v>
      </c>
      <c r="C217" s="53">
        <f>'cieki 2020'!I219</f>
        <v>0.05</v>
      </c>
      <c r="D217" s="53">
        <f>'cieki 2020'!J219</f>
        <v>1.5</v>
      </c>
      <c r="E217" s="53">
        <f>'cieki 2020'!L219</f>
        <v>2.04</v>
      </c>
      <c r="F217" s="53">
        <f>'cieki 2020'!N219</f>
        <v>13.6</v>
      </c>
      <c r="G217" s="53">
        <f>'cieki 2020'!O219</f>
        <v>14.4</v>
      </c>
      <c r="H217" s="53">
        <f>'cieki 2020'!P219</f>
        <v>1.6E-2</v>
      </c>
      <c r="I217" s="53">
        <f>'cieki 2020'!S219</f>
        <v>9.1199999999999992</v>
      </c>
      <c r="J217" s="53">
        <f>'cieki 2020'!T219</f>
        <v>12.6</v>
      </c>
      <c r="K217" s="73">
        <f>'cieki 2020'!Y219</f>
        <v>58.6</v>
      </c>
      <c r="L217" s="73">
        <f>'cieki 2020'!AB219</f>
        <v>13090</v>
      </c>
      <c r="M217" s="73">
        <f>'cieki 2020'!AC219</f>
        <v>676</v>
      </c>
      <c r="N217" s="73">
        <f>'cieki 2020'!AI219</f>
        <v>2.5</v>
      </c>
      <c r="O217" s="73">
        <f>'cieki 2020'!AJ219</f>
        <v>12</v>
      </c>
      <c r="P217" s="73">
        <f>'cieki 2020'!AK219</f>
        <v>2.5</v>
      </c>
      <c r="Q217" s="73">
        <f>'cieki 2020'!AL219</f>
        <v>27</v>
      </c>
      <c r="R217" s="73">
        <f>'cieki 2020'!AM219</f>
        <v>21</v>
      </c>
      <c r="S217" s="73">
        <f>'cieki 2020'!AN219</f>
        <v>10</v>
      </c>
      <c r="T217" s="73">
        <f>'cieki 2020'!AO219</f>
        <v>9</v>
      </c>
      <c r="U217" s="73">
        <f>'cieki 2020'!AQ219</f>
        <v>11</v>
      </c>
      <c r="V217" s="73">
        <f>'cieki 2020'!AR219</f>
        <v>1.5</v>
      </c>
      <c r="W217" s="73">
        <f>'cieki 2020'!AS219</f>
        <v>2.5</v>
      </c>
      <c r="X217" s="73">
        <f>'cieki 2020'!AT219</f>
        <v>9</v>
      </c>
      <c r="Y217" s="73">
        <f>'cieki 2020'!AU219</f>
        <v>15</v>
      </c>
      <c r="Z217" s="73">
        <f>'cieki 2020'!AV219</f>
        <v>16</v>
      </c>
      <c r="AA217" s="73">
        <f>'cieki 2020'!AW219</f>
        <v>5</v>
      </c>
      <c r="AB217" s="73">
        <f>'cieki 2020'!AX219</f>
        <v>9</v>
      </c>
      <c r="AC217" s="73">
        <f>'cieki 2020'!AY219</f>
        <v>12</v>
      </c>
      <c r="AD217" s="73">
        <f>'cieki 2020'!AZ219</f>
        <v>2.5</v>
      </c>
      <c r="AE217" s="73">
        <f>'cieki 2020'!BB219</f>
        <v>133</v>
      </c>
      <c r="AF217" s="73">
        <f>'cieki 2020'!BJ219</f>
        <v>0.5</v>
      </c>
      <c r="AG217" s="73">
        <f>'cieki 2020'!BL219</f>
        <v>0.5</v>
      </c>
      <c r="AH217" s="73">
        <f>'cieki 2020'!BM219</f>
        <v>0.05</v>
      </c>
      <c r="AI217" s="73">
        <f>'cieki 2020'!BN219</f>
        <v>0.05</v>
      </c>
      <c r="AJ217" s="73">
        <f>'cieki 2020'!BO219</f>
        <v>0.05</v>
      </c>
      <c r="AK217" s="73">
        <f>'cieki 2020'!BR219</f>
        <v>0.4</v>
      </c>
      <c r="AL217" s="73">
        <f>'cieki 2020'!BS219</f>
        <v>0.05</v>
      </c>
      <c r="AM217" s="73">
        <f>'cieki 2020'!BU219</f>
        <v>0.05</v>
      </c>
      <c r="AN217" s="73">
        <f>'cieki 2020'!BV219</f>
        <v>0.05</v>
      </c>
      <c r="AO217" s="73">
        <f>'cieki 2020'!BW219</f>
        <v>0.05</v>
      </c>
      <c r="AP217" s="73">
        <f>'cieki 2020'!BX219</f>
        <v>0.1</v>
      </c>
      <c r="AQ217" s="73">
        <f>'cieki 2020'!BZ219</f>
        <v>0</v>
      </c>
      <c r="AR217" s="53">
        <f>'cieki 2020'!CK219</f>
        <v>0</v>
      </c>
      <c r="AS217" s="73">
        <f>'cieki 2020'!CN219</f>
        <v>0</v>
      </c>
      <c r="AT217" s="73">
        <f>'cieki 2020'!CS219</f>
        <v>0</v>
      </c>
      <c r="AU217" s="91">
        <f>'cieki 2020'!CY219</f>
        <v>0</v>
      </c>
      <c r="AV217" s="73">
        <f>'cieki 2020'!DD219</f>
        <v>0</v>
      </c>
      <c r="AW217" s="73">
        <f>'cieki 2020'!DE219</f>
        <v>0.05</v>
      </c>
      <c r="AX217" s="148">
        <f>'cieki 2020'!DF219</f>
        <v>0.05</v>
      </c>
      <c r="AY217" s="157" t="s">
        <v>172</v>
      </c>
      <c r="AZ217" s="100"/>
      <c r="BA217" s="100"/>
      <c r="BB217" s="100"/>
      <c r="BC217" s="100"/>
    </row>
    <row r="218" spans="1:55" s="70" customFormat="1" x14ac:dyDescent="0.2">
      <c r="A218" s="9">
        <f>'cieki 2020'!B220</f>
        <v>374</v>
      </c>
      <c r="B218" s="15" t="str">
        <f>'cieki 2020'!C220</f>
        <v>PL01S1101_1605</v>
      </c>
      <c r="C218" s="53">
        <f>'cieki 2020'!I220</f>
        <v>0.05</v>
      </c>
      <c r="D218" s="53">
        <f>'cieki 2020'!J220</f>
        <v>1.5</v>
      </c>
      <c r="E218" s="53">
        <f>'cieki 2020'!L220</f>
        <v>2.5000000000000001E-2</v>
      </c>
      <c r="F218" s="53">
        <f>'cieki 2020'!N220</f>
        <v>11.8</v>
      </c>
      <c r="G218" s="53">
        <f>'cieki 2020'!O220</f>
        <v>5.88</v>
      </c>
      <c r="H218" s="53">
        <f>'cieki 2020'!P220</f>
        <v>2.1499999999999998E-2</v>
      </c>
      <c r="I218" s="53">
        <f>'cieki 2020'!S220</f>
        <v>10</v>
      </c>
      <c r="J218" s="53">
        <f>'cieki 2020'!T220</f>
        <v>9.5500000000000007</v>
      </c>
      <c r="K218" s="73">
        <f>'cieki 2020'!Y220</f>
        <v>58.3</v>
      </c>
      <c r="L218" s="73">
        <f>'cieki 2020'!AB220</f>
        <v>14050</v>
      </c>
      <c r="M218" s="73">
        <f>'cieki 2020'!AC220</f>
        <v>672</v>
      </c>
      <c r="N218" s="73">
        <f>'cieki 2020'!AI220</f>
        <v>2.5</v>
      </c>
      <c r="O218" s="73">
        <f>'cieki 2020'!AJ220</f>
        <v>17</v>
      </c>
      <c r="P218" s="73">
        <f>'cieki 2020'!AK220</f>
        <v>2.5</v>
      </c>
      <c r="Q218" s="73">
        <f>'cieki 2020'!AL220</f>
        <v>46</v>
      </c>
      <c r="R218" s="73">
        <f>'cieki 2020'!AM220</f>
        <v>20</v>
      </c>
      <c r="S218" s="73">
        <f>'cieki 2020'!AN220</f>
        <v>17</v>
      </c>
      <c r="T218" s="73">
        <f>'cieki 2020'!AO220</f>
        <v>18</v>
      </c>
      <c r="U218" s="73">
        <f>'cieki 2020'!AQ220</f>
        <v>18</v>
      </c>
      <c r="V218" s="73">
        <f>'cieki 2020'!AR220</f>
        <v>1.5</v>
      </c>
      <c r="W218" s="73">
        <f>'cieki 2020'!AS220</f>
        <v>2.5</v>
      </c>
      <c r="X218" s="73">
        <f>'cieki 2020'!AT220</f>
        <v>20</v>
      </c>
      <c r="Y218" s="73">
        <f>'cieki 2020'!AU220</f>
        <v>28</v>
      </c>
      <c r="Z218" s="73">
        <f>'cieki 2020'!AV220</f>
        <v>29</v>
      </c>
      <c r="AA218" s="73">
        <f>'cieki 2020'!AW220</f>
        <v>10</v>
      </c>
      <c r="AB218" s="73">
        <f>'cieki 2020'!AX220</f>
        <v>14</v>
      </c>
      <c r="AC218" s="73">
        <f>'cieki 2020'!AY220</f>
        <v>19</v>
      </c>
      <c r="AD218" s="73">
        <f>'cieki 2020'!AZ220</f>
        <v>2.5</v>
      </c>
      <c r="AE218" s="73">
        <f>'cieki 2020'!BB220</f>
        <v>214</v>
      </c>
      <c r="AF218" s="73">
        <f>'cieki 2020'!BJ220</f>
        <v>0.5</v>
      </c>
      <c r="AG218" s="73">
        <f>'cieki 2020'!BL220</f>
        <v>0.5</v>
      </c>
      <c r="AH218" s="73">
        <f>'cieki 2020'!BM220</f>
        <v>0.05</v>
      </c>
      <c r="AI218" s="73">
        <f>'cieki 2020'!BN220</f>
        <v>0.05</v>
      </c>
      <c r="AJ218" s="73">
        <f>'cieki 2020'!BO220</f>
        <v>0.05</v>
      </c>
      <c r="AK218" s="73">
        <f>'cieki 2020'!BR220</f>
        <v>0.4</v>
      </c>
      <c r="AL218" s="73">
        <f>'cieki 2020'!BS220</f>
        <v>0.05</v>
      </c>
      <c r="AM218" s="73">
        <f>'cieki 2020'!BU220</f>
        <v>0.05</v>
      </c>
      <c r="AN218" s="73">
        <f>'cieki 2020'!BV220</f>
        <v>0.05</v>
      </c>
      <c r="AO218" s="73">
        <f>'cieki 2020'!BW220</f>
        <v>0.05</v>
      </c>
      <c r="AP218" s="73">
        <f>'cieki 2020'!BX220</f>
        <v>0.1</v>
      </c>
      <c r="AQ218" s="73">
        <f>'cieki 2020'!BZ220</f>
        <v>0</v>
      </c>
      <c r="AR218" s="53">
        <f>'cieki 2020'!CK220</f>
        <v>0</v>
      </c>
      <c r="AS218" s="73">
        <f>'cieki 2020'!CN220</f>
        <v>0</v>
      </c>
      <c r="AT218" s="73">
        <f>'cieki 2020'!CS220</f>
        <v>0</v>
      </c>
      <c r="AU218" s="91">
        <f>'cieki 2020'!CY220</f>
        <v>0</v>
      </c>
      <c r="AV218" s="73">
        <f>'cieki 2020'!DD220</f>
        <v>0</v>
      </c>
      <c r="AW218" s="73">
        <f>'cieki 2020'!DE220</f>
        <v>0.05</v>
      </c>
      <c r="AX218" s="148">
        <f>'cieki 2020'!DF220</f>
        <v>0.05</v>
      </c>
      <c r="AY218" s="157" t="s">
        <v>172</v>
      </c>
      <c r="AZ218" s="100"/>
      <c r="BA218" s="100"/>
      <c r="BB218" s="100"/>
      <c r="BC218" s="100"/>
    </row>
    <row r="219" spans="1:55" s="70" customFormat="1" x14ac:dyDescent="0.2">
      <c r="A219" s="9">
        <f>'cieki 2020'!B221</f>
        <v>375</v>
      </c>
      <c r="B219" s="15" t="str">
        <f>'cieki 2020'!C221</f>
        <v>PL01S1101_1598</v>
      </c>
      <c r="C219" s="53">
        <f>'cieki 2020'!I221</f>
        <v>0.05</v>
      </c>
      <c r="D219" s="53">
        <f>'cieki 2020'!J221</f>
        <v>1.5</v>
      </c>
      <c r="E219" s="53">
        <f>'cieki 2020'!L221</f>
        <v>0.26700000000000002</v>
      </c>
      <c r="F219" s="53">
        <f>'cieki 2020'!N221</f>
        <v>1.84</v>
      </c>
      <c r="G219" s="53">
        <f>'cieki 2020'!O221</f>
        <v>6.62</v>
      </c>
      <c r="H219" s="53">
        <f>'cieki 2020'!P221</f>
        <v>1.0499999999999999E-3</v>
      </c>
      <c r="I219" s="53">
        <f>'cieki 2020'!S221</f>
        <v>1.89</v>
      </c>
      <c r="J219" s="53">
        <f>'cieki 2020'!T221</f>
        <v>0.5</v>
      </c>
      <c r="K219" s="73">
        <f>'cieki 2020'!Y221</f>
        <v>11.1</v>
      </c>
      <c r="L219" s="73">
        <f>'cieki 2020'!AB221</f>
        <v>1815</v>
      </c>
      <c r="M219" s="73">
        <f>'cieki 2020'!AC221</f>
        <v>16</v>
      </c>
      <c r="N219" s="73">
        <f>'cieki 2020'!AI221</f>
        <v>2.5</v>
      </c>
      <c r="O219" s="73">
        <f>'cieki 2020'!AJ221</f>
        <v>2.5</v>
      </c>
      <c r="P219" s="73">
        <f>'cieki 2020'!AK221</f>
        <v>2.5</v>
      </c>
      <c r="Q219" s="73">
        <f>'cieki 2020'!AL221</f>
        <v>2.5</v>
      </c>
      <c r="R219" s="73">
        <f>'cieki 2020'!AM221</f>
        <v>2.5</v>
      </c>
      <c r="S219" s="73">
        <f>'cieki 2020'!AN221</f>
        <v>2.5</v>
      </c>
      <c r="T219" s="73">
        <f>'cieki 2020'!AO221</f>
        <v>2.5</v>
      </c>
      <c r="U219" s="73">
        <f>'cieki 2020'!AQ221</f>
        <v>2.5</v>
      </c>
      <c r="V219" s="73">
        <f>'cieki 2020'!AR221</f>
        <v>1.5</v>
      </c>
      <c r="W219" s="73">
        <f>'cieki 2020'!AS221</f>
        <v>2.5</v>
      </c>
      <c r="X219" s="73">
        <f>'cieki 2020'!AT221</f>
        <v>2.5</v>
      </c>
      <c r="Y219" s="73">
        <f>'cieki 2020'!AU221</f>
        <v>2.5</v>
      </c>
      <c r="Z219" s="73">
        <f>'cieki 2020'!AV221</f>
        <v>2.5</v>
      </c>
      <c r="AA219" s="73">
        <f>'cieki 2020'!AW221</f>
        <v>2.5</v>
      </c>
      <c r="AB219" s="73">
        <f>'cieki 2020'!AX221</f>
        <v>2.5</v>
      </c>
      <c r="AC219" s="73">
        <f>'cieki 2020'!AY221</f>
        <v>2.5</v>
      </c>
      <c r="AD219" s="73">
        <f>'cieki 2020'!AZ221</f>
        <v>2.5</v>
      </c>
      <c r="AE219" s="73">
        <f>'cieki 2020'!BB221</f>
        <v>31.5</v>
      </c>
      <c r="AF219" s="73">
        <f>'cieki 2020'!BJ221</f>
        <v>0.5</v>
      </c>
      <c r="AG219" s="73">
        <f>'cieki 2020'!BL221</f>
        <v>0.5</v>
      </c>
      <c r="AH219" s="73">
        <f>'cieki 2020'!BM221</f>
        <v>0.05</v>
      </c>
      <c r="AI219" s="73">
        <f>'cieki 2020'!BN221</f>
        <v>0.05</v>
      </c>
      <c r="AJ219" s="73">
        <f>'cieki 2020'!BO221</f>
        <v>0.05</v>
      </c>
      <c r="AK219" s="73">
        <f>'cieki 2020'!BR221</f>
        <v>0.4</v>
      </c>
      <c r="AL219" s="73">
        <f>'cieki 2020'!BS221</f>
        <v>0.05</v>
      </c>
      <c r="AM219" s="73">
        <f>'cieki 2020'!BU221</f>
        <v>0.05</v>
      </c>
      <c r="AN219" s="73">
        <f>'cieki 2020'!BV221</f>
        <v>0.05</v>
      </c>
      <c r="AO219" s="73">
        <f>'cieki 2020'!BW221</f>
        <v>0.05</v>
      </c>
      <c r="AP219" s="73">
        <f>'cieki 2020'!BX221</f>
        <v>0.1</v>
      </c>
      <c r="AQ219" s="73">
        <f>'cieki 2020'!BZ221</f>
        <v>0</v>
      </c>
      <c r="AR219" s="53">
        <f>'cieki 2020'!CK221</f>
        <v>0</v>
      </c>
      <c r="AS219" s="73">
        <f>'cieki 2020'!CN221</f>
        <v>0</v>
      </c>
      <c r="AT219" s="73">
        <f>'cieki 2020'!CS221</f>
        <v>0</v>
      </c>
      <c r="AU219" s="91">
        <f>'cieki 2020'!CY221</f>
        <v>0</v>
      </c>
      <c r="AV219" s="73">
        <f>'cieki 2020'!DD221</f>
        <v>0</v>
      </c>
      <c r="AW219" s="73">
        <f>'cieki 2020'!DE221</f>
        <v>0.05</v>
      </c>
      <c r="AX219" s="148">
        <f>'cieki 2020'!DF221</f>
        <v>0.05</v>
      </c>
      <c r="AY219" s="137" t="s">
        <v>171</v>
      </c>
      <c r="AZ219" s="100"/>
      <c r="BA219" s="100"/>
      <c r="BB219" s="100"/>
      <c r="BC219" s="100"/>
    </row>
    <row r="220" spans="1:55" customFormat="1" x14ac:dyDescent="0.2">
      <c r="A220" s="9">
        <f>'cieki 2020'!B222</f>
        <v>376</v>
      </c>
      <c r="B220" s="15" t="str">
        <f>'cieki 2020'!C222</f>
        <v>PL02S0101_0558</v>
      </c>
      <c r="C220" s="53">
        <f>'cieki 2020'!I222</f>
        <v>0.05</v>
      </c>
      <c r="D220" s="53">
        <f>'cieki 2020'!J222</f>
        <v>1.5</v>
      </c>
      <c r="E220" s="53">
        <f>'cieki 2020'!L222</f>
        <v>2.5000000000000001E-2</v>
      </c>
      <c r="F220" s="53">
        <f>'cieki 2020'!N222</f>
        <v>4.08</v>
      </c>
      <c r="G220" s="53">
        <f>'cieki 2020'!O222</f>
        <v>3.61</v>
      </c>
      <c r="H220" s="53">
        <f>'cieki 2020'!P222</f>
        <v>9.1400000000000006E-3</v>
      </c>
      <c r="I220" s="53">
        <f>'cieki 2020'!S222</f>
        <v>1.62</v>
      </c>
      <c r="J220" s="53">
        <f>'cieki 2020'!T222</f>
        <v>3.57</v>
      </c>
      <c r="K220" s="73">
        <f>'cieki 2020'!Y222</f>
        <v>22.4</v>
      </c>
      <c r="L220" s="73">
        <f>'cieki 2020'!AB222</f>
        <v>3230</v>
      </c>
      <c r="M220" s="73">
        <f>'cieki 2020'!AC222</f>
        <v>120</v>
      </c>
      <c r="N220" s="73">
        <f>'cieki 2020'!AI222</f>
        <v>2.5</v>
      </c>
      <c r="O220" s="73">
        <f>'cieki 2020'!AJ222</f>
        <v>11</v>
      </c>
      <c r="P220" s="73">
        <f>'cieki 2020'!AK222</f>
        <v>2.5</v>
      </c>
      <c r="Q220" s="73">
        <f>'cieki 2020'!AL222</f>
        <v>36</v>
      </c>
      <c r="R220" s="73">
        <f>'cieki 2020'!AM222</f>
        <v>30</v>
      </c>
      <c r="S220" s="73">
        <f>'cieki 2020'!AN222</f>
        <v>19</v>
      </c>
      <c r="T220" s="73">
        <f>'cieki 2020'!AO222</f>
        <v>20</v>
      </c>
      <c r="U220" s="73">
        <f>'cieki 2020'!AQ222</f>
        <v>18</v>
      </c>
      <c r="V220" s="73">
        <f>'cieki 2020'!AR222</f>
        <v>1.5</v>
      </c>
      <c r="W220" s="73">
        <f>'cieki 2020'!AS222</f>
        <v>2.5</v>
      </c>
      <c r="X220" s="73">
        <f>'cieki 2020'!AT222</f>
        <v>2.5</v>
      </c>
      <c r="Y220" s="73">
        <f>'cieki 2020'!AU222</f>
        <v>25</v>
      </c>
      <c r="Z220" s="73">
        <f>'cieki 2020'!AV222</f>
        <v>27</v>
      </c>
      <c r="AA220" s="73">
        <f>'cieki 2020'!AW222</f>
        <v>10</v>
      </c>
      <c r="AB220" s="73">
        <f>'cieki 2020'!AX222</f>
        <v>10</v>
      </c>
      <c r="AC220" s="73">
        <f>'cieki 2020'!AY222</f>
        <v>17</v>
      </c>
      <c r="AD220" s="73">
        <f>'cieki 2020'!AZ222</f>
        <v>2.5</v>
      </c>
      <c r="AE220" s="73">
        <f>'cieki 2020'!BB222</f>
        <v>189.5</v>
      </c>
      <c r="AF220" s="73">
        <f>'cieki 2020'!BJ222</f>
        <v>0.5</v>
      </c>
      <c r="AG220" s="73">
        <f>'cieki 2020'!BL222</f>
        <v>0.5</v>
      </c>
      <c r="AH220" s="73">
        <f>'cieki 2020'!BM222</f>
        <v>0.05</v>
      </c>
      <c r="AI220" s="73">
        <f>'cieki 2020'!BN222</f>
        <v>0.05</v>
      </c>
      <c r="AJ220" s="73">
        <f>'cieki 2020'!BO222</f>
        <v>0.05</v>
      </c>
      <c r="AK220" s="73">
        <f>'cieki 2020'!BR222</f>
        <v>0.4</v>
      </c>
      <c r="AL220" s="73">
        <f>'cieki 2020'!BS222</f>
        <v>0.05</v>
      </c>
      <c r="AM220" s="73">
        <f>'cieki 2020'!BU222</f>
        <v>0.05</v>
      </c>
      <c r="AN220" s="73">
        <f>'cieki 2020'!BV222</f>
        <v>0.05</v>
      </c>
      <c r="AO220" s="73">
        <f>'cieki 2020'!BW222</f>
        <v>0.05</v>
      </c>
      <c r="AP220" s="73">
        <f>'cieki 2020'!BX222</f>
        <v>0.1</v>
      </c>
      <c r="AQ220" s="73">
        <f>'cieki 2020'!BZ222</f>
        <v>25</v>
      </c>
      <c r="AR220" s="53">
        <f>'cieki 2020'!CK222</f>
        <v>5.0000000000000001E-3</v>
      </c>
      <c r="AS220" s="73">
        <f>'cieki 2020'!CN222</f>
        <v>0.5</v>
      </c>
      <c r="AT220" s="73">
        <f>'cieki 2020'!CS222</f>
        <v>0.5</v>
      </c>
      <c r="AU220" s="91">
        <f>'cieki 2020'!CY222</f>
        <v>2.1000000000000001E-2</v>
      </c>
      <c r="AV220" s="73">
        <f>'cieki 2020'!DD222</f>
        <v>0.05</v>
      </c>
      <c r="AW220" s="73">
        <f>'cieki 2020'!DE222</f>
        <v>0.05</v>
      </c>
      <c r="AX220" s="148">
        <f>'cieki 2020'!DF222</f>
        <v>0.05</v>
      </c>
      <c r="AY220" s="137" t="s">
        <v>171</v>
      </c>
    </row>
    <row r="221" spans="1:55" customFormat="1" x14ac:dyDescent="0.2">
      <c r="A221" s="9">
        <f>'cieki 2020'!B223</f>
        <v>377</v>
      </c>
      <c r="B221" s="15" t="str">
        <f>'cieki 2020'!C223</f>
        <v>PL02S0201_0578</v>
      </c>
      <c r="C221" s="53">
        <f>'cieki 2020'!I223</f>
        <v>0.05</v>
      </c>
      <c r="D221" s="53">
        <f>'cieki 2020'!J223</f>
        <v>1.5</v>
      </c>
      <c r="E221" s="53">
        <f>'cieki 2020'!L223</f>
        <v>0.05</v>
      </c>
      <c r="F221" s="53">
        <f>'cieki 2020'!N223</f>
        <v>3.38</v>
      </c>
      <c r="G221" s="53">
        <f>'cieki 2020'!O223</f>
        <v>0.63500000000000001</v>
      </c>
      <c r="H221" s="53">
        <f>'cieki 2020'!P223</f>
        <v>4.28E-3</v>
      </c>
      <c r="I221" s="53">
        <f>'cieki 2020'!S223</f>
        <v>1.42</v>
      </c>
      <c r="J221" s="53">
        <f>'cieki 2020'!T223</f>
        <v>2.35</v>
      </c>
      <c r="K221" s="73">
        <f>'cieki 2020'!Y223</f>
        <v>12.8</v>
      </c>
      <c r="L221" s="73">
        <f>'cieki 2020'!AB223</f>
        <v>11060</v>
      </c>
      <c r="M221" s="73">
        <f>'cieki 2020'!AC223</f>
        <v>99.9</v>
      </c>
      <c r="N221" s="73">
        <f>'cieki 2020'!AI223</f>
        <v>2.5</v>
      </c>
      <c r="O221" s="73">
        <f>'cieki 2020'!AJ223</f>
        <v>8</v>
      </c>
      <c r="P221" s="73">
        <f>'cieki 2020'!AK223</f>
        <v>2.5</v>
      </c>
      <c r="Q221" s="73">
        <f>'cieki 2020'!AL223</f>
        <v>22</v>
      </c>
      <c r="R221" s="73">
        <f>'cieki 2020'!AM223</f>
        <v>27</v>
      </c>
      <c r="S221" s="73">
        <f>'cieki 2020'!AN223</f>
        <v>15</v>
      </c>
      <c r="T221" s="73">
        <f>'cieki 2020'!AO223</f>
        <v>11</v>
      </c>
      <c r="U221" s="73">
        <f>'cieki 2020'!AQ223</f>
        <v>2.5</v>
      </c>
      <c r="V221" s="73">
        <f>'cieki 2020'!AR223</f>
        <v>1.5</v>
      </c>
      <c r="W221" s="73">
        <f>'cieki 2020'!AS223</f>
        <v>2.5</v>
      </c>
      <c r="X221" s="73">
        <f>'cieki 2020'!AT223</f>
        <v>2.5</v>
      </c>
      <c r="Y221" s="73">
        <f>'cieki 2020'!AU223</f>
        <v>19</v>
      </c>
      <c r="Z221" s="73">
        <f>'cieki 2020'!AV223</f>
        <v>16</v>
      </c>
      <c r="AA221" s="73">
        <f>'cieki 2020'!AW223</f>
        <v>6</v>
      </c>
      <c r="AB221" s="73">
        <f>'cieki 2020'!AX223</f>
        <v>7</v>
      </c>
      <c r="AC221" s="73">
        <f>'cieki 2020'!AY223</f>
        <v>10</v>
      </c>
      <c r="AD221" s="73">
        <f>'cieki 2020'!AZ223</f>
        <v>2.5</v>
      </c>
      <c r="AE221" s="73">
        <f>'cieki 2020'!BB223</f>
        <v>135.5</v>
      </c>
      <c r="AF221" s="73">
        <f>'cieki 2020'!BJ223</f>
        <v>0.5</v>
      </c>
      <c r="AG221" s="73">
        <f>'cieki 2020'!BL223</f>
        <v>0.5</v>
      </c>
      <c r="AH221" s="73">
        <f>'cieki 2020'!BM223</f>
        <v>0.05</v>
      </c>
      <c r="AI221" s="73">
        <f>'cieki 2020'!BN223</f>
        <v>0.05</v>
      </c>
      <c r="AJ221" s="73">
        <f>'cieki 2020'!BO223</f>
        <v>0.05</v>
      </c>
      <c r="AK221" s="73">
        <f>'cieki 2020'!BR223</f>
        <v>0.4</v>
      </c>
      <c r="AL221" s="73">
        <f>'cieki 2020'!BS223</f>
        <v>0.05</v>
      </c>
      <c r="AM221" s="73">
        <f>'cieki 2020'!BU223</f>
        <v>0.05</v>
      </c>
      <c r="AN221" s="73">
        <f>'cieki 2020'!BV223</f>
        <v>0.05</v>
      </c>
      <c r="AO221" s="73">
        <f>'cieki 2020'!BW223</f>
        <v>0.05</v>
      </c>
      <c r="AP221" s="73">
        <f>'cieki 2020'!BX223</f>
        <v>0.1</v>
      </c>
      <c r="AQ221" s="73">
        <f>'cieki 2020'!BZ223</f>
        <v>0</v>
      </c>
      <c r="AR221" s="53">
        <f>'cieki 2020'!CK223</f>
        <v>0</v>
      </c>
      <c r="AS221" s="73">
        <f>'cieki 2020'!CN223</f>
        <v>0</v>
      </c>
      <c r="AT221" s="73">
        <f>'cieki 2020'!CS223</f>
        <v>0</v>
      </c>
      <c r="AU221" s="91">
        <f>'cieki 2020'!CY223</f>
        <v>0</v>
      </c>
      <c r="AV221" s="73">
        <f>'cieki 2020'!DD223</f>
        <v>0</v>
      </c>
      <c r="AW221" s="73">
        <f>'cieki 2020'!DE223</f>
        <v>0.05</v>
      </c>
      <c r="AX221" s="148">
        <f>'cieki 2020'!DF223</f>
        <v>0.05</v>
      </c>
      <c r="AY221" s="137" t="s">
        <v>171</v>
      </c>
    </row>
    <row r="222" spans="1:55" customFormat="1" x14ac:dyDescent="0.2">
      <c r="A222" s="9">
        <f>'cieki 2020'!B224</f>
        <v>378</v>
      </c>
      <c r="B222" s="15" t="str">
        <f>'cieki 2020'!C224</f>
        <v>PL02S1301_1203</v>
      </c>
      <c r="C222" s="53">
        <f>'cieki 2020'!I224</f>
        <v>0.05</v>
      </c>
      <c r="D222" s="53">
        <f>'cieki 2020'!J224</f>
        <v>1.5</v>
      </c>
      <c r="E222" s="53">
        <f>'cieki 2020'!L224</f>
        <v>6.3200000000000006E-2</v>
      </c>
      <c r="F222" s="53">
        <f>'cieki 2020'!N224</f>
        <v>6.22</v>
      </c>
      <c r="G222" s="53">
        <f>'cieki 2020'!O224</f>
        <v>4.33</v>
      </c>
      <c r="H222" s="53">
        <f>'cieki 2020'!P224</f>
        <v>1.01E-2</v>
      </c>
      <c r="I222" s="53">
        <f>'cieki 2020'!S224</f>
        <v>4.6100000000000003</v>
      </c>
      <c r="J222" s="53">
        <f>'cieki 2020'!T224</f>
        <v>6.31</v>
      </c>
      <c r="K222" s="73">
        <f>'cieki 2020'!Y224</f>
        <v>33.799999999999997</v>
      </c>
      <c r="L222" s="73">
        <f>'cieki 2020'!AB224</f>
        <v>3270</v>
      </c>
      <c r="M222" s="73">
        <f>'cieki 2020'!AC224</f>
        <v>236</v>
      </c>
      <c r="N222" s="73">
        <f>'cieki 2020'!AI224</f>
        <v>2.5</v>
      </c>
      <c r="O222" s="73">
        <f>'cieki 2020'!AJ224</f>
        <v>2.5</v>
      </c>
      <c r="P222" s="73">
        <f>'cieki 2020'!AK224</f>
        <v>2.5</v>
      </c>
      <c r="Q222" s="73">
        <f>'cieki 2020'!AL224</f>
        <v>8</v>
      </c>
      <c r="R222" s="73">
        <f>'cieki 2020'!AM224</f>
        <v>9</v>
      </c>
      <c r="S222" s="73">
        <f>'cieki 2020'!AN224</f>
        <v>7</v>
      </c>
      <c r="T222" s="73">
        <f>'cieki 2020'!AO224</f>
        <v>9</v>
      </c>
      <c r="U222" s="73">
        <f>'cieki 2020'!AQ224</f>
        <v>2.5</v>
      </c>
      <c r="V222" s="73">
        <f>'cieki 2020'!AR224</f>
        <v>1.5</v>
      </c>
      <c r="W222" s="73">
        <f>'cieki 2020'!AS224</f>
        <v>2.5</v>
      </c>
      <c r="X222" s="73">
        <f>'cieki 2020'!AT224</f>
        <v>2.5</v>
      </c>
      <c r="Y222" s="73">
        <f>'cieki 2020'!AU224</f>
        <v>6</v>
      </c>
      <c r="Z222" s="73">
        <f>'cieki 2020'!AV224</f>
        <v>12</v>
      </c>
      <c r="AA222" s="73">
        <f>'cieki 2020'!AW224</f>
        <v>5</v>
      </c>
      <c r="AB222" s="73">
        <f>'cieki 2020'!AX224</f>
        <v>6</v>
      </c>
      <c r="AC222" s="73">
        <f>'cieki 2020'!AY224</f>
        <v>7</v>
      </c>
      <c r="AD222" s="73">
        <f>'cieki 2020'!AZ224</f>
        <v>2.5</v>
      </c>
      <c r="AE222" s="73">
        <f>'cieki 2020'!BB224</f>
        <v>70</v>
      </c>
      <c r="AF222" s="73">
        <f>'cieki 2020'!BJ224</f>
        <v>0.5</v>
      </c>
      <c r="AG222" s="73">
        <f>'cieki 2020'!BL224</f>
        <v>0.5</v>
      </c>
      <c r="AH222" s="73">
        <f>'cieki 2020'!BM224</f>
        <v>0.05</v>
      </c>
      <c r="AI222" s="73">
        <f>'cieki 2020'!BN224</f>
        <v>0.05</v>
      </c>
      <c r="AJ222" s="73">
        <f>'cieki 2020'!BO224</f>
        <v>0.05</v>
      </c>
      <c r="AK222" s="73">
        <f>'cieki 2020'!BR224</f>
        <v>0.4</v>
      </c>
      <c r="AL222" s="73">
        <f>'cieki 2020'!BS224</f>
        <v>0.05</v>
      </c>
      <c r="AM222" s="73">
        <f>'cieki 2020'!BU224</f>
        <v>0.05</v>
      </c>
      <c r="AN222" s="73">
        <f>'cieki 2020'!BV224</f>
        <v>0.05</v>
      </c>
      <c r="AO222" s="73">
        <f>'cieki 2020'!BW224</f>
        <v>0.05</v>
      </c>
      <c r="AP222" s="73">
        <f>'cieki 2020'!BX224</f>
        <v>0.1</v>
      </c>
      <c r="AQ222" s="73">
        <f>'cieki 2020'!BZ224</f>
        <v>0</v>
      </c>
      <c r="AR222" s="53">
        <f>'cieki 2020'!CK224</f>
        <v>0</v>
      </c>
      <c r="AS222" s="73">
        <f>'cieki 2020'!CN224</f>
        <v>0</v>
      </c>
      <c r="AT222" s="73">
        <f>'cieki 2020'!CS224</f>
        <v>0</v>
      </c>
      <c r="AU222" s="91">
        <f>'cieki 2020'!CY224</f>
        <v>0</v>
      </c>
      <c r="AV222" s="73">
        <f>'cieki 2020'!DD224</f>
        <v>0</v>
      </c>
      <c r="AW222" s="73">
        <f>'cieki 2020'!DE224</f>
        <v>0.05</v>
      </c>
      <c r="AX222" s="148">
        <f>'cieki 2020'!DF224</f>
        <v>0.05</v>
      </c>
      <c r="AY222" s="137" t="s">
        <v>171</v>
      </c>
    </row>
    <row r="223" spans="1:55" customFormat="1" x14ac:dyDescent="0.2">
      <c r="A223" s="9">
        <f>'cieki 2020'!B225</f>
        <v>379</v>
      </c>
      <c r="B223" s="15" t="str">
        <f>'cieki 2020'!C225</f>
        <v>PL02S0501_0913</v>
      </c>
      <c r="C223" s="53">
        <f>'cieki 2020'!I225</f>
        <v>0.05</v>
      </c>
      <c r="D223" s="53">
        <f>'cieki 2020'!J225</f>
        <v>1.5</v>
      </c>
      <c r="E223" s="53">
        <f>'cieki 2020'!L225</f>
        <v>5.6000000000000001E-2</v>
      </c>
      <c r="F223" s="53">
        <f>'cieki 2020'!N225</f>
        <v>1.85</v>
      </c>
      <c r="G223" s="53">
        <f>'cieki 2020'!O225</f>
        <v>2.84</v>
      </c>
      <c r="H223" s="53">
        <f>'cieki 2020'!P225</f>
        <v>3.8500000000000001E-3</v>
      </c>
      <c r="I223" s="53">
        <f>'cieki 2020'!S225</f>
        <v>1.1100000000000001</v>
      </c>
      <c r="J223" s="53">
        <f>'cieki 2020'!T225</f>
        <v>1.77</v>
      </c>
      <c r="K223" s="73">
        <f>'cieki 2020'!Y225</f>
        <v>12.3</v>
      </c>
      <c r="L223" s="73">
        <f>'cieki 2020'!AB225</f>
        <v>3990</v>
      </c>
      <c r="M223" s="73">
        <f>'cieki 2020'!AC225</f>
        <v>105</v>
      </c>
      <c r="N223" s="73">
        <f>'cieki 2020'!AI225</f>
        <v>2.5</v>
      </c>
      <c r="O223" s="73">
        <f>'cieki 2020'!AJ225</f>
        <v>2.5</v>
      </c>
      <c r="P223" s="73">
        <f>'cieki 2020'!AK225</f>
        <v>2.5</v>
      </c>
      <c r="Q223" s="73">
        <f>'cieki 2020'!AL225</f>
        <v>9</v>
      </c>
      <c r="R223" s="73">
        <f>'cieki 2020'!AM225</f>
        <v>16</v>
      </c>
      <c r="S223" s="73">
        <f>'cieki 2020'!AN225</f>
        <v>8</v>
      </c>
      <c r="T223" s="73">
        <f>'cieki 2020'!AO225</f>
        <v>7</v>
      </c>
      <c r="U223" s="73">
        <f>'cieki 2020'!AQ225</f>
        <v>29</v>
      </c>
      <c r="V223" s="73">
        <f>'cieki 2020'!AR225</f>
        <v>1.5</v>
      </c>
      <c r="W223" s="73">
        <f>'cieki 2020'!AS225</f>
        <v>2.5</v>
      </c>
      <c r="X223" s="73">
        <f>'cieki 2020'!AT225</f>
        <v>2.5</v>
      </c>
      <c r="Y223" s="73">
        <f>'cieki 2020'!AU225</f>
        <v>10</v>
      </c>
      <c r="Z223" s="73">
        <f>'cieki 2020'!AV225</f>
        <v>14</v>
      </c>
      <c r="AA223" s="73">
        <f>'cieki 2020'!AW225</f>
        <v>6</v>
      </c>
      <c r="AB223" s="73">
        <f>'cieki 2020'!AX225</f>
        <v>2.5</v>
      </c>
      <c r="AC223" s="73">
        <f>'cieki 2020'!AY225</f>
        <v>6</v>
      </c>
      <c r="AD223" s="73">
        <f>'cieki 2020'!AZ225</f>
        <v>17</v>
      </c>
      <c r="AE223" s="73">
        <f>'cieki 2020'!BB225</f>
        <v>84</v>
      </c>
      <c r="AF223" s="73">
        <f>'cieki 2020'!BJ225</f>
        <v>0.5</v>
      </c>
      <c r="AG223" s="73">
        <f>'cieki 2020'!BL225</f>
        <v>0.5</v>
      </c>
      <c r="AH223" s="73">
        <f>'cieki 2020'!BM225</f>
        <v>0.05</v>
      </c>
      <c r="AI223" s="73">
        <f>'cieki 2020'!BN225</f>
        <v>0.05</v>
      </c>
      <c r="AJ223" s="73">
        <f>'cieki 2020'!BO225</f>
        <v>0.05</v>
      </c>
      <c r="AK223" s="73">
        <f>'cieki 2020'!BR225</f>
        <v>0.4</v>
      </c>
      <c r="AL223" s="73">
        <f>'cieki 2020'!BS225</f>
        <v>0.05</v>
      </c>
      <c r="AM223" s="73">
        <f>'cieki 2020'!BU225</f>
        <v>0.05</v>
      </c>
      <c r="AN223" s="73">
        <f>'cieki 2020'!BV225</f>
        <v>0.05</v>
      </c>
      <c r="AO223" s="73">
        <f>'cieki 2020'!BW225</f>
        <v>0.05</v>
      </c>
      <c r="AP223" s="73">
        <f>'cieki 2020'!BX225</f>
        <v>0.1</v>
      </c>
      <c r="AQ223" s="73">
        <f>'cieki 2020'!BZ225</f>
        <v>0</v>
      </c>
      <c r="AR223" s="53">
        <f>'cieki 2020'!CK225</f>
        <v>0</v>
      </c>
      <c r="AS223" s="73">
        <f>'cieki 2020'!CN225</f>
        <v>0</v>
      </c>
      <c r="AT223" s="73">
        <f>'cieki 2020'!CS225</f>
        <v>0</v>
      </c>
      <c r="AU223" s="91">
        <f>'cieki 2020'!CY225</f>
        <v>0</v>
      </c>
      <c r="AV223" s="73">
        <f>'cieki 2020'!DD225</f>
        <v>0</v>
      </c>
      <c r="AW223" s="73">
        <f>'cieki 2020'!DE225</f>
        <v>0.05</v>
      </c>
      <c r="AX223" s="148">
        <f>'cieki 2020'!DF225</f>
        <v>0.05</v>
      </c>
      <c r="AY223" s="137" t="s">
        <v>171</v>
      </c>
    </row>
    <row r="224" spans="1:55" customFormat="1" x14ac:dyDescent="0.2">
      <c r="A224" s="9">
        <f>'cieki 2020'!B226</f>
        <v>380</v>
      </c>
      <c r="B224" s="15" t="str">
        <f>'cieki 2020'!C226</f>
        <v>PL01S1001_3694</v>
      </c>
      <c r="C224" s="53">
        <f>'cieki 2020'!I226</f>
        <v>0.05</v>
      </c>
      <c r="D224" s="53">
        <f>'cieki 2020'!J226</f>
        <v>1.5</v>
      </c>
      <c r="E224" s="53">
        <f>'cieki 2020'!L226</f>
        <v>8.4400000000000003E-2</v>
      </c>
      <c r="F224" s="53">
        <f>'cieki 2020'!N226</f>
        <v>9.41</v>
      </c>
      <c r="G224" s="53">
        <f>'cieki 2020'!O226</f>
        <v>6.32</v>
      </c>
      <c r="H224" s="53">
        <f>'cieki 2020'!P226</f>
        <v>1.1999999999999999E-3</v>
      </c>
      <c r="I224" s="53">
        <f>'cieki 2020'!S226</f>
        <v>2.66</v>
      </c>
      <c r="J224" s="53">
        <f>'cieki 2020'!T226</f>
        <v>3.92</v>
      </c>
      <c r="K224" s="73">
        <f>'cieki 2020'!Y226</f>
        <v>48.4</v>
      </c>
      <c r="L224" s="73">
        <f>'cieki 2020'!AB226</f>
        <v>6490</v>
      </c>
      <c r="M224" s="73">
        <f>'cieki 2020'!AC226</f>
        <v>351</v>
      </c>
      <c r="N224" s="73">
        <f>'cieki 2020'!AI226</f>
        <v>2.5</v>
      </c>
      <c r="O224" s="73">
        <f>'cieki 2020'!AJ226</f>
        <v>2.5</v>
      </c>
      <c r="P224" s="73">
        <f>'cieki 2020'!AK226</f>
        <v>2.5</v>
      </c>
      <c r="Q224" s="73">
        <f>'cieki 2020'!AL226</f>
        <v>2.5</v>
      </c>
      <c r="R224" s="73">
        <f>'cieki 2020'!AM226</f>
        <v>2.5</v>
      </c>
      <c r="S224" s="73">
        <f>'cieki 2020'!AN226</f>
        <v>2.5</v>
      </c>
      <c r="T224" s="73">
        <f>'cieki 2020'!AO226</f>
        <v>2.5</v>
      </c>
      <c r="U224" s="73">
        <f>'cieki 2020'!AQ226</f>
        <v>2.5</v>
      </c>
      <c r="V224" s="73">
        <f>'cieki 2020'!AR226</f>
        <v>1.5</v>
      </c>
      <c r="W224" s="73">
        <f>'cieki 2020'!AS226</f>
        <v>2.5</v>
      </c>
      <c r="X224" s="73">
        <f>'cieki 2020'!AT226</f>
        <v>2.5</v>
      </c>
      <c r="Y224" s="73">
        <f>'cieki 2020'!AU226</f>
        <v>2.5</v>
      </c>
      <c r="Z224" s="73">
        <f>'cieki 2020'!AV226</f>
        <v>2.5</v>
      </c>
      <c r="AA224" s="73">
        <f>'cieki 2020'!AW226</f>
        <v>2.5</v>
      </c>
      <c r="AB224" s="73">
        <f>'cieki 2020'!AX226</f>
        <v>2.5</v>
      </c>
      <c r="AC224" s="73">
        <f>'cieki 2020'!AY226</f>
        <v>2.5</v>
      </c>
      <c r="AD224" s="73">
        <f>'cieki 2020'!AZ226</f>
        <v>2.5</v>
      </c>
      <c r="AE224" s="73">
        <f>'cieki 2020'!BB226</f>
        <v>31.5</v>
      </c>
      <c r="AF224" s="73">
        <f>'cieki 2020'!BJ226</f>
        <v>0.5</v>
      </c>
      <c r="AG224" s="73">
        <f>'cieki 2020'!BL226</f>
        <v>0.5</v>
      </c>
      <c r="AH224" s="73">
        <f>'cieki 2020'!BM226</f>
        <v>0.05</v>
      </c>
      <c r="AI224" s="73">
        <f>'cieki 2020'!BN226</f>
        <v>0.05</v>
      </c>
      <c r="AJ224" s="73">
        <f>'cieki 2020'!BO226</f>
        <v>0.05</v>
      </c>
      <c r="AK224" s="73">
        <f>'cieki 2020'!BR226</f>
        <v>0.4</v>
      </c>
      <c r="AL224" s="73">
        <f>'cieki 2020'!BS226</f>
        <v>0.05</v>
      </c>
      <c r="AM224" s="73">
        <f>'cieki 2020'!BU226</f>
        <v>0.05</v>
      </c>
      <c r="AN224" s="73">
        <f>'cieki 2020'!BV226</f>
        <v>0.05</v>
      </c>
      <c r="AO224" s="73">
        <f>'cieki 2020'!BW226</f>
        <v>0.05</v>
      </c>
      <c r="AP224" s="73">
        <f>'cieki 2020'!BX226</f>
        <v>0.1</v>
      </c>
      <c r="AQ224" s="73">
        <f>'cieki 2020'!BZ226</f>
        <v>0</v>
      </c>
      <c r="AR224" s="53">
        <f>'cieki 2020'!CK226</f>
        <v>0</v>
      </c>
      <c r="AS224" s="73">
        <f>'cieki 2020'!CN226</f>
        <v>0</v>
      </c>
      <c r="AT224" s="73">
        <f>'cieki 2020'!CS226</f>
        <v>0</v>
      </c>
      <c r="AU224" s="91">
        <f>'cieki 2020'!CY226</f>
        <v>0</v>
      </c>
      <c r="AV224" s="73">
        <f>'cieki 2020'!DD226</f>
        <v>0</v>
      </c>
      <c r="AW224" s="73">
        <f>'cieki 2020'!DE226</f>
        <v>0.05</v>
      </c>
      <c r="AX224" s="148">
        <f>'cieki 2020'!DF226</f>
        <v>0.05</v>
      </c>
      <c r="AY224" s="137" t="s">
        <v>171</v>
      </c>
    </row>
    <row r="225" spans="1:51" customFormat="1" x14ac:dyDescent="0.2">
      <c r="A225" s="9">
        <f>'cieki 2020'!B227</f>
        <v>381</v>
      </c>
      <c r="B225" s="15" t="str">
        <f>'cieki 2020'!C227</f>
        <v>PL01S0201_0795</v>
      </c>
      <c r="C225" s="53">
        <f>'cieki 2020'!I227</f>
        <v>0.05</v>
      </c>
      <c r="D225" s="53">
        <f>'cieki 2020'!J227</f>
        <v>3.05</v>
      </c>
      <c r="E225" s="53">
        <f>'cieki 2020'!L227</f>
        <v>2.5000000000000001E-2</v>
      </c>
      <c r="F225" s="53">
        <f>'cieki 2020'!N227</f>
        <v>6.32</v>
      </c>
      <c r="G225" s="53">
        <f>'cieki 2020'!O227</f>
        <v>19.899999999999999</v>
      </c>
      <c r="H225" s="53">
        <f>'cieki 2020'!P227</f>
        <v>7.2300000000000003E-2</v>
      </c>
      <c r="I225" s="53">
        <f>'cieki 2020'!S227</f>
        <v>5.48</v>
      </c>
      <c r="J225" s="53">
        <f>'cieki 2020'!T227</f>
        <v>7.71</v>
      </c>
      <c r="K225" s="73">
        <f>'cieki 2020'!Y227</f>
        <v>118</v>
      </c>
      <c r="L225" s="73">
        <f>'cieki 2020'!AB227</f>
        <v>7720</v>
      </c>
      <c r="M225" s="73">
        <f>'cieki 2020'!AC227</f>
        <v>368</v>
      </c>
      <c r="N225" s="73">
        <f>'cieki 2020'!AI227</f>
        <v>2.5</v>
      </c>
      <c r="O225" s="73">
        <f>'cieki 2020'!AJ227</f>
        <v>41</v>
      </c>
      <c r="P225" s="73">
        <f>'cieki 2020'!AK227</f>
        <v>14</v>
      </c>
      <c r="Q225" s="73">
        <f>'cieki 2020'!AL227</f>
        <v>143</v>
      </c>
      <c r="R225" s="73">
        <f>'cieki 2020'!AM227</f>
        <v>103</v>
      </c>
      <c r="S225" s="73">
        <f>'cieki 2020'!AN227</f>
        <v>55</v>
      </c>
      <c r="T225" s="73">
        <f>'cieki 2020'!AO227</f>
        <v>50</v>
      </c>
      <c r="U225" s="73">
        <f>'cieki 2020'!AQ227</f>
        <v>33</v>
      </c>
      <c r="V225" s="73">
        <f>'cieki 2020'!AR227</f>
        <v>1.5</v>
      </c>
      <c r="W225" s="73">
        <f>'cieki 2020'!AS227</f>
        <v>2.5</v>
      </c>
      <c r="X225" s="73">
        <f>'cieki 2020'!AT227</f>
        <v>5</v>
      </c>
      <c r="Y225" s="73">
        <f>'cieki 2020'!AU227</f>
        <v>80</v>
      </c>
      <c r="Z225" s="73">
        <f>'cieki 2020'!AV227</f>
        <v>73</v>
      </c>
      <c r="AA225" s="73">
        <f>'cieki 2020'!AW227</f>
        <v>29</v>
      </c>
      <c r="AB225" s="73">
        <f>'cieki 2020'!AX227</f>
        <v>34</v>
      </c>
      <c r="AC225" s="73">
        <f>'cieki 2020'!AY227</f>
        <v>41</v>
      </c>
      <c r="AD225" s="73">
        <f>'cieki 2020'!AZ227</f>
        <v>2.5</v>
      </c>
      <c r="AE225" s="73">
        <f>'cieki 2020'!BB227</f>
        <v>599.5</v>
      </c>
      <c r="AF225" s="73">
        <f>'cieki 2020'!BJ227</f>
        <v>0.5</v>
      </c>
      <c r="AG225" s="73">
        <f>'cieki 2020'!BL227</f>
        <v>0.5</v>
      </c>
      <c r="AH225" s="73">
        <f>'cieki 2020'!BM227</f>
        <v>0.05</v>
      </c>
      <c r="AI225" s="73">
        <f>'cieki 2020'!BN227</f>
        <v>0.05</v>
      </c>
      <c r="AJ225" s="73">
        <f>'cieki 2020'!BO227</f>
        <v>0.05</v>
      </c>
      <c r="AK225" s="73">
        <f>'cieki 2020'!BR227</f>
        <v>0.4</v>
      </c>
      <c r="AL225" s="73">
        <f>'cieki 2020'!BS227</f>
        <v>0.05</v>
      </c>
      <c r="AM225" s="73">
        <f>'cieki 2020'!BU227</f>
        <v>0.05</v>
      </c>
      <c r="AN225" s="73">
        <f>'cieki 2020'!BV227</f>
        <v>0.05</v>
      </c>
      <c r="AO225" s="73">
        <f>'cieki 2020'!BW227</f>
        <v>0.05</v>
      </c>
      <c r="AP225" s="73">
        <f>'cieki 2020'!BX227</f>
        <v>0.1</v>
      </c>
      <c r="AQ225" s="73">
        <f>'cieki 2020'!BZ227</f>
        <v>0</v>
      </c>
      <c r="AR225" s="53">
        <f>'cieki 2020'!CK227</f>
        <v>0</v>
      </c>
      <c r="AS225" s="73">
        <f>'cieki 2020'!CN227</f>
        <v>0</v>
      </c>
      <c r="AT225" s="73">
        <f>'cieki 2020'!CS227</f>
        <v>0</v>
      </c>
      <c r="AU225" s="91">
        <f>'cieki 2020'!CY227</f>
        <v>0</v>
      </c>
      <c r="AV225" s="73">
        <f>'cieki 2020'!DD227</f>
        <v>0</v>
      </c>
      <c r="AW225" s="73">
        <f>'cieki 2020'!DE227</f>
        <v>0.05</v>
      </c>
      <c r="AX225" s="148">
        <f>'cieki 2020'!DF227</f>
        <v>0.05</v>
      </c>
      <c r="AY225" s="137" t="s">
        <v>171</v>
      </c>
    </row>
    <row r="226" spans="1:51" customFormat="1" x14ac:dyDescent="0.2">
      <c r="A226" s="9">
        <f>'cieki 2020'!B228</f>
        <v>382</v>
      </c>
      <c r="B226" s="15" t="str">
        <f>'cieki 2020'!C228</f>
        <v>PL01S0201_3327</v>
      </c>
      <c r="C226" s="53">
        <f>'cieki 2020'!I228</f>
        <v>0.05</v>
      </c>
      <c r="D226" s="53">
        <f>'cieki 2020'!J228</f>
        <v>1.5</v>
      </c>
      <c r="E226" s="53">
        <f>'cieki 2020'!L228</f>
        <v>2.5000000000000001E-2</v>
      </c>
      <c r="F226" s="53">
        <f>'cieki 2020'!N228</f>
        <v>4.57</v>
      </c>
      <c r="G226" s="53">
        <f>'cieki 2020'!O228</f>
        <v>5.07</v>
      </c>
      <c r="H226" s="53">
        <f>'cieki 2020'!P228</f>
        <v>3.3999999999999998E-3</v>
      </c>
      <c r="I226" s="53">
        <f>'cieki 2020'!S228</f>
        <v>3.8</v>
      </c>
      <c r="J226" s="53">
        <f>'cieki 2020'!T228</f>
        <v>19.3</v>
      </c>
      <c r="K226" s="73">
        <f>'cieki 2020'!Y228</f>
        <v>13.6</v>
      </c>
      <c r="L226" s="73">
        <f>'cieki 2020'!AB228</f>
        <v>3150</v>
      </c>
      <c r="M226" s="73">
        <f>'cieki 2020'!AC228</f>
        <v>73.099999999999994</v>
      </c>
      <c r="N226" s="73">
        <f>'cieki 2020'!AI228</f>
        <v>2.5</v>
      </c>
      <c r="O226" s="73">
        <f>'cieki 2020'!AJ228</f>
        <v>11</v>
      </c>
      <c r="P226" s="73">
        <f>'cieki 2020'!AK228</f>
        <v>2.5</v>
      </c>
      <c r="Q226" s="73">
        <f>'cieki 2020'!AL228</f>
        <v>51</v>
      </c>
      <c r="R226" s="73">
        <f>'cieki 2020'!AM228</f>
        <v>33</v>
      </c>
      <c r="S226" s="73">
        <f>'cieki 2020'!AN228</f>
        <v>22</v>
      </c>
      <c r="T226" s="73">
        <f>'cieki 2020'!AO228</f>
        <v>25</v>
      </c>
      <c r="U226" s="73">
        <f>'cieki 2020'!AQ228</f>
        <v>22</v>
      </c>
      <c r="V226" s="73">
        <f>'cieki 2020'!AR228</f>
        <v>1.5</v>
      </c>
      <c r="W226" s="73">
        <f>'cieki 2020'!AS228</f>
        <v>2.5</v>
      </c>
      <c r="X226" s="73">
        <f>'cieki 2020'!AT228</f>
        <v>2.5</v>
      </c>
      <c r="Y226" s="73">
        <f>'cieki 2020'!AU228</f>
        <v>31</v>
      </c>
      <c r="Z226" s="73">
        <f>'cieki 2020'!AV228</f>
        <v>31</v>
      </c>
      <c r="AA226" s="73">
        <f>'cieki 2020'!AW228</f>
        <v>12</v>
      </c>
      <c r="AB226" s="73">
        <f>'cieki 2020'!AX228</f>
        <v>13</v>
      </c>
      <c r="AC226" s="73">
        <f>'cieki 2020'!AY228</f>
        <v>22</v>
      </c>
      <c r="AD226" s="73">
        <f>'cieki 2020'!AZ228</f>
        <v>2.5</v>
      </c>
      <c r="AE226" s="73">
        <f>'cieki 2020'!BB228</f>
        <v>227.5</v>
      </c>
      <c r="AF226" s="73">
        <f>'cieki 2020'!BJ228</f>
        <v>0.5</v>
      </c>
      <c r="AG226" s="73">
        <f>'cieki 2020'!BL228</f>
        <v>0.5</v>
      </c>
      <c r="AH226" s="73">
        <f>'cieki 2020'!BM228</f>
        <v>0.05</v>
      </c>
      <c r="AI226" s="73">
        <f>'cieki 2020'!BN228</f>
        <v>0.05</v>
      </c>
      <c r="AJ226" s="73">
        <f>'cieki 2020'!BO228</f>
        <v>0.05</v>
      </c>
      <c r="AK226" s="73">
        <f>'cieki 2020'!BR228</f>
        <v>0.4</v>
      </c>
      <c r="AL226" s="73">
        <f>'cieki 2020'!BS228</f>
        <v>0.05</v>
      </c>
      <c r="AM226" s="73">
        <f>'cieki 2020'!BU228</f>
        <v>0.05</v>
      </c>
      <c r="AN226" s="73">
        <f>'cieki 2020'!BV228</f>
        <v>0.05</v>
      </c>
      <c r="AO226" s="73">
        <f>'cieki 2020'!BW228</f>
        <v>0.05</v>
      </c>
      <c r="AP226" s="73">
        <f>'cieki 2020'!BX228</f>
        <v>0.1</v>
      </c>
      <c r="AQ226" s="73">
        <f>'cieki 2020'!BZ228</f>
        <v>0</v>
      </c>
      <c r="AR226" s="53">
        <f>'cieki 2020'!CK228</f>
        <v>0</v>
      </c>
      <c r="AS226" s="73">
        <f>'cieki 2020'!CN228</f>
        <v>0</v>
      </c>
      <c r="AT226" s="73">
        <f>'cieki 2020'!CS228</f>
        <v>0</v>
      </c>
      <c r="AU226" s="91">
        <f>'cieki 2020'!CY228</f>
        <v>0</v>
      </c>
      <c r="AV226" s="73">
        <f>'cieki 2020'!DD228</f>
        <v>0</v>
      </c>
      <c r="AW226" s="73">
        <f>'cieki 2020'!DE228</f>
        <v>0.05</v>
      </c>
      <c r="AX226" s="148">
        <f>'cieki 2020'!DF228</f>
        <v>0.05</v>
      </c>
      <c r="AY226" s="137" t="s">
        <v>171</v>
      </c>
    </row>
    <row r="227" spans="1:51" customFormat="1" x14ac:dyDescent="0.2">
      <c r="A227" s="9">
        <f>'cieki 2020'!B229</f>
        <v>383</v>
      </c>
      <c r="B227" s="15" t="str">
        <f>'cieki 2020'!C229</f>
        <v>PL01S0201_0797</v>
      </c>
      <c r="C227" s="53">
        <f>'cieki 2020'!I229</f>
        <v>0.05</v>
      </c>
      <c r="D227" s="53">
        <f>'cieki 2020'!J229</f>
        <v>1.5</v>
      </c>
      <c r="E227" s="53">
        <f>'cieki 2020'!L229</f>
        <v>2.5000000000000001E-2</v>
      </c>
      <c r="F227" s="53">
        <f>'cieki 2020'!N229</f>
        <v>8.06</v>
      </c>
      <c r="G227" s="53">
        <f>'cieki 2020'!O229</f>
        <v>1.86</v>
      </c>
      <c r="H227" s="53">
        <f>'cieki 2020'!P229</f>
        <v>9.2300000000000004E-3</v>
      </c>
      <c r="I227" s="53">
        <f>'cieki 2020'!S229</f>
        <v>5.99</v>
      </c>
      <c r="J227" s="53">
        <f>'cieki 2020'!T229</f>
        <v>10.7</v>
      </c>
      <c r="K227" s="73">
        <f>'cieki 2020'!Y229</f>
        <v>14.9</v>
      </c>
      <c r="L227" s="73">
        <f>'cieki 2020'!AB229</f>
        <v>6910</v>
      </c>
      <c r="M227" s="73">
        <f>'cieki 2020'!AC229</f>
        <v>195</v>
      </c>
      <c r="N227" s="73">
        <f>'cieki 2020'!AI229</f>
        <v>2.5</v>
      </c>
      <c r="O227" s="73">
        <f>'cieki 2020'!AJ229</f>
        <v>10</v>
      </c>
      <c r="P227" s="73">
        <f>'cieki 2020'!AK229</f>
        <v>2.5</v>
      </c>
      <c r="Q227" s="73">
        <f>'cieki 2020'!AL229</f>
        <v>20</v>
      </c>
      <c r="R227" s="73">
        <f>'cieki 2020'!AM229</f>
        <v>18</v>
      </c>
      <c r="S227" s="73">
        <f>'cieki 2020'!AN229</f>
        <v>8</v>
      </c>
      <c r="T227" s="73">
        <f>'cieki 2020'!AO229</f>
        <v>8</v>
      </c>
      <c r="U227" s="73">
        <f>'cieki 2020'!AQ229</f>
        <v>10</v>
      </c>
      <c r="V227" s="73">
        <f>'cieki 2020'!AR229</f>
        <v>1.5</v>
      </c>
      <c r="W227" s="73">
        <f>'cieki 2020'!AS229</f>
        <v>2.5</v>
      </c>
      <c r="X227" s="73">
        <f>'cieki 2020'!AT229</f>
        <v>2.5</v>
      </c>
      <c r="Y227" s="73">
        <f>'cieki 2020'!AU229</f>
        <v>11</v>
      </c>
      <c r="Z227" s="73">
        <f>'cieki 2020'!AV229</f>
        <v>13</v>
      </c>
      <c r="AA227" s="73">
        <f>'cieki 2020'!AW229</f>
        <v>5</v>
      </c>
      <c r="AB227" s="73">
        <f>'cieki 2020'!AX229</f>
        <v>6</v>
      </c>
      <c r="AC227" s="73">
        <f>'cieki 2020'!AY229</f>
        <v>10</v>
      </c>
      <c r="AD227" s="73">
        <f>'cieki 2020'!AZ229</f>
        <v>2.5</v>
      </c>
      <c r="AE227" s="73">
        <f>'cieki 2020'!BB229</f>
        <v>104.5</v>
      </c>
      <c r="AF227" s="73">
        <f>'cieki 2020'!BJ229</f>
        <v>0.5</v>
      </c>
      <c r="AG227" s="73">
        <f>'cieki 2020'!BL229</f>
        <v>0.5</v>
      </c>
      <c r="AH227" s="73">
        <f>'cieki 2020'!BM229</f>
        <v>0.05</v>
      </c>
      <c r="AI227" s="73">
        <f>'cieki 2020'!BN229</f>
        <v>0.05</v>
      </c>
      <c r="AJ227" s="73">
        <f>'cieki 2020'!BO229</f>
        <v>0.05</v>
      </c>
      <c r="AK227" s="73">
        <f>'cieki 2020'!BR229</f>
        <v>0.4</v>
      </c>
      <c r="AL227" s="73">
        <f>'cieki 2020'!BS229</f>
        <v>0.05</v>
      </c>
      <c r="AM227" s="73">
        <f>'cieki 2020'!BU229</f>
        <v>0.05</v>
      </c>
      <c r="AN227" s="73">
        <f>'cieki 2020'!BV229</f>
        <v>0.05</v>
      </c>
      <c r="AO227" s="73">
        <f>'cieki 2020'!BW229</f>
        <v>0.05</v>
      </c>
      <c r="AP227" s="73">
        <f>'cieki 2020'!BX229</f>
        <v>0.1</v>
      </c>
      <c r="AQ227" s="73">
        <f>'cieki 2020'!BZ229</f>
        <v>0</v>
      </c>
      <c r="AR227" s="53">
        <f>'cieki 2020'!CK229</f>
        <v>0</v>
      </c>
      <c r="AS227" s="73">
        <f>'cieki 2020'!CN229</f>
        <v>0</v>
      </c>
      <c r="AT227" s="73">
        <f>'cieki 2020'!CS229</f>
        <v>0</v>
      </c>
      <c r="AU227" s="91">
        <f>'cieki 2020'!CY229</f>
        <v>0</v>
      </c>
      <c r="AV227" s="73">
        <f>'cieki 2020'!DD229</f>
        <v>0</v>
      </c>
      <c r="AW227" s="73">
        <f>'cieki 2020'!DE229</f>
        <v>0.05</v>
      </c>
      <c r="AX227" s="148">
        <f>'cieki 2020'!DF229</f>
        <v>0.05</v>
      </c>
      <c r="AY227" s="137" t="s">
        <v>171</v>
      </c>
    </row>
    <row r="228" spans="1:51" customFormat="1" x14ac:dyDescent="0.2">
      <c r="A228" s="9">
        <f>'cieki 2020'!B230</f>
        <v>384</v>
      </c>
      <c r="B228" s="15" t="str">
        <f>'cieki 2020'!C230</f>
        <v>PL01S0801_3811</v>
      </c>
      <c r="C228" s="53">
        <f>'cieki 2020'!I230</f>
        <v>0.05</v>
      </c>
      <c r="D228" s="53">
        <f>'cieki 2020'!J230</f>
        <v>1.5</v>
      </c>
      <c r="E228" s="53">
        <f>'cieki 2020'!L230</f>
        <v>2.5000000000000001E-2</v>
      </c>
      <c r="F228" s="53">
        <f>'cieki 2020'!N230</f>
        <v>2.62</v>
      </c>
      <c r="G228" s="53">
        <f>'cieki 2020'!O230</f>
        <v>3.25</v>
      </c>
      <c r="H228" s="53">
        <f>'cieki 2020'!P230</f>
        <v>1.14E-3</v>
      </c>
      <c r="I228" s="53">
        <f>'cieki 2020'!S230</f>
        <v>1.5</v>
      </c>
      <c r="J228" s="53">
        <f>'cieki 2020'!T230</f>
        <v>2.2200000000000002</v>
      </c>
      <c r="K228" s="73">
        <f>'cieki 2020'!Y230</f>
        <v>0.25</v>
      </c>
      <c r="L228" s="73">
        <f>'cieki 2020'!AB230</f>
        <v>1270</v>
      </c>
      <c r="M228" s="73">
        <f>'cieki 2020'!AC230</f>
        <v>15.8</v>
      </c>
      <c r="N228" s="73">
        <f>'cieki 2020'!AI230</f>
        <v>2.5</v>
      </c>
      <c r="O228" s="73">
        <f>'cieki 2020'!AJ230</f>
        <v>2.5</v>
      </c>
      <c r="P228" s="73">
        <f>'cieki 2020'!AK230</f>
        <v>2.5</v>
      </c>
      <c r="Q228" s="73">
        <f>'cieki 2020'!AL230</f>
        <v>2.5</v>
      </c>
      <c r="R228" s="73">
        <f>'cieki 2020'!AM230</f>
        <v>2.5</v>
      </c>
      <c r="S228" s="73">
        <f>'cieki 2020'!AN230</f>
        <v>2.5</v>
      </c>
      <c r="T228" s="73">
        <f>'cieki 2020'!AO230</f>
        <v>2.5</v>
      </c>
      <c r="U228" s="73">
        <f>'cieki 2020'!AQ230</f>
        <v>2.5</v>
      </c>
      <c r="V228" s="73">
        <f>'cieki 2020'!AR230</f>
        <v>1.5</v>
      </c>
      <c r="W228" s="73">
        <f>'cieki 2020'!AS230</f>
        <v>2.5</v>
      </c>
      <c r="X228" s="73">
        <f>'cieki 2020'!AT230</f>
        <v>2.5</v>
      </c>
      <c r="Y228" s="73">
        <f>'cieki 2020'!AU230</f>
        <v>2.5</v>
      </c>
      <c r="Z228" s="73">
        <f>'cieki 2020'!AV230</f>
        <v>2.5</v>
      </c>
      <c r="AA228" s="73">
        <f>'cieki 2020'!AW230</f>
        <v>2.5</v>
      </c>
      <c r="AB228" s="73">
        <f>'cieki 2020'!AX230</f>
        <v>2.5</v>
      </c>
      <c r="AC228" s="73">
        <f>'cieki 2020'!AY230</f>
        <v>2.5</v>
      </c>
      <c r="AD228" s="73">
        <f>'cieki 2020'!AZ230</f>
        <v>2.5</v>
      </c>
      <c r="AE228" s="73">
        <f>'cieki 2020'!BB230</f>
        <v>31.5</v>
      </c>
      <c r="AF228" s="73">
        <f>'cieki 2020'!BJ230</f>
        <v>0.5</v>
      </c>
      <c r="AG228" s="73">
        <f>'cieki 2020'!BL230</f>
        <v>0.5</v>
      </c>
      <c r="AH228" s="73">
        <f>'cieki 2020'!BM230</f>
        <v>0.05</v>
      </c>
      <c r="AI228" s="73">
        <f>'cieki 2020'!BN230</f>
        <v>0.05</v>
      </c>
      <c r="AJ228" s="73">
        <f>'cieki 2020'!BO230</f>
        <v>0.05</v>
      </c>
      <c r="AK228" s="73">
        <f>'cieki 2020'!BR230</f>
        <v>0.4</v>
      </c>
      <c r="AL228" s="73">
        <f>'cieki 2020'!BS230</f>
        <v>0.05</v>
      </c>
      <c r="AM228" s="73">
        <f>'cieki 2020'!BU230</f>
        <v>0.05</v>
      </c>
      <c r="AN228" s="73">
        <f>'cieki 2020'!BV230</f>
        <v>0.05</v>
      </c>
      <c r="AO228" s="73">
        <f>'cieki 2020'!BW230</f>
        <v>0.05</v>
      </c>
      <c r="AP228" s="73">
        <f>'cieki 2020'!BX230</f>
        <v>0.1</v>
      </c>
      <c r="AQ228" s="73">
        <f>'cieki 2020'!BZ230</f>
        <v>0</v>
      </c>
      <c r="AR228" s="53">
        <f>'cieki 2020'!CK230</f>
        <v>0</v>
      </c>
      <c r="AS228" s="73">
        <f>'cieki 2020'!CN230</f>
        <v>0</v>
      </c>
      <c r="AT228" s="73">
        <f>'cieki 2020'!CS230</f>
        <v>0</v>
      </c>
      <c r="AU228" s="91">
        <f>'cieki 2020'!CY230</f>
        <v>0</v>
      </c>
      <c r="AV228" s="73">
        <f>'cieki 2020'!DD230</f>
        <v>0</v>
      </c>
      <c r="AW228" s="73">
        <f>'cieki 2020'!DE230</f>
        <v>0.05</v>
      </c>
      <c r="AX228" s="148">
        <f>'cieki 2020'!DF230</f>
        <v>0.05</v>
      </c>
      <c r="AY228" s="137" t="s">
        <v>171</v>
      </c>
    </row>
    <row r="229" spans="1:51" customFormat="1" x14ac:dyDescent="0.2">
      <c r="A229" s="9">
        <f>'cieki 2020'!B231</f>
        <v>385</v>
      </c>
      <c r="B229" s="15" t="str">
        <f>'cieki 2020'!C231</f>
        <v>PL01S1101_1574</v>
      </c>
      <c r="C229" s="53">
        <f>'cieki 2020'!I231</f>
        <v>0.05</v>
      </c>
      <c r="D229" s="53">
        <f>'cieki 2020'!J231</f>
        <v>1.5</v>
      </c>
      <c r="E229" s="53">
        <f>'cieki 2020'!L231</f>
        <v>2.5000000000000001E-2</v>
      </c>
      <c r="F229" s="53">
        <f>'cieki 2020'!N231</f>
        <v>12.2</v>
      </c>
      <c r="G229" s="53">
        <f>'cieki 2020'!O231</f>
        <v>13</v>
      </c>
      <c r="H229" s="53">
        <f>'cieki 2020'!P231</f>
        <v>1.6299999999999999E-3</v>
      </c>
      <c r="I229" s="53">
        <f>'cieki 2020'!S231</f>
        <v>16.399999999999999</v>
      </c>
      <c r="J229" s="53">
        <f>'cieki 2020'!T231</f>
        <v>4.72</v>
      </c>
      <c r="K229" s="73">
        <f>'cieki 2020'!Y231</f>
        <v>59</v>
      </c>
      <c r="L229" s="73">
        <f>'cieki 2020'!AB231</f>
        <v>10440</v>
      </c>
      <c r="M229" s="73">
        <f>'cieki 2020'!AC231</f>
        <v>691</v>
      </c>
      <c r="N229" s="73">
        <f>'cieki 2020'!AI231</f>
        <v>2.5</v>
      </c>
      <c r="O229" s="73">
        <f>'cieki 2020'!AJ231</f>
        <v>2.5</v>
      </c>
      <c r="P229" s="73">
        <f>'cieki 2020'!AK231</f>
        <v>2.5</v>
      </c>
      <c r="Q229" s="73">
        <f>'cieki 2020'!AL231</f>
        <v>10</v>
      </c>
      <c r="R229" s="73">
        <f>'cieki 2020'!AM231</f>
        <v>6</v>
      </c>
      <c r="S229" s="73">
        <f>'cieki 2020'!AN231</f>
        <v>5</v>
      </c>
      <c r="T229" s="73">
        <f>'cieki 2020'!AO231</f>
        <v>2.5</v>
      </c>
      <c r="U229" s="73">
        <f>'cieki 2020'!AQ231</f>
        <v>2.5</v>
      </c>
      <c r="V229" s="73">
        <f>'cieki 2020'!AR231</f>
        <v>1.5</v>
      </c>
      <c r="W229" s="73">
        <f>'cieki 2020'!AS231</f>
        <v>2.5</v>
      </c>
      <c r="X229" s="73">
        <f>'cieki 2020'!AT231</f>
        <v>2.5</v>
      </c>
      <c r="Y229" s="73">
        <f>'cieki 2020'!AU231</f>
        <v>5</v>
      </c>
      <c r="Z229" s="73">
        <f>'cieki 2020'!AV231</f>
        <v>2.5</v>
      </c>
      <c r="AA229" s="73">
        <f>'cieki 2020'!AW231</f>
        <v>2.5</v>
      </c>
      <c r="AB229" s="73">
        <f>'cieki 2020'!AX231</f>
        <v>2.5</v>
      </c>
      <c r="AC229" s="73">
        <f>'cieki 2020'!AY231</f>
        <v>2.5</v>
      </c>
      <c r="AD229" s="73">
        <f>'cieki 2020'!AZ231</f>
        <v>2.5</v>
      </c>
      <c r="AE229" s="73">
        <f>'cieki 2020'!BB231</f>
        <v>47.5</v>
      </c>
      <c r="AF229" s="73">
        <f>'cieki 2020'!BJ231</f>
        <v>0.5</v>
      </c>
      <c r="AG229" s="73">
        <f>'cieki 2020'!BL231</f>
        <v>0.5</v>
      </c>
      <c r="AH229" s="73">
        <f>'cieki 2020'!BM231</f>
        <v>0.05</v>
      </c>
      <c r="AI229" s="73">
        <f>'cieki 2020'!BN231</f>
        <v>0.05</v>
      </c>
      <c r="AJ229" s="73">
        <f>'cieki 2020'!BO231</f>
        <v>0.05</v>
      </c>
      <c r="AK229" s="73">
        <f>'cieki 2020'!BR231</f>
        <v>0.4</v>
      </c>
      <c r="AL229" s="73">
        <f>'cieki 2020'!BS231</f>
        <v>0.05</v>
      </c>
      <c r="AM229" s="73">
        <f>'cieki 2020'!BU231</f>
        <v>0.05</v>
      </c>
      <c r="AN229" s="73">
        <f>'cieki 2020'!BV231</f>
        <v>0.05</v>
      </c>
      <c r="AO229" s="73">
        <f>'cieki 2020'!BW231</f>
        <v>0.05</v>
      </c>
      <c r="AP229" s="73">
        <f>'cieki 2020'!BX231</f>
        <v>0.1</v>
      </c>
      <c r="AQ229" s="73">
        <f>'cieki 2020'!BZ231</f>
        <v>25</v>
      </c>
      <c r="AR229" s="53">
        <f>'cieki 2020'!CK231</f>
        <v>0.12</v>
      </c>
      <c r="AS229" s="73">
        <f>'cieki 2020'!CN231</f>
        <v>0.5</v>
      </c>
      <c r="AT229" s="73">
        <f>'cieki 2020'!CS231</f>
        <v>0.5</v>
      </c>
      <c r="AU229" s="91">
        <f>'cieki 2020'!CY231</f>
        <v>7.7700000000000005E-2</v>
      </c>
      <c r="AV229" s="73">
        <f>'cieki 2020'!DD231</f>
        <v>0.05</v>
      </c>
      <c r="AW229" s="73">
        <f>'cieki 2020'!DE231</f>
        <v>0.05</v>
      </c>
      <c r="AX229" s="148">
        <f>'cieki 2020'!DF231</f>
        <v>0.05</v>
      </c>
      <c r="AY229" s="157" t="s">
        <v>172</v>
      </c>
    </row>
    <row r="230" spans="1:51" customFormat="1" x14ac:dyDescent="0.2">
      <c r="A230" s="9">
        <f>'cieki 2020'!B232</f>
        <v>386</v>
      </c>
      <c r="B230" s="15" t="str">
        <f>'cieki 2020'!C232</f>
        <v>PL01S1101_3860</v>
      </c>
      <c r="C230" s="53">
        <f>'cieki 2020'!I232</f>
        <v>0.05</v>
      </c>
      <c r="D230" s="53">
        <f>'cieki 2020'!J232</f>
        <v>1.5</v>
      </c>
      <c r="E230" s="53">
        <f>'cieki 2020'!L232</f>
        <v>0.36799999999999999</v>
      </c>
      <c r="F230" s="53">
        <f>'cieki 2020'!N232</f>
        <v>8.7799999999999994</v>
      </c>
      <c r="G230" s="53">
        <f>'cieki 2020'!O232</f>
        <v>10.199999999999999</v>
      </c>
      <c r="H230" s="53">
        <f>'cieki 2020'!P232</f>
        <v>5.94E-3</v>
      </c>
      <c r="I230" s="53">
        <f>'cieki 2020'!S232</f>
        <v>4.7699999999999996</v>
      </c>
      <c r="J230" s="53">
        <f>'cieki 2020'!T232</f>
        <v>0.5</v>
      </c>
      <c r="K230" s="73">
        <f>'cieki 2020'!Y232</f>
        <v>62.1</v>
      </c>
      <c r="L230" s="73">
        <f>'cieki 2020'!AB232</f>
        <v>2774</v>
      </c>
      <c r="M230" s="73">
        <f>'cieki 2020'!AC232</f>
        <v>97.6</v>
      </c>
      <c r="N230" s="73">
        <f>'cieki 2020'!AI232</f>
        <v>2.5</v>
      </c>
      <c r="O230" s="73">
        <f>'cieki 2020'!AJ232</f>
        <v>2.5</v>
      </c>
      <c r="P230" s="73">
        <f>'cieki 2020'!AK232</f>
        <v>2.5</v>
      </c>
      <c r="Q230" s="73">
        <f>'cieki 2020'!AL232</f>
        <v>5</v>
      </c>
      <c r="R230" s="73">
        <f>'cieki 2020'!AM232</f>
        <v>2.5</v>
      </c>
      <c r="S230" s="73">
        <f>'cieki 2020'!AN232</f>
        <v>2.5</v>
      </c>
      <c r="T230" s="73">
        <f>'cieki 2020'!AO232</f>
        <v>2.5</v>
      </c>
      <c r="U230" s="73">
        <f>'cieki 2020'!AQ232</f>
        <v>2.5</v>
      </c>
      <c r="V230" s="73">
        <f>'cieki 2020'!AR232</f>
        <v>1.5</v>
      </c>
      <c r="W230" s="73">
        <f>'cieki 2020'!AS232</f>
        <v>2.5</v>
      </c>
      <c r="X230" s="73">
        <f>'cieki 2020'!AT232</f>
        <v>2.5</v>
      </c>
      <c r="Y230" s="73">
        <f>'cieki 2020'!AU232</f>
        <v>2.5</v>
      </c>
      <c r="Z230" s="73">
        <f>'cieki 2020'!AV232</f>
        <v>2.5</v>
      </c>
      <c r="AA230" s="73">
        <f>'cieki 2020'!AW232</f>
        <v>2.5</v>
      </c>
      <c r="AB230" s="73">
        <f>'cieki 2020'!AX232</f>
        <v>2.5</v>
      </c>
      <c r="AC230" s="73">
        <f>'cieki 2020'!AY232</f>
        <v>2.5</v>
      </c>
      <c r="AD230" s="73">
        <f>'cieki 2020'!AZ232</f>
        <v>2.5</v>
      </c>
      <c r="AE230" s="73">
        <f>'cieki 2020'!BB232</f>
        <v>34</v>
      </c>
      <c r="AF230" s="73">
        <f>'cieki 2020'!BJ232</f>
        <v>0.5</v>
      </c>
      <c r="AG230" s="73">
        <f>'cieki 2020'!BL232</f>
        <v>0.5</v>
      </c>
      <c r="AH230" s="73">
        <f>'cieki 2020'!BM232</f>
        <v>0.05</v>
      </c>
      <c r="AI230" s="73">
        <f>'cieki 2020'!BN232</f>
        <v>0.05</v>
      </c>
      <c r="AJ230" s="73">
        <f>'cieki 2020'!BO232</f>
        <v>0.05</v>
      </c>
      <c r="AK230" s="73">
        <f>'cieki 2020'!BR232</f>
        <v>0.4</v>
      </c>
      <c r="AL230" s="73">
        <f>'cieki 2020'!BS232</f>
        <v>0.05</v>
      </c>
      <c r="AM230" s="73">
        <f>'cieki 2020'!BU232</f>
        <v>0.05</v>
      </c>
      <c r="AN230" s="73">
        <f>'cieki 2020'!BV232</f>
        <v>0.05</v>
      </c>
      <c r="AO230" s="73">
        <f>'cieki 2020'!BW232</f>
        <v>0.05</v>
      </c>
      <c r="AP230" s="73">
        <f>'cieki 2020'!BX232</f>
        <v>0.1</v>
      </c>
      <c r="AQ230" s="73">
        <f>'cieki 2020'!BZ232</f>
        <v>0</v>
      </c>
      <c r="AR230" s="53">
        <f>'cieki 2020'!CK232</f>
        <v>0</v>
      </c>
      <c r="AS230" s="73">
        <f>'cieki 2020'!CN232</f>
        <v>0</v>
      </c>
      <c r="AT230" s="73">
        <f>'cieki 2020'!CS232</f>
        <v>0</v>
      </c>
      <c r="AU230" s="91">
        <f>'cieki 2020'!CY232</f>
        <v>0</v>
      </c>
      <c r="AV230" s="73">
        <f>'cieki 2020'!DD232</f>
        <v>0</v>
      </c>
      <c r="AW230" s="73">
        <f>'cieki 2020'!DE232</f>
        <v>0.05</v>
      </c>
      <c r="AX230" s="148">
        <f>'cieki 2020'!DF232</f>
        <v>0.05</v>
      </c>
      <c r="AY230" s="137" t="s">
        <v>171</v>
      </c>
    </row>
    <row r="231" spans="1:51" customFormat="1" x14ac:dyDescent="0.2">
      <c r="A231" s="9">
        <f>'cieki 2020'!B233</f>
        <v>387</v>
      </c>
      <c r="B231" s="15" t="str">
        <f>'cieki 2020'!C233</f>
        <v>PL01S0601_0980</v>
      </c>
      <c r="C231" s="53">
        <f>'cieki 2020'!I233</f>
        <v>0.05</v>
      </c>
      <c r="D231" s="53">
        <f>'cieki 2020'!J233</f>
        <v>1.5</v>
      </c>
      <c r="E231" s="53">
        <f>'cieki 2020'!L233</f>
        <v>2.5000000000000001E-2</v>
      </c>
      <c r="F231" s="53">
        <f>'cieki 2020'!N233</f>
        <v>1.84</v>
      </c>
      <c r="G231" s="53">
        <f>'cieki 2020'!O233</f>
        <v>0.2</v>
      </c>
      <c r="H231" s="53">
        <f>'cieki 2020'!P233</f>
        <v>6.1999999999999998E-3</v>
      </c>
      <c r="I231" s="53">
        <f>'cieki 2020'!S233</f>
        <v>0.2</v>
      </c>
      <c r="J231" s="53">
        <f>'cieki 2020'!T233</f>
        <v>2.46</v>
      </c>
      <c r="K231" s="73">
        <f>'cieki 2020'!Y233</f>
        <v>23.5</v>
      </c>
      <c r="L231" s="73">
        <f>'cieki 2020'!AB233</f>
        <v>1690</v>
      </c>
      <c r="M231" s="73">
        <f>'cieki 2020'!AC233</f>
        <v>38.4</v>
      </c>
      <c r="N231" s="73">
        <f>'cieki 2020'!AI233</f>
        <v>2.5</v>
      </c>
      <c r="O231" s="73">
        <f>'cieki 2020'!AJ233</f>
        <v>2.5</v>
      </c>
      <c r="P231" s="73">
        <f>'cieki 2020'!AK233</f>
        <v>2.5</v>
      </c>
      <c r="Q231" s="73">
        <f>'cieki 2020'!AL233</f>
        <v>2.5</v>
      </c>
      <c r="R231" s="73">
        <f>'cieki 2020'!AM233</f>
        <v>2.5</v>
      </c>
      <c r="S231" s="73">
        <f>'cieki 2020'!AN233</f>
        <v>2.5</v>
      </c>
      <c r="T231" s="73">
        <f>'cieki 2020'!AO233</f>
        <v>2.5</v>
      </c>
      <c r="U231" s="73">
        <f>'cieki 2020'!AQ233</f>
        <v>2.5</v>
      </c>
      <c r="V231" s="73">
        <f>'cieki 2020'!AR233</f>
        <v>1.5</v>
      </c>
      <c r="W231" s="73">
        <f>'cieki 2020'!AS233</f>
        <v>2.5</v>
      </c>
      <c r="X231" s="73">
        <f>'cieki 2020'!AT233</f>
        <v>2.5</v>
      </c>
      <c r="Y231" s="73">
        <f>'cieki 2020'!AU233</f>
        <v>2.5</v>
      </c>
      <c r="Z231" s="73">
        <f>'cieki 2020'!AV233</f>
        <v>2.5</v>
      </c>
      <c r="AA231" s="73">
        <f>'cieki 2020'!AW233</f>
        <v>2.5</v>
      </c>
      <c r="AB231" s="73">
        <f>'cieki 2020'!AX233</f>
        <v>2.5</v>
      </c>
      <c r="AC231" s="73">
        <f>'cieki 2020'!AY233</f>
        <v>2.5</v>
      </c>
      <c r="AD231" s="73">
        <f>'cieki 2020'!AZ233</f>
        <v>2.5</v>
      </c>
      <c r="AE231" s="73">
        <f>'cieki 2020'!BB233</f>
        <v>31.5</v>
      </c>
      <c r="AF231" s="73">
        <f>'cieki 2020'!BJ233</f>
        <v>0.5</v>
      </c>
      <c r="AG231" s="73">
        <f>'cieki 2020'!BL233</f>
        <v>0.5</v>
      </c>
      <c r="AH231" s="73">
        <f>'cieki 2020'!BM233</f>
        <v>0.05</v>
      </c>
      <c r="AI231" s="73">
        <f>'cieki 2020'!BN233</f>
        <v>0.05</v>
      </c>
      <c r="AJ231" s="73">
        <f>'cieki 2020'!BO233</f>
        <v>0.05</v>
      </c>
      <c r="AK231" s="73">
        <f>'cieki 2020'!BR233</f>
        <v>0.4</v>
      </c>
      <c r="AL231" s="73">
        <f>'cieki 2020'!BS233</f>
        <v>0.05</v>
      </c>
      <c r="AM231" s="73">
        <f>'cieki 2020'!BU233</f>
        <v>0.05</v>
      </c>
      <c r="AN231" s="73">
        <f>'cieki 2020'!BV233</f>
        <v>0.05</v>
      </c>
      <c r="AO231" s="73">
        <f>'cieki 2020'!BW233</f>
        <v>0.05</v>
      </c>
      <c r="AP231" s="73">
        <f>'cieki 2020'!BX233</f>
        <v>0.1</v>
      </c>
      <c r="AQ231" s="73">
        <f>'cieki 2020'!BZ233</f>
        <v>25</v>
      </c>
      <c r="AR231" s="53">
        <f>'cieki 2020'!CK233</f>
        <v>5.0000000000000001E-3</v>
      </c>
      <c r="AS231" s="73">
        <f>'cieki 2020'!CN233</f>
        <v>0.5</v>
      </c>
      <c r="AT231" s="73">
        <f>'cieki 2020'!CS233</f>
        <v>0.5</v>
      </c>
      <c r="AU231" s="91">
        <f>'cieki 2020'!CY233</f>
        <v>3.3349999999999999E-3</v>
      </c>
      <c r="AV231" s="73">
        <f>'cieki 2020'!DD233</f>
        <v>0.05</v>
      </c>
      <c r="AW231" s="73">
        <f>'cieki 2020'!DE233</f>
        <v>0.05</v>
      </c>
      <c r="AX231" s="148">
        <f>'cieki 2020'!DF233</f>
        <v>0.05</v>
      </c>
      <c r="AY231" s="137" t="s">
        <v>171</v>
      </c>
    </row>
    <row r="232" spans="1:51" customFormat="1" x14ac:dyDescent="0.2">
      <c r="A232" s="9">
        <f>'cieki 2020'!B234</f>
        <v>388</v>
      </c>
      <c r="B232" s="15" t="str">
        <f>'cieki 2020'!C234</f>
        <v>PL01S1601_1874</v>
      </c>
      <c r="C232" s="53">
        <f>'cieki 2020'!I234</f>
        <v>0.05</v>
      </c>
      <c r="D232" s="53">
        <f>'cieki 2020'!J234</f>
        <v>1.5</v>
      </c>
      <c r="E232" s="53">
        <f>'cieki 2020'!L234</f>
        <v>0.16200000000000001</v>
      </c>
      <c r="F232" s="53">
        <f>'cieki 2020'!N234</f>
        <v>3.93</v>
      </c>
      <c r="G232" s="53">
        <f>'cieki 2020'!O234</f>
        <v>2.09</v>
      </c>
      <c r="H232" s="53">
        <f>'cieki 2020'!P234</f>
        <v>1.11E-2</v>
      </c>
      <c r="I232" s="53">
        <f>'cieki 2020'!S234</f>
        <v>3.2</v>
      </c>
      <c r="J232" s="53">
        <f>'cieki 2020'!T234</f>
        <v>3.66</v>
      </c>
      <c r="K232" s="73">
        <f>'cieki 2020'!Y234</f>
        <v>41.7</v>
      </c>
      <c r="L232" s="73">
        <f>'cieki 2020'!AB234</f>
        <v>2190</v>
      </c>
      <c r="M232" s="73">
        <f>'cieki 2020'!AC234</f>
        <v>126</v>
      </c>
      <c r="N232" s="73">
        <f>'cieki 2020'!AI234</f>
        <v>2.5</v>
      </c>
      <c r="O232" s="73">
        <f>'cieki 2020'!AJ234</f>
        <v>8</v>
      </c>
      <c r="P232" s="73">
        <f>'cieki 2020'!AK234</f>
        <v>2.5</v>
      </c>
      <c r="Q232" s="73">
        <f>'cieki 2020'!AL234</f>
        <v>17</v>
      </c>
      <c r="R232" s="73">
        <f>'cieki 2020'!AM234</f>
        <v>10</v>
      </c>
      <c r="S232" s="73">
        <f>'cieki 2020'!AN234</f>
        <v>5</v>
      </c>
      <c r="T232" s="73">
        <f>'cieki 2020'!AO234</f>
        <v>6</v>
      </c>
      <c r="U232" s="73">
        <f>'cieki 2020'!AQ234</f>
        <v>2.5</v>
      </c>
      <c r="V232" s="73">
        <f>'cieki 2020'!AR234</f>
        <v>1.5</v>
      </c>
      <c r="W232" s="73">
        <f>'cieki 2020'!AS234</f>
        <v>2.5</v>
      </c>
      <c r="X232" s="73">
        <f>'cieki 2020'!AT234</f>
        <v>2.5</v>
      </c>
      <c r="Y232" s="73">
        <f>'cieki 2020'!AU234</f>
        <v>8</v>
      </c>
      <c r="Z232" s="73">
        <f>'cieki 2020'!AV234</f>
        <v>9</v>
      </c>
      <c r="AA232" s="73">
        <f>'cieki 2020'!AW234</f>
        <v>2.5</v>
      </c>
      <c r="AB232" s="73">
        <f>'cieki 2020'!AX234</f>
        <v>5</v>
      </c>
      <c r="AC232" s="73">
        <f>'cieki 2020'!AY234</f>
        <v>10</v>
      </c>
      <c r="AD232" s="73">
        <f>'cieki 2020'!AZ234</f>
        <v>2.5</v>
      </c>
      <c r="AE232" s="73">
        <f>'cieki 2020'!BB234</f>
        <v>77</v>
      </c>
      <c r="AF232" s="73">
        <f>'cieki 2020'!BJ234</f>
        <v>0.5</v>
      </c>
      <c r="AG232" s="73">
        <f>'cieki 2020'!BL234</f>
        <v>0.5</v>
      </c>
      <c r="AH232" s="73">
        <f>'cieki 2020'!BM234</f>
        <v>0.05</v>
      </c>
      <c r="AI232" s="73">
        <f>'cieki 2020'!BN234</f>
        <v>0.05</v>
      </c>
      <c r="AJ232" s="73">
        <f>'cieki 2020'!BO234</f>
        <v>0.05</v>
      </c>
      <c r="AK232" s="73">
        <f>'cieki 2020'!BR234</f>
        <v>0.4</v>
      </c>
      <c r="AL232" s="73">
        <f>'cieki 2020'!BS234</f>
        <v>0.05</v>
      </c>
      <c r="AM232" s="73">
        <f>'cieki 2020'!BU234</f>
        <v>0.05</v>
      </c>
      <c r="AN232" s="73">
        <f>'cieki 2020'!BV234</f>
        <v>0.05</v>
      </c>
      <c r="AO232" s="73">
        <f>'cieki 2020'!BW234</f>
        <v>0.05</v>
      </c>
      <c r="AP232" s="73">
        <f>'cieki 2020'!BX234</f>
        <v>0.1</v>
      </c>
      <c r="AQ232" s="73">
        <f>'cieki 2020'!BZ234</f>
        <v>0</v>
      </c>
      <c r="AR232" s="53">
        <f>'cieki 2020'!CK234</f>
        <v>0</v>
      </c>
      <c r="AS232" s="73">
        <f>'cieki 2020'!CN234</f>
        <v>0</v>
      </c>
      <c r="AT232" s="73">
        <f>'cieki 2020'!CS234</f>
        <v>0</v>
      </c>
      <c r="AU232" s="91">
        <f>'cieki 2020'!CY234</f>
        <v>0</v>
      </c>
      <c r="AV232" s="73">
        <f>'cieki 2020'!DD234</f>
        <v>0</v>
      </c>
      <c r="AW232" s="73">
        <f>'cieki 2020'!DE234</f>
        <v>0.05</v>
      </c>
      <c r="AX232" s="148">
        <f>'cieki 2020'!DF234</f>
        <v>0.05</v>
      </c>
      <c r="AY232" s="137" t="s">
        <v>171</v>
      </c>
    </row>
    <row r="233" spans="1:51" customFormat="1" x14ac:dyDescent="0.2">
      <c r="A233" s="9">
        <f>'cieki 2020'!B235</f>
        <v>389</v>
      </c>
      <c r="B233" s="15" t="str">
        <f>'cieki 2020'!C235</f>
        <v>PL01S1501_1785</v>
      </c>
      <c r="C233" s="53">
        <f>'cieki 2020'!I235</f>
        <v>0.05</v>
      </c>
      <c r="D233" s="53">
        <f>'cieki 2020'!J235</f>
        <v>1.5</v>
      </c>
      <c r="E233" s="53">
        <f>'cieki 2020'!L235</f>
        <v>0.34899999999999998</v>
      </c>
      <c r="F233" s="53">
        <f>'cieki 2020'!N235</f>
        <v>3.64</v>
      </c>
      <c r="G233" s="53">
        <f>'cieki 2020'!O235</f>
        <v>7.92</v>
      </c>
      <c r="H233" s="53">
        <f>'cieki 2020'!P235</f>
        <v>2.41E-2</v>
      </c>
      <c r="I233" s="53">
        <f>'cieki 2020'!S235</f>
        <v>2.94</v>
      </c>
      <c r="J233" s="53">
        <f>'cieki 2020'!T235</f>
        <v>7.31</v>
      </c>
      <c r="K233" s="73">
        <f>'cieki 2020'!Y235</f>
        <v>46.9</v>
      </c>
      <c r="L233" s="73">
        <f>'cieki 2020'!AB235</f>
        <v>1970</v>
      </c>
      <c r="M233" s="73">
        <f>'cieki 2020'!AC235</f>
        <v>37.5</v>
      </c>
      <c r="N233" s="73">
        <f>'cieki 2020'!AI235</f>
        <v>2.5</v>
      </c>
      <c r="O233" s="73">
        <f>'cieki 2020'!AJ235</f>
        <v>10</v>
      </c>
      <c r="P233" s="73">
        <f>'cieki 2020'!AK235</f>
        <v>2.5</v>
      </c>
      <c r="Q233" s="73">
        <f>'cieki 2020'!AL235</f>
        <v>2.5</v>
      </c>
      <c r="R233" s="73">
        <f>'cieki 2020'!AM235</f>
        <v>2.5</v>
      </c>
      <c r="S233" s="73">
        <f>'cieki 2020'!AN235</f>
        <v>2.5</v>
      </c>
      <c r="T233" s="73">
        <f>'cieki 2020'!AO235</f>
        <v>12</v>
      </c>
      <c r="U233" s="73">
        <f>'cieki 2020'!AQ235</f>
        <v>2.5</v>
      </c>
      <c r="V233" s="73">
        <f>'cieki 2020'!AR235</f>
        <v>1.5</v>
      </c>
      <c r="W233" s="73">
        <f>'cieki 2020'!AS235</f>
        <v>2.5</v>
      </c>
      <c r="X233" s="73">
        <f>'cieki 2020'!AT235</f>
        <v>2.5</v>
      </c>
      <c r="Y233" s="73">
        <f>'cieki 2020'!AU235</f>
        <v>2.5</v>
      </c>
      <c r="Z233" s="73">
        <f>'cieki 2020'!AV235</f>
        <v>14</v>
      </c>
      <c r="AA233" s="73">
        <f>'cieki 2020'!AW235</f>
        <v>6</v>
      </c>
      <c r="AB233" s="73">
        <f>'cieki 2020'!AX235</f>
        <v>5</v>
      </c>
      <c r="AC233" s="73">
        <f>'cieki 2020'!AY235</f>
        <v>2.5</v>
      </c>
      <c r="AD233" s="73">
        <f>'cieki 2020'!AZ235</f>
        <v>2.5</v>
      </c>
      <c r="AE233" s="73">
        <f>'cieki 2020'!BB235</f>
        <v>63.5</v>
      </c>
      <c r="AF233" s="73">
        <f>'cieki 2020'!BJ235</f>
        <v>0.5</v>
      </c>
      <c r="AG233" s="73">
        <f>'cieki 2020'!BL235</f>
        <v>0.5</v>
      </c>
      <c r="AH233" s="73">
        <f>'cieki 2020'!BM235</f>
        <v>0.05</v>
      </c>
      <c r="AI233" s="73">
        <f>'cieki 2020'!BN235</f>
        <v>0.05</v>
      </c>
      <c r="AJ233" s="73">
        <f>'cieki 2020'!BO235</f>
        <v>0.05</v>
      </c>
      <c r="AK233" s="73">
        <f>'cieki 2020'!BR235</f>
        <v>0.4</v>
      </c>
      <c r="AL233" s="73">
        <f>'cieki 2020'!BS235</f>
        <v>0.05</v>
      </c>
      <c r="AM233" s="73">
        <f>'cieki 2020'!BU235</f>
        <v>0.05</v>
      </c>
      <c r="AN233" s="73">
        <f>'cieki 2020'!BV235</f>
        <v>0.05</v>
      </c>
      <c r="AO233" s="73">
        <f>'cieki 2020'!BW235</f>
        <v>0.05</v>
      </c>
      <c r="AP233" s="73">
        <f>'cieki 2020'!BX235</f>
        <v>0.1</v>
      </c>
      <c r="AQ233" s="73">
        <f>'cieki 2020'!BZ235</f>
        <v>0</v>
      </c>
      <c r="AR233" s="53">
        <f>'cieki 2020'!CK235</f>
        <v>0</v>
      </c>
      <c r="AS233" s="73">
        <f>'cieki 2020'!CN235</f>
        <v>0</v>
      </c>
      <c r="AT233" s="73">
        <f>'cieki 2020'!CS235</f>
        <v>0</v>
      </c>
      <c r="AU233" s="91">
        <f>'cieki 2020'!CY235</f>
        <v>0</v>
      </c>
      <c r="AV233" s="73">
        <f>'cieki 2020'!DD235</f>
        <v>0</v>
      </c>
      <c r="AW233" s="73">
        <f>'cieki 2020'!DE235</f>
        <v>0.05</v>
      </c>
      <c r="AX233" s="148">
        <f>'cieki 2020'!DF235</f>
        <v>0.05</v>
      </c>
      <c r="AY233" s="137" t="s">
        <v>171</v>
      </c>
    </row>
    <row r="234" spans="1:51" customFormat="1" x14ac:dyDescent="0.2">
      <c r="A234" s="9">
        <f>'cieki 2020'!B236</f>
        <v>390</v>
      </c>
      <c r="B234" s="15" t="str">
        <f>'cieki 2020'!C236</f>
        <v>PL01S1501_1749</v>
      </c>
      <c r="C234" s="53">
        <f>'cieki 2020'!I236</f>
        <v>0.05</v>
      </c>
      <c r="D234" s="53">
        <f>'cieki 2020'!J236</f>
        <v>1.5</v>
      </c>
      <c r="E234" s="53">
        <f>'cieki 2020'!L236</f>
        <v>7.2999999999999995E-2</v>
      </c>
      <c r="F234" s="53">
        <f>'cieki 2020'!N236</f>
        <v>3.28</v>
      </c>
      <c r="G234" s="53">
        <f>'cieki 2020'!O236</f>
        <v>2.2200000000000002</v>
      </c>
      <c r="H234" s="53">
        <f>'cieki 2020'!P236</f>
        <v>3.7200000000000002E-3</v>
      </c>
      <c r="I234" s="53">
        <f>'cieki 2020'!S236</f>
        <v>5.78</v>
      </c>
      <c r="J234" s="53">
        <f>'cieki 2020'!T236</f>
        <v>3.81</v>
      </c>
      <c r="K234" s="73">
        <f>'cieki 2020'!Y236</f>
        <v>17.100000000000001</v>
      </c>
      <c r="L234" s="73">
        <f>'cieki 2020'!AB236</f>
        <v>2010</v>
      </c>
      <c r="M234" s="73">
        <f>'cieki 2020'!AC236</f>
        <v>237</v>
      </c>
      <c r="N234" s="73">
        <f>'cieki 2020'!AI236</f>
        <v>2.5</v>
      </c>
      <c r="O234" s="73">
        <f>'cieki 2020'!AJ236</f>
        <v>2.5</v>
      </c>
      <c r="P234" s="73">
        <f>'cieki 2020'!AK236</f>
        <v>2.5</v>
      </c>
      <c r="Q234" s="73">
        <f>'cieki 2020'!AL236</f>
        <v>2.5</v>
      </c>
      <c r="R234" s="73">
        <f>'cieki 2020'!AM236</f>
        <v>2.5</v>
      </c>
      <c r="S234" s="73">
        <f>'cieki 2020'!AN236</f>
        <v>2.5</v>
      </c>
      <c r="T234" s="73">
        <f>'cieki 2020'!AO236</f>
        <v>2.5</v>
      </c>
      <c r="U234" s="73">
        <f>'cieki 2020'!AQ236</f>
        <v>2.5</v>
      </c>
      <c r="V234" s="73">
        <f>'cieki 2020'!AR236</f>
        <v>1.5</v>
      </c>
      <c r="W234" s="73">
        <f>'cieki 2020'!AS236</f>
        <v>2.5</v>
      </c>
      <c r="X234" s="73">
        <f>'cieki 2020'!AT236</f>
        <v>2.5</v>
      </c>
      <c r="Y234" s="73">
        <f>'cieki 2020'!AU236</f>
        <v>2.5</v>
      </c>
      <c r="Z234" s="73">
        <f>'cieki 2020'!AV236</f>
        <v>2.5</v>
      </c>
      <c r="AA234" s="73">
        <f>'cieki 2020'!AW236</f>
        <v>2.5</v>
      </c>
      <c r="AB234" s="73">
        <f>'cieki 2020'!AX236</f>
        <v>2.5</v>
      </c>
      <c r="AC234" s="73">
        <f>'cieki 2020'!AY236</f>
        <v>2.5</v>
      </c>
      <c r="AD234" s="73">
        <f>'cieki 2020'!AZ236</f>
        <v>2.5</v>
      </c>
      <c r="AE234" s="73">
        <f>'cieki 2020'!BB236</f>
        <v>31.5</v>
      </c>
      <c r="AF234" s="73">
        <f>'cieki 2020'!BJ236</f>
        <v>0.5</v>
      </c>
      <c r="AG234" s="73">
        <f>'cieki 2020'!BL236</f>
        <v>0.5</v>
      </c>
      <c r="AH234" s="73">
        <f>'cieki 2020'!BM236</f>
        <v>0.05</v>
      </c>
      <c r="AI234" s="73">
        <f>'cieki 2020'!BN236</f>
        <v>0.05</v>
      </c>
      <c r="AJ234" s="73">
        <f>'cieki 2020'!BO236</f>
        <v>0.05</v>
      </c>
      <c r="AK234" s="73">
        <f>'cieki 2020'!BR236</f>
        <v>0.4</v>
      </c>
      <c r="AL234" s="73">
        <f>'cieki 2020'!BS236</f>
        <v>0.05</v>
      </c>
      <c r="AM234" s="73">
        <f>'cieki 2020'!BU236</f>
        <v>0.05</v>
      </c>
      <c r="AN234" s="73">
        <f>'cieki 2020'!BV236</f>
        <v>0.05</v>
      </c>
      <c r="AO234" s="73">
        <f>'cieki 2020'!BW236</f>
        <v>0.05</v>
      </c>
      <c r="AP234" s="73">
        <f>'cieki 2020'!BX236</f>
        <v>0.1</v>
      </c>
      <c r="AQ234" s="73">
        <f>'cieki 2020'!BZ236</f>
        <v>0</v>
      </c>
      <c r="AR234" s="53">
        <f>'cieki 2020'!CK236</f>
        <v>0</v>
      </c>
      <c r="AS234" s="73">
        <f>'cieki 2020'!CN236</f>
        <v>0</v>
      </c>
      <c r="AT234" s="73">
        <f>'cieki 2020'!CS236</f>
        <v>0</v>
      </c>
      <c r="AU234" s="91">
        <f>'cieki 2020'!CY236</f>
        <v>0</v>
      </c>
      <c r="AV234" s="73">
        <f>'cieki 2020'!DD236</f>
        <v>0</v>
      </c>
      <c r="AW234" s="73">
        <f>'cieki 2020'!DE236</f>
        <v>0.05</v>
      </c>
      <c r="AX234" s="148">
        <f>'cieki 2020'!DF236</f>
        <v>0.05</v>
      </c>
      <c r="AY234" s="137" t="s">
        <v>171</v>
      </c>
    </row>
    <row r="235" spans="1:51" customFormat="1" x14ac:dyDescent="0.2">
      <c r="A235" s="9">
        <f>'cieki 2020'!B237</f>
        <v>391</v>
      </c>
      <c r="B235" s="15" t="str">
        <f>'cieki 2020'!C237</f>
        <v>PL02S1201_1016</v>
      </c>
      <c r="C235" s="53">
        <f>'cieki 2020'!I237</f>
        <v>0.05</v>
      </c>
      <c r="D235" s="53">
        <f>'cieki 2020'!J237</f>
        <v>1.5</v>
      </c>
      <c r="E235" s="53">
        <f>'cieki 2020'!L237</f>
        <v>2.5000000000000001E-2</v>
      </c>
      <c r="F235" s="53">
        <f>'cieki 2020'!N237</f>
        <v>3.78</v>
      </c>
      <c r="G235" s="53">
        <f>'cieki 2020'!O237</f>
        <v>3.56</v>
      </c>
      <c r="H235" s="53">
        <f>'cieki 2020'!P237</f>
        <v>0.111</v>
      </c>
      <c r="I235" s="53">
        <f>'cieki 2020'!S237</f>
        <v>4.16</v>
      </c>
      <c r="J235" s="53">
        <f>'cieki 2020'!T237</f>
        <v>7.47</v>
      </c>
      <c r="K235" s="73">
        <f>'cieki 2020'!Y237</f>
        <v>40.5</v>
      </c>
      <c r="L235" s="73">
        <f>'cieki 2020'!AB237</f>
        <v>4389</v>
      </c>
      <c r="M235" s="73">
        <f>'cieki 2020'!AC237</f>
        <v>167.6</v>
      </c>
      <c r="N235" s="73">
        <f>'cieki 2020'!AI237</f>
        <v>59</v>
      </c>
      <c r="O235" s="73">
        <f>'cieki 2020'!AJ237</f>
        <v>106</v>
      </c>
      <c r="P235" s="73">
        <f>'cieki 2020'!AK237</f>
        <v>8</v>
      </c>
      <c r="Q235" s="73">
        <f>'cieki 2020'!AL237</f>
        <v>97</v>
      </c>
      <c r="R235" s="73">
        <f>'cieki 2020'!AM237</f>
        <v>41</v>
      </c>
      <c r="S235" s="73">
        <f>'cieki 2020'!AN237</f>
        <v>34</v>
      </c>
      <c r="T235" s="73">
        <f>'cieki 2020'!AO237</f>
        <v>24</v>
      </c>
      <c r="U235" s="73">
        <f>'cieki 2020'!AQ237</f>
        <v>22</v>
      </c>
      <c r="V235" s="73">
        <f>'cieki 2020'!AR237</f>
        <v>1.5</v>
      </c>
      <c r="W235" s="73">
        <f>'cieki 2020'!AS237</f>
        <v>57</v>
      </c>
      <c r="X235" s="73">
        <f>'cieki 2020'!AT237</f>
        <v>22</v>
      </c>
      <c r="Y235" s="73">
        <f>'cieki 2020'!AU237</f>
        <v>41</v>
      </c>
      <c r="Z235" s="73">
        <f>'cieki 2020'!AV237</f>
        <v>35</v>
      </c>
      <c r="AA235" s="73">
        <f>'cieki 2020'!AW237</f>
        <v>16</v>
      </c>
      <c r="AB235" s="73">
        <f>'cieki 2020'!AX237</f>
        <v>21</v>
      </c>
      <c r="AC235" s="73">
        <f>'cieki 2020'!AY237</f>
        <v>19</v>
      </c>
      <c r="AD235" s="73">
        <f>'cieki 2020'!AZ237</f>
        <v>2.5</v>
      </c>
      <c r="AE235" s="73">
        <f>'cieki 2020'!BB237</f>
        <v>541.5</v>
      </c>
      <c r="AF235" s="73">
        <f>'cieki 2020'!BJ237</f>
        <v>0.5</v>
      </c>
      <c r="AG235" s="73">
        <f>'cieki 2020'!BL237</f>
        <v>0.5</v>
      </c>
      <c r="AH235" s="73">
        <f>'cieki 2020'!BM237</f>
        <v>0.05</v>
      </c>
      <c r="AI235" s="73">
        <f>'cieki 2020'!BN237</f>
        <v>0.05</v>
      </c>
      <c r="AJ235" s="73">
        <f>'cieki 2020'!BO237</f>
        <v>0.05</v>
      </c>
      <c r="AK235" s="73">
        <f>'cieki 2020'!BR237</f>
        <v>0.4</v>
      </c>
      <c r="AL235" s="73">
        <f>'cieki 2020'!BS237</f>
        <v>0.05</v>
      </c>
      <c r="AM235" s="73">
        <f>'cieki 2020'!BU237</f>
        <v>0.05</v>
      </c>
      <c r="AN235" s="73">
        <f>'cieki 2020'!BV237</f>
        <v>0.05</v>
      </c>
      <c r="AO235" s="73">
        <f>'cieki 2020'!BW237</f>
        <v>0.05</v>
      </c>
      <c r="AP235" s="73">
        <f>'cieki 2020'!BX237</f>
        <v>0.1</v>
      </c>
      <c r="AQ235" s="73">
        <f>'cieki 2020'!BZ237</f>
        <v>25</v>
      </c>
      <c r="AR235" s="53">
        <f>'cieki 2020'!CK237</f>
        <v>5.0000000000000001E-3</v>
      </c>
      <c r="AS235" s="73">
        <f>'cieki 2020'!CN237</f>
        <v>0.5</v>
      </c>
      <c r="AT235" s="73">
        <f>'cieki 2020'!CS237</f>
        <v>0.5</v>
      </c>
      <c r="AU235" s="91">
        <f>'cieki 2020'!CY237</f>
        <v>3.3349999999999999E-3</v>
      </c>
      <c r="AV235" s="73">
        <f>'cieki 2020'!DD237</f>
        <v>0.05</v>
      </c>
      <c r="AW235" s="73">
        <f>'cieki 2020'!DE237</f>
        <v>0.05</v>
      </c>
      <c r="AX235" s="148">
        <f>'cieki 2020'!DF237</f>
        <v>0.05</v>
      </c>
      <c r="AY235" s="158" t="s">
        <v>173</v>
      </c>
    </row>
    <row r="236" spans="1:51" customFormat="1" x14ac:dyDescent="0.2">
      <c r="A236" s="9">
        <f>'cieki 2020'!B238</f>
        <v>392</v>
      </c>
      <c r="B236" s="15" t="str">
        <f>'cieki 2020'!C238</f>
        <v>PL01S0701_1063</v>
      </c>
      <c r="C236" s="53">
        <f>'cieki 2020'!I238</f>
        <v>0.05</v>
      </c>
      <c r="D236" s="53">
        <f>'cieki 2020'!J238</f>
        <v>1.5</v>
      </c>
      <c r="E236" s="53">
        <f>'cieki 2020'!L238</f>
        <v>2.5000000000000001E-2</v>
      </c>
      <c r="F236" s="53">
        <f>'cieki 2020'!N238</f>
        <v>6</v>
      </c>
      <c r="G236" s="53">
        <f>'cieki 2020'!O238</f>
        <v>4.91</v>
      </c>
      <c r="H236" s="53">
        <f>'cieki 2020'!P238</f>
        <v>7.9900000000000006E-3</v>
      </c>
      <c r="I236" s="53">
        <f>'cieki 2020'!S238</f>
        <v>6.5</v>
      </c>
      <c r="J236" s="53">
        <f>'cieki 2020'!T238</f>
        <v>5.12</v>
      </c>
      <c r="K236" s="73">
        <f>'cieki 2020'!Y238</f>
        <v>61.7</v>
      </c>
      <c r="L236" s="73">
        <f>'cieki 2020'!AB238</f>
        <v>4366</v>
      </c>
      <c r="M236" s="73">
        <f>'cieki 2020'!AC238</f>
        <v>200</v>
      </c>
      <c r="N236" s="73">
        <f>'cieki 2020'!AI238</f>
        <v>2.5</v>
      </c>
      <c r="O236" s="73">
        <f>'cieki 2020'!AJ238</f>
        <v>11</v>
      </c>
      <c r="P236" s="73">
        <f>'cieki 2020'!AK238</f>
        <v>2.5</v>
      </c>
      <c r="Q236" s="73">
        <f>'cieki 2020'!AL238</f>
        <v>23</v>
      </c>
      <c r="R236" s="73">
        <f>'cieki 2020'!AM238</f>
        <v>17</v>
      </c>
      <c r="S236" s="73">
        <f>'cieki 2020'!AN238</f>
        <v>8</v>
      </c>
      <c r="T236" s="73">
        <f>'cieki 2020'!AO238</f>
        <v>10</v>
      </c>
      <c r="U236" s="73">
        <f>'cieki 2020'!AQ238</f>
        <v>9</v>
      </c>
      <c r="V236" s="73">
        <f>'cieki 2020'!AR238</f>
        <v>1.5</v>
      </c>
      <c r="W236" s="73">
        <f>'cieki 2020'!AS238</f>
        <v>2.5</v>
      </c>
      <c r="X236" s="73">
        <f>'cieki 2020'!AT238</f>
        <v>2.5</v>
      </c>
      <c r="Y236" s="73">
        <f>'cieki 2020'!AU238</f>
        <v>14</v>
      </c>
      <c r="Z236" s="73">
        <f>'cieki 2020'!AV238</f>
        <v>16</v>
      </c>
      <c r="AA236" s="73">
        <f>'cieki 2020'!AW238</f>
        <v>5</v>
      </c>
      <c r="AB236" s="73">
        <f>'cieki 2020'!AX238</f>
        <v>8</v>
      </c>
      <c r="AC236" s="73">
        <f>'cieki 2020'!AY238</f>
        <v>13</v>
      </c>
      <c r="AD236" s="73">
        <f>'cieki 2020'!AZ238</f>
        <v>2.5</v>
      </c>
      <c r="AE236" s="73">
        <f>'cieki 2020'!BB238</f>
        <v>115.5</v>
      </c>
      <c r="AF236" s="73">
        <f>'cieki 2020'!BJ238</f>
        <v>0.5</v>
      </c>
      <c r="AG236" s="73">
        <f>'cieki 2020'!BL238</f>
        <v>0.5</v>
      </c>
      <c r="AH236" s="73">
        <f>'cieki 2020'!BM238</f>
        <v>0.05</v>
      </c>
      <c r="AI236" s="73">
        <f>'cieki 2020'!BN238</f>
        <v>0.05</v>
      </c>
      <c r="AJ236" s="73">
        <f>'cieki 2020'!BO238</f>
        <v>0.05</v>
      </c>
      <c r="AK236" s="73">
        <f>'cieki 2020'!BR238</f>
        <v>0.4</v>
      </c>
      <c r="AL236" s="73">
        <f>'cieki 2020'!BS238</f>
        <v>0.05</v>
      </c>
      <c r="AM236" s="73">
        <f>'cieki 2020'!BU238</f>
        <v>0.05</v>
      </c>
      <c r="AN236" s="73">
        <f>'cieki 2020'!BV238</f>
        <v>0.05</v>
      </c>
      <c r="AO236" s="73">
        <f>'cieki 2020'!BW238</f>
        <v>0.05</v>
      </c>
      <c r="AP236" s="73">
        <f>'cieki 2020'!BX238</f>
        <v>0.1</v>
      </c>
      <c r="AQ236" s="73">
        <f>'cieki 2020'!BZ238</f>
        <v>25</v>
      </c>
      <c r="AR236" s="53">
        <f>'cieki 2020'!CK238</f>
        <v>5.0000000000000001E-3</v>
      </c>
      <c r="AS236" s="73">
        <f>'cieki 2020'!CN238</f>
        <v>0.5</v>
      </c>
      <c r="AT236" s="73">
        <f>'cieki 2020'!CS238</f>
        <v>0.5</v>
      </c>
      <c r="AU236" s="91">
        <f>'cieki 2020'!CY238</f>
        <v>0.14099999999999999</v>
      </c>
      <c r="AV236" s="73">
        <f>'cieki 2020'!DD238</f>
        <v>0.05</v>
      </c>
      <c r="AW236" s="73">
        <f>'cieki 2020'!DE238</f>
        <v>0.05</v>
      </c>
      <c r="AX236" s="148">
        <f>'cieki 2020'!DF238</f>
        <v>0.05</v>
      </c>
      <c r="AY236" s="137" t="s">
        <v>171</v>
      </c>
    </row>
    <row r="237" spans="1:51" customFormat="1" x14ac:dyDescent="0.2">
      <c r="A237" s="9">
        <f>'cieki 2020'!B239</f>
        <v>393</v>
      </c>
      <c r="B237" s="15" t="str">
        <f>'cieki 2020'!C239</f>
        <v>PL01S0701_1060</v>
      </c>
      <c r="C237" s="53">
        <f>'cieki 2020'!I239</f>
        <v>0.05</v>
      </c>
      <c r="D237" s="53">
        <f>'cieki 2020'!J239</f>
        <v>1.5</v>
      </c>
      <c r="E237" s="53">
        <f>'cieki 2020'!L239</f>
        <v>2.5000000000000001E-2</v>
      </c>
      <c r="F237" s="53">
        <f>'cieki 2020'!N239</f>
        <v>1.82</v>
      </c>
      <c r="G237" s="53">
        <f>'cieki 2020'!O239</f>
        <v>3</v>
      </c>
      <c r="H237" s="53">
        <f>'cieki 2020'!P239</f>
        <v>3.0200000000000001E-2</v>
      </c>
      <c r="I237" s="53">
        <f>'cieki 2020'!S239</f>
        <v>3.03</v>
      </c>
      <c r="J237" s="53">
        <f>'cieki 2020'!T239</f>
        <v>0.5</v>
      </c>
      <c r="K237" s="73">
        <f>'cieki 2020'!Y239</f>
        <v>29.8</v>
      </c>
      <c r="L237" s="73">
        <f>'cieki 2020'!AB239</f>
        <v>1308</v>
      </c>
      <c r="M237" s="73">
        <f>'cieki 2020'!AC239</f>
        <v>28.9</v>
      </c>
      <c r="N237" s="73">
        <f>'cieki 2020'!AI239</f>
        <v>2.5</v>
      </c>
      <c r="O237" s="73">
        <f>'cieki 2020'!AJ239</f>
        <v>10</v>
      </c>
      <c r="P237" s="73">
        <f>'cieki 2020'!AK239</f>
        <v>2.5</v>
      </c>
      <c r="Q237" s="73">
        <f>'cieki 2020'!AL239</f>
        <v>28</v>
      </c>
      <c r="R237" s="73">
        <f>'cieki 2020'!AM239</f>
        <v>17</v>
      </c>
      <c r="S237" s="73">
        <f>'cieki 2020'!AN239</f>
        <v>11</v>
      </c>
      <c r="T237" s="73">
        <f>'cieki 2020'!AO239</f>
        <v>12</v>
      </c>
      <c r="U237" s="73">
        <f>'cieki 2020'!AQ239</f>
        <v>14</v>
      </c>
      <c r="V237" s="73">
        <f>'cieki 2020'!AR239</f>
        <v>1.5</v>
      </c>
      <c r="W237" s="73">
        <f>'cieki 2020'!AS239</f>
        <v>2.5</v>
      </c>
      <c r="X237" s="73">
        <f>'cieki 2020'!AT239</f>
        <v>2.5</v>
      </c>
      <c r="Y237" s="73">
        <f>'cieki 2020'!AU239</f>
        <v>17</v>
      </c>
      <c r="Z237" s="73">
        <f>'cieki 2020'!AV239</f>
        <v>20</v>
      </c>
      <c r="AA237" s="73">
        <f>'cieki 2020'!AW239</f>
        <v>6</v>
      </c>
      <c r="AB237" s="73">
        <f>'cieki 2020'!AX239</f>
        <v>11</v>
      </c>
      <c r="AC237" s="73">
        <f>'cieki 2020'!AY239</f>
        <v>16</v>
      </c>
      <c r="AD237" s="73">
        <f>'cieki 2020'!AZ239</f>
        <v>2.5</v>
      </c>
      <c r="AE237" s="73">
        <f>'cieki 2020'!BB239</f>
        <v>132.5</v>
      </c>
      <c r="AF237" s="73">
        <f>'cieki 2020'!BJ239</f>
        <v>0.5</v>
      </c>
      <c r="AG237" s="73">
        <f>'cieki 2020'!BL239</f>
        <v>0.5</v>
      </c>
      <c r="AH237" s="73">
        <f>'cieki 2020'!BM239</f>
        <v>0.05</v>
      </c>
      <c r="AI237" s="73">
        <f>'cieki 2020'!BN239</f>
        <v>0.05</v>
      </c>
      <c r="AJ237" s="73">
        <f>'cieki 2020'!BO239</f>
        <v>0.05</v>
      </c>
      <c r="AK237" s="73">
        <f>'cieki 2020'!BR239</f>
        <v>0.4</v>
      </c>
      <c r="AL237" s="73">
        <f>'cieki 2020'!BS239</f>
        <v>0.05</v>
      </c>
      <c r="AM237" s="73">
        <f>'cieki 2020'!BU239</f>
        <v>0.05</v>
      </c>
      <c r="AN237" s="73">
        <f>'cieki 2020'!BV239</f>
        <v>0.05</v>
      </c>
      <c r="AO237" s="73">
        <f>'cieki 2020'!BW239</f>
        <v>0.05</v>
      </c>
      <c r="AP237" s="73">
        <f>'cieki 2020'!BX239</f>
        <v>0.1</v>
      </c>
      <c r="AQ237" s="73">
        <f>'cieki 2020'!BZ239</f>
        <v>25</v>
      </c>
      <c r="AR237" s="53">
        <f>'cieki 2020'!CK239</f>
        <v>5.0000000000000001E-3</v>
      </c>
      <c r="AS237" s="73">
        <f>'cieki 2020'!CN239</f>
        <v>0.5</v>
      </c>
      <c r="AT237" s="73">
        <f>'cieki 2020'!CS239</f>
        <v>0.5</v>
      </c>
      <c r="AU237" s="91">
        <f>'cieki 2020'!CY239</f>
        <v>4.4200000000000003E-2</v>
      </c>
      <c r="AV237" s="73">
        <f>'cieki 2020'!DD239</f>
        <v>0.05</v>
      </c>
      <c r="AW237" s="73">
        <f>'cieki 2020'!DE239</f>
        <v>0.05</v>
      </c>
      <c r="AX237" s="148">
        <f>'cieki 2020'!DF239</f>
        <v>0.05</v>
      </c>
      <c r="AY237" s="137" t="s">
        <v>171</v>
      </c>
    </row>
    <row r="238" spans="1:51" customFormat="1" x14ac:dyDescent="0.2">
      <c r="A238" s="9">
        <f>'cieki 2020'!B240</f>
        <v>394</v>
      </c>
      <c r="B238" s="15" t="str">
        <f>'cieki 2020'!C240</f>
        <v>PL01S0201_0798</v>
      </c>
      <c r="C238" s="53">
        <f>'cieki 2020'!I240</f>
        <v>0.05</v>
      </c>
      <c r="D238" s="53">
        <f>'cieki 2020'!J240</f>
        <v>1.5</v>
      </c>
      <c r="E238" s="53">
        <f>'cieki 2020'!L240</f>
        <v>2.5000000000000001E-2</v>
      </c>
      <c r="F238" s="53">
        <f>'cieki 2020'!N240</f>
        <v>4.42</v>
      </c>
      <c r="G238" s="53">
        <f>'cieki 2020'!O240</f>
        <v>107</v>
      </c>
      <c r="H238" s="53">
        <f>'cieki 2020'!P240</f>
        <v>1.2E-2</v>
      </c>
      <c r="I238" s="53">
        <f>'cieki 2020'!S240</f>
        <v>3.19</v>
      </c>
      <c r="J238" s="53">
        <f>'cieki 2020'!T240</f>
        <v>7.25</v>
      </c>
      <c r="K238" s="73">
        <f>'cieki 2020'!Y240</f>
        <v>28.6</v>
      </c>
      <c r="L238" s="73">
        <f>'cieki 2020'!AB240</f>
        <v>3120</v>
      </c>
      <c r="M238" s="73">
        <f>'cieki 2020'!AC240</f>
        <v>129</v>
      </c>
      <c r="N238" s="73">
        <f>'cieki 2020'!AI240</f>
        <v>2.5</v>
      </c>
      <c r="O238" s="73">
        <f>'cieki 2020'!AJ240</f>
        <v>72</v>
      </c>
      <c r="P238" s="73">
        <f>'cieki 2020'!AK240</f>
        <v>11</v>
      </c>
      <c r="Q238" s="73">
        <f>'cieki 2020'!AL240</f>
        <v>99</v>
      </c>
      <c r="R238" s="73">
        <f>'cieki 2020'!AM240</f>
        <v>32</v>
      </c>
      <c r="S238" s="73">
        <f>'cieki 2020'!AN240</f>
        <v>24</v>
      </c>
      <c r="T238" s="73">
        <f>'cieki 2020'!AO240</f>
        <v>16</v>
      </c>
      <c r="U238" s="73">
        <f>'cieki 2020'!AQ240</f>
        <v>2.5</v>
      </c>
      <c r="V238" s="73">
        <f>'cieki 2020'!AR240</f>
        <v>1.5</v>
      </c>
      <c r="W238" s="73">
        <f>'cieki 2020'!AS240</f>
        <v>2.5</v>
      </c>
      <c r="X238" s="73">
        <f>'cieki 2020'!AT240</f>
        <v>11</v>
      </c>
      <c r="Y238" s="73">
        <f>'cieki 2020'!AU240</f>
        <v>59</v>
      </c>
      <c r="Z238" s="73">
        <f>'cieki 2020'!AV240</f>
        <v>32</v>
      </c>
      <c r="AA238" s="73">
        <f>'cieki 2020'!AW240</f>
        <v>10</v>
      </c>
      <c r="AB238" s="73">
        <f>'cieki 2020'!AX240</f>
        <v>7</v>
      </c>
      <c r="AC238" s="73">
        <f>'cieki 2020'!AY240</f>
        <v>10</v>
      </c>
      <c r="AD238" s="73">
        <f>'cieki 2020'!AZ240</f>
        <v>2.5</v>
      </c>
      <c r="AE238" s="73">
        <f>'cieki 2020'!BB240</f>
        <v>372.5</v>
      </c>
      <c r="AF238" s="73">
        <f>'cieki 2020'!BJ240</f>
        <v>0.5</v>
      </c>
      <c r="AG238" s="73">
        <f>'cieki 2020'!BL240</f>
        <v>0.5</v>
      </c>
      <c r="AH238" s="73">
        <f>'cieki 2020'!BM240</f>
        <v>0.05</v>
      </c>
      <c r="AI238" s="73">
        <f>'cieki 2020'!BN240</f>
        <v>0.05</v>
      </c>
      <c r="AJ238" s="73">
        <f>'cieki 2020'!BO240</f>
        <v>0.05</v>
      </c>
      <c r="AK238" s="73">
        <f>'cieki 2020'!BR240</f>
        <v>0.4</v>
      </c>
      <c r="AL238" s="73">
        <f>'cieki 2020'!BS240</f>
        <v>0.05</v>
      </c>
      <c r="AM238" s="73">
        <f>'cieki 2020'!BU240</f>
        <v>0.05</v>
      </c>
      <c r="AN238" s="73">
        <f>'cieki 2020'!BV240</f>
        <v>0.05</v>
      </c>
      <c r="AO238" s="73">
        <f>'cieki 2020'!BW240</f>
        <v>0.05</v>
      </c>
      <c r="AP238" s="73">
        <f>'cieki 2020'!BX240</f>
        <v>0.1</v>
      </c>
      <c r="AQ238" s="73">
        <f>'cieki 2020'!BZ240</f>
        <v>25</v>
      </c>
      <c r="AR238" s="53">
        <f>'cieki 2020'!CK240</f>
        <v>0.04</v>
      </c>
      <c r="AS238" s="73">
        <f>'cieki 2020'!CN240</f>
        <v>0.5</v>
      </c>
      <c r="AT238" s="73">
        <f>'cieki 2020'!CS240</f>
        <v>0.5</v>
      </c>
      <c r="AU238" s="91">
        <f>'cieki 2020'!CY240</f>
        <v>1.6199999999999999E-2</v>
      </c>
      <c r="AV238" s="73">
        <f>'cieki 2020'!DD240</f>
        <v>0.05</v>
      </c>
      <c r="AW238" s="73">
        <f>'cieki 2020'!DE240</f>
        <v>0.05</v>
      </c>
      <c r="AX238" s="148">
        <f>'cieki 2020'!DF240</f>
        <v>0.05</v>
      </c>
      <c r="AY238" s="158" t="s">
        <v>173</v>
      </c>
    </row>
    <row r="239" spans="1:51" customFormat="1" x14ac:dyDescent="0.2">
      <c r="A239" s="9">
        <f>'cieki 2020'!B241</f>
        <v>395</v>
      </c>
      <c r="B239" s="15" t="str">
        <f>'cieki 2020'!C241</f>
        <v>PL01S1501_1765</v>
      </c>
      <c r="C239" s="53">
        <f>'cieki 2020'!I241</f>
        <v>0.20499999999999999</v>
      </c>
      <c r="D239" s="53">
        <f>'cieki 2020'!J241</f>
        <v>7</v>
      </c>
      <c r="E239" s="53">
        <f>'cieki 2020'!L241</f>
        <v>4.3</v>
      </c>
      <c r="F239" s="53">
        <f>'cieki 2020'!N241</f>
        <v>28</v>
      </c>
      <c r="G239" s="53">
        <f>'cieki 2020'!O241</f>
        <v>50.5</v>
      </c>
      <c r="H239" s="53">
        <f>'cieki 2020'!P241</f>
        <v>9.5600000000000008E-3</v>
      </c>
      <c r="I239" s="53">
        <f>'cieki 2020'!S241</f>
        <v>25.2</v>
      </c>
      <c r="J239" s="53">
        <f>'cieki 2020'!T241</f>
        <v>63.7</v>
      </c>
      <c r="K239" s="73">
        <f>'cieki 2020'!Y241</f>
        <v>363</v>
      </c>
      <c r="L239" s="73">
        <f>'cieki 2020'!AB241</f>
        <v>18960</v>
      </c>
      <c r="M239" s="73">
        <f>'cieki 2020'!AC241</f>
        <v>507</v>
      </c>
      <c r="N239" s="73">
        <f>'cieki 2020'!AI241</f>
        <v>2.5</v>
      </c>
      <c r="O239" s="73">
        <f>'cieki 2020'!AJ241</f>
        <v>2.5</v>
      </c>
      <c r="P239" s="73">
        <f>'cieki 2020'!AK241</f>
        <v>2.5</v>
      </c>
      <c r="Q239" s="73">
        <f>'cieki 2020'!AL241</f>
        <v>2.5</v>
      </c>
      <c r="R239" s="73">
        <f>'cieki 2020'!AM241</f>
        <v>2.5</v>
      </c>
      <c r="S239" s="73">
        <f>'cieki 2020'!AN241</f>
        <v>2.5</v>
      </c>
      <c r="T239" s="73">
        <f>'cieki 2020'!AO241</f>
        <v>2.5</v>
      </c>
      <c r="U239" s="73">
        <f>'cieki 2020'!AQ241</f>
        <v>2.5</v>
      </c>
      <c r="V239" s="73">
        <f>'cieki 2020'!AR241</f>
        <v>1.5</v>
      </c>
      <c r="W239" s="73">
        <f>'cieki 2020'!AS241</f>
        <v>2.5</v>
      </c>
      <c r="X239" s="73">
        <f>'cieki 2020'!AT241</f>
        <v>2.5</v>
      </c>
      <c r="Y239" s="73">
        <f>'cieki 2020'!AU241</f>
        <v>2.5</v>
      </c>
      <c r="Z239" s="73">
        <f>'cieki 2020'!AV241</f>
        <v>65</v>
      </c>
      <c r="AA239" s="73">
        <f>'cieki 2020'!AW241</f>
        <v>2.5</v>
      </c>
      <c r="AB239" s="73">
        <f>'cieki 2020'!AX241</f>
        <v>29</v>
      </c>
      <c r="AC239" s="73">
        <f>'cieki 2020'!AY241</f>
        <v>2.5</v>
      </c>
      <c r="AD239" s="73">
        <f>'cieki 2020'!AZ241</f>
        <v>2.5</v>
      </c>
      <c r="AE239" s="73">
        <f>'cieki 2020'!BB241</f>
        <v>94</v>
      </c>
      <c r="AF239" s="73">
        <f>'cieki 2020'!BJ241</f>
        <v>0.5</v>
      </c>
      <c r="AG239" s="73">
        <f>'cieki 2020'!BL241</f>
        <v>0.5</v>
      </c>
      <c r="AH239" s="73">
        <f>'cieki 2020'!BM241</f>
        <v>0.05</v>
      </c>
      <c r="AI239" s="73">
        <f>'cieki 2020'!BN241</f>
        <v>0.05</v>
      </c>
      <c r="AJ239" s="73">
        <f>'cieki 2020'!BO241</f>
        <v>0.05</v>
      </c>
      <c r="AK239" s="73">
        <f>'cieki 2020'!BR241</f>
        <v>0.4</v>
      </c>
      <c r="AL239" s="73">
        <f>'cieki 2020'!BS241</f>
        <v>0.05</v>
      </c>
      <c r="AM239" s="73">
        <f>'cieki 2020'!BU241</f>
        <v>0.05</v>
      </c>
      <c r="AN239" s="73">
        <f>'cieki 2020'!BV241</f>
        <v>0.05</v>
      </c>
      <c r="AO239" s="73">
        <f>'cieki 2020'!BW241</f>
        <v>0.05</v>
      </c>
      <c r="AP239" s="73">
        <f>'cieki 2020'!BX241</f>
        <v>0.1</v>
      </c>
      <c r="AQ239" s="73">
        <f>'cieki 2020'!BZ241</f>
        <v>25</v>
      </c>
      <c r="AR239" s="53">
        <f>'cieki 2020'!CK241</f>
        <v>0.09</v>
      </c>
      <c r="AS239" s="73">
        <f>'cieki 2020'!CN241</f>
        <v>0.5</v>
      </c>
      <c r="AT239" s="73">
        <f>'cieki 2020'!CS241</f>
        <v>0.5</v>
      </c>
      <c r="AU239" s="91">
        <f>'cieki 2020'!CY241</f>
        <v>0.13700000000000001</v>
      </c>
      <c r="AV239" s="73">
        <f>'cieki 2020'!DD241</f>
        <v>0.05</v>
      </c>
      <c r="AW239" s="73">
        <f>'cieki 2020'!DE241</f>
        <v>0.05</v>
      </c>
      <c r="AX239" s="148">
        <f>'cieki 2020'!DF241</f>
        <v>0.05</v>
      </c>
      <c r="AY239" s="158" t="s">
        <v>173</v>
      </c>
    </row>
    <row r="240" spans="1:51" customFormat="1" x14ac:dyDescent="0.2">
      <c r="A240" s="9">
        <f>'cieki 2020'!B242</f>
        <v>396</v>
      </c>
      <c r="B240" s="15" t="str">
        <f>'cieki 2020'!C242</f>
        <v>PL01S1101_3866</v>
      </c>
      <c r="C240" s="53">
        <f>'cieki 2020'!I242</f>
        <v>0.05</v>
      </c>
      <c r="D240" s="53">
        <f>'cieki 2020'!J242</f>
        <v>1.5</v>
      </c>
      <c r="E240" s="53">
        <f>'cieki 2020'!L242</f>
        <v>0.58199999999999996</v>
      </c>
      <c r="F240" s="53">
        <f>'cieki 2020'!N242</f>
        <v>8.65</v>
      </c>
      <c r="G240" s="53">
        <f>'cieki 2020'!O242</f>
        <v>10.4</v>
      </c>
      <c r="H240" s="53">
        <f>'cieki 2020'!P242</f>
        <v>2.35E-2</v>
      </c>
      <c r="I240" s="53">
        <f>'cieki 2020'!S242</f>
        <v>10.4</v>
      </c>
      <c r="J240" s="53">
        <f>'cieki 2020'!T242</f>
        <v>6.77</v>
      </c>
      <c r="K240" s="73">
        <f>'cieki 2020'!Y242</f>
        <v>83.2</v>
      </c>
      <c r="L240" s="73">
        <f>'cieki 2020'!AB242</f>
        <v>6070</v>
      </c>
      <c r="M240" s="73">
        <f>'cieki 2020'!AC242</f>
        <v>230</v>
      </c>
      <c r="N240" s="73">
        <f>'cieki 2020'!AI242</f>
        <v>2.5</v>
      </c>
      <c r="O240" s="73">
        <f>'cieki 2020'!AJ242</f>
        <v>9</v>
      </c>
      <c r="P240" s="73">
        <f>'cieki 2020'!AK242</f>
        <v>2.5</v>
      </c>
      <c r="Q240" s="73">
        <f>'cieki 2020'!AL242</f>
        <v>25</v>
      </c>
      <c r="R240" s="73">
        <f>'cieki 2020'!AM242</f>
        <v>18</v>
      </c>
      <c r="S240" s="73">
        <f>'cieki 2020'!AN242</f>
        <v>13</v>
      </c>
      <c r="T240" s="73">
        <f>'cieki 2020'!AO242</f>
        <v>12</v>
      </c>
      <c r="U240" s="73">
        <f>'cieki 2020'!AQ242</f>
        <v>11</v>
      </c>
      <c r="V240" s="73">
        <f>'cieki 2020'!AR242</f>
        <v>1.5</v>
      </c>
      <c r="W240" s="73">
        <f>'cieki 2020'!AS242</f>
        <v>2.5</v>
      </c>
      <c r="X240" s="73">
        <f>'cieki 2020'!AT242</f>
        <v>2.5</v>
      </c>
      <c r="Y240" s="73">
        <f>'cieki 2020'!AU242</f>
        <v>15</v>
      </c>
      <c r="Z240" s="73">
        <f>'cieki 2020'!AV242</f>
        <v>18</v>
      </c>
      <c r="AA240" s="73">
        <f>'cieki 2020'!AW242</f>
        <v>6</v>
      </c>
      <c r="AB240" s="73">
        <f>'cieki 2020'!AX242</f>
        <v>9</v>
      </c>
      <c r="AC240" s="73">
        <f>'cieki 2020'!AY242</f>
        <v>12</v>
      </c>
      <c r="AD240" s="73">
        <f>'cieki 2020'!AZ242</f>
        <v>2.5</v>
      </c>
      <c r="AE240" s="73">
        <f>'cieki 2020'!BB242</f>
        <v>127.5</v>
      </c>
      <c r="AF240" s="73">
        <f>'cieki 2020'!BJ242</f>
        <v>0.5</v>
      </c>
      <c r="AG240" s="73">
        <f>'cieki 2020'!BL242</f>
        <v>0.5</v>
      </c>
      <c r="AH240" s="73">
        <f>'cieki 2020'!BM242</f>
        <v>0.05</v>
      </c>
      <c r="AI240" s="73">
        <f>'cieki 2020'!BN242</f>
        <v>0.05</v>
      </c>
      <c r="AJ240" s="73">
        <f>'cieki 2020'!BO242</f>
        <v>0.05</v>
      </c>
      <c r="AK240" s="73">
        <f>'cieki 2020'!BR242</f>
        <v>0.4</v>
      </c>
      <c r="AL240" s="73">
        <f>'cieki 2020'!BS242</f>
        <v>0.05</v>
      </c>
      <c r="AM240" s="73">
        <f>'cieki 2020'!BU242</f>
        <v>0.05</v>
      </c>
      <c r="AN240" s="73">
        <f>'cieki 2020'!BV242</f>
        <v>0.05</v>
      </c>
      <c r="AO240" s="73">
        <f>'cieki 2020'!BW242</f>
        <v>0.05</v>
      </c>
      <c r="AP240" s="73">
        <f>'cieki 2020'!BX242</f>
        <v>0.1</v>
      </c>
      <c r="AQ240" s="73">
        <f>'cieki 2020'!BZ242</f>
        <v>0</v>
      </c>
      <c r="AR240" s="53">
        <f>'cieki 2020'!CK242</f>
        <v>0</v>
      </c>
      <c r="AS240" s="73">
        <f>'cieki 2020'!CN242</f>
        <v>0</v>
      </c>
      <c r="AT240" s="73">
        <f>'cieki 2020'!CS242</f>
        <v>0</v>
      </c>
      <c r="AU240" s="91">
        <f>'cieki 2020'!CY242</f>
        <v>0</v>
      </c>
      <c r="AV240" s="73">
        <f>'cieki 2020'!DD242</f>
        <v>0</v>
      </c>
      <c r="AW240" s="73">
        <f>'cieki 2020'!DE242</f>
        <v>0.05</v>
      </c>
      <c r="AX240" s="148">
        <f>'cieki 2020'!DF242</f>
        <v>0.05</v>
      </c>
      <c r="AY240" s="137" t="s">
        <v>171</v>
      </c>
    </row>
    <row r="241" spans="1:51" customFormat="1" x14ac:dyDescent="0.2">
      <c r="A241" s="9">
        <f>'cieki 2020'!B243</f>
        <v>397</v>
      </c>
      <c r="B241" s="15" t="str">
        <f>'cieki 2020'!C243</f>
        <v>PL01S0701_1059</v>
      </c>
      <c r="C241" s="53">
        <f>'cieki 2020'!I243</f>
        <v>0.05</v>
      </c>
      <c r="D241" s="53">
        <f>'cieki 2020'!J243</f>
        <v>1.5</v>
      </c>
      <c r="E241" s="53">
        <f>'cieki 2020'!L243</f>
        <v>0.63700000000000001</v>
      </c>
      <c r="F241" s="53">
        <f>'cieki 2020'!N243</f>
        <v>12</v>
      </c>
      <c r="G241" s="53">
        <f>'cieki 2020'!O243</f>
        <v>20.2</v>
      </c>
      <c r="H241" s="53">
        <f>'cieki 2020'!P243</f>
        <v>2.5799999999999998E-3</v>
      </c>
      <c r="I241" s="53">
        <f>'cieki 2020'!S243</f>
        <v>9.74</v>
      </c>
      <c r="J241" s="53">
        <f>'cieki 2020'!T243</f>
        <v>14.2</v>
      </c>
      <c r="K241" s="73">
        <f>'cieki 2020'!Y243</f>
        <v>109</v>
      </c>
      <c r="L241" s="73">
        <f>'cieki 2020'!AB243</f>
        <v>6351</v>
      </c>
      <c r="M241" s="73">
        <f>'cieki 2020'!AC243</f>
        <v>116</v>
      </c>
      <c r="N241" s="73">
        <f>'cieki 2020'!AI243</f>
        <v>2.5</v>
      </c>
      <c r="O241" s="73">
        <f>'cieki 2020'!AJ243</f>
        <v>2.5</v>
      </c>
      <c r="P241" s="73">
        <f>'cieki 2020'!AK243</f>
        <v>2.5</v>
      </c>
      <c r="Q241" s="73">
        <f>'cieki 2020'!AL243</f>
        <v>2.5</v>
      </c>
      <c r="R241" s="73">
        <f>'cieki 2020'!AM243</f>
        <v>2.5</v>
      </c>
      <c r="S241" s="73">
        <f>'cieki 2020'!AN243</f>
        <v>2.5</v>
      </c>
      <c r="T241" s="73">
        <f>'cieki 2020'!AO243</f>
        <v>2.5</v>
      </c>
      <c r="U241" s="73">
        <f>'cieki 2020'!AQ243</f>
        <v>2.5</v>
      </c>
      <c r="V241" s="73">
        <f>'cieki 2020'!AR243</f>
        <v>1.5</v>
      </c>
      <c r="W241" s="73">
        <f>'cieki 2020'!AS243</f>
        <v>2.5</v>
      </c>
      <c r="X241" s="73">
        <f>'cieki 2020'!AT243</f>
        <v>2.5</v>
      </c>
      <c r="Y241" s="73">
        <f>'cieki 2020'!AU243</f>
        <v>2.5</v>
      </c>
      <c r="Z241" s="73">
        <f>'cieki 2020'!AV243</f>
        <v>2.5</v>
      </c>
      <c r="AA241" s="73">
        <f>'cieki 2020'!AW243</f>
        <v>2.5</v>
      </c>
      <c r="AB241" s="73">
        <f>'cieki 2020'!AX243</f>
        <v>2.5</v>
      </c>
      <c r="AC241" s="73">
        <f>'cieki 2020'!AY243</f>
        <v>2.5</v>
      </c>
      <c r="AD241" s="73">
        <f>'cieki 2020'!AZ243</f>
        <v>2.5</v>
      </c>
      <c r="AE241" s="73">
        <f>'cieki 2020'!BB243</f>
        <v>31.5</v>
      </c>
      <c r="AF241" s="73">
        <f>'cieki 2020'!BJ243</f>
        <v>0.5</v>
      </c>
      <c r="AG241" s="73">
        <f>'cieki 2020'!BL243</f>
        <v>0.5</v>
      </c>
      <c r="AH241" s="73">
        <f>'cieki 2020'!BM243</f>
        <v>0.05</v>
      </c>
      <c r="AI241" s="73">
        <f>'cieki 2020'!BN243</f>
        <v>0.05</v>
      </c>
      <c r="AJ241" s="73">
        <f>'cieki 2020'!BO243</f>
        <v>0.05</v>
      </c>
      <c r="AK241" s="73">
        <f>'cieki 2020'!BR243</f>
        <v>0.4</v>
      </c>
      <c r="AL241" s="73">
        <f>'cieki 2020'!BS243</f>
        <v>0.05</v>
      </c>
      <c r="AM241" s="73">
        <f>'cieki 2020'!BU243</f>
        <v>0.05</v>
      </c>
      <c r="AN241" s="73">
        <f>'cieki 2020'!BV243</f>
        <v>0.05</v>
      </c>
      <c r="AO241" s="73">
        <f>'cieki 2020'!BW243</f>
        <v>0.05</v>
      </c>
      <c r="AP241" s="73">
        <f>'cieki 2020'!BX243</f>
        <v>0.1</v>
      </c>
      <c r="AQ241" s="73">
        <f>'cieki 2020'!BZ243</f>
        <v>25</v>
      </c>
      <c r="AR241" s="53">
        <f>'cieki 2020'!CK243</f>
        <v>0.11</v>
      </c>
      <c r="AS241" s="73">
        <f>'cieki 2020'!CN243</f>
        <v>0.5</v>
      </c>
      <c r="AT241" s="73">
        <f>'cieki 2020'!CS243</f>
        <v>0.5</v>
      </c>
      <c r="AU241" s="91">
        <f>'cieki 2020'!CY243</f>
        <v>2.3899999999999998E-2</v>
      </c>
      <c r="AV241" s="73">
        <f>'cieki 2020'!DD243</f>
        <v>0.05</v>
      </c>
      <c r="AW241" s="73">
        <f>'cieki 2020'!DE243</f>
        <v>0.05</v>
      </c>
      <c r="AX241" s="148">
        <f>'cieki 2020'!DF243</f>
        <v>0.05</v>
      </c>
      <c r="AY241" s="137" t="s">
        <v>171</v>
      </c>
    </row>
    <row r="242" spans="1:51" customFormat="1" x14ac:dyDescent="0.2">
      <c r="A242" s="9">
        <f>'cieki 2020'!B244</f>
        <v>398</v>
      </c>
      <c r="B242" s="15" t="str">
        <f>'cieki 2020'!C244</f>
        <v>PL01S1501_1796</v>
      </c>
      <c r="C242" s="53">
        <f>'cieki 2020'!I244</f>
        <v>0.05</v>
      </c>
      <c r="D242" s="53">
        <f>'cieki 2020'!J244</f>
        <v>1.5</v>
      </c>
      <c r="E242" s="53">
        <f>'cieki 2020'!L244</f>
        <v>0.115</v>
      </c>
      <c r="F242" s="53">
        <f>'cieki 2020'!N244</f>
        <v>10.199999999999999</v>
      </c>
      <c r="G242" s="53">
        <f>'cieki 2020'!O244</f>
        <v>8.23</v>
      </c>
      <c r="H242" s="53">
        <f>'cieki 2020'!P244</f>
        <v>0.20399999999999999</v>
      </c>
      <c r="I242" s="53">
        <f>'cieki 2020'!S244</f>
        <v>3.94</v>
      </c>
      <c r="J242" s="53">
        <f>'cieki 2020'!T244</f>
        <v>4.22</v>
      </c>
      <c r="K242" s="73">
        <f>'cieki 2020'!Y244</f>
        <v>23.6</v>
      </c>
      <c r="L242" s="73">
        <f>'cieki 2020'!AB244</f>
        <v>6210</v>
      </c>
      <c r="M242" s="73">
        <f>'cieki 2020'!AC244</f>
        <v>535</v>
      </c>
      <c r="N242" s="73">
        <f>'cieki 2020'!AI244</f>
        <v>2.5</v>
      </c>
      <c r="O242" s="73">
        <f>'cieki 2020'!AJ244</f>
        <v>94</v>
      </c>
      <c r="P242" s="73">
        <f>'cieki 2020'!AK244</f>
        <v>18</v>
      </c>
      <c r="Q242" s="73">
        <f>'cieki 2020'!AL244</f>
        <v>196</v>
      </c>
      <c r="R242" s="73">
        <f>'cieki 2020'!AM244</f>
        <v>78</v>
      </c>
      <c r="S242" s="73">
        <f>'cieki 2020'!AN244</f>
        <v>58</v>
      </c>
      <c r="T242" s="73">
        <f>'cieki 2020'!AO244</f>
        <v>39</v>
      </c>
      <c r="U242" s="73">
        <f>'cieki 2020'!AQ244</f>
        <v>27</v>
      </c>
      <c r="V242" s="73">
        <f>'cieki 2020'!AR244</f>
        <v>1.5</v>
      </c>
      <c r="W242" s="73">
        <f>'cieki 2020'!AS244</f>
        <v>2.5</v>
      </c>
      <c r="X242" s="73">
        <f>'cieki 2020'!AT244</f>
        <v>13</v>
      </c>
      <c r="Y242" s="73">
        <f>'cieki 2020'!AU244</f>
        <v>88</v>
      </c>
      <c r="Z242" s="73">
        <f>'cieki 2020'!AV244</f>
        <v>74</v>
      </c>
      <c r="AA242" s="73">
        <f>'cieki 2020'!AW244</f>
        <v>29</v>
      </c>
      <c r="AB242" s="73">
        <f>'cieki 2020'!AX244</f>
        <v>35</v>
      </c>
      <c r="AC242" s="73">
        <f>'cieki 2020'!AY244</f>
        <v>31</v>
      </c>
      <c r="AD242" s="73">
        <f>'cieki 2020'!AZ244</f>
        <v>10</v>
      </c>
      <c r="AE242" s="73">
        <f>'cieki 2020'!BB244</f>
        <v>693.5</v>
      </c>
      <c r="AF242" s="73">
        <f>'cieki 2020'!BJ244</f>
        <v>0.5</v>
      </c>
      <c r="AG242" s="73">
        <f>'cieki 2020'!BL244</f>
        <v>0.5</v>
      </c>
      <c r="AH242" s="73">
        <f>'cieki 2020'!BM244</f>
        <v>0.05</v>
      </c>
      <c r="AI242" s="73">
        <f>'cieki 2020'!BN244</f>
        <v>0.05</v>
      </c>
      <c r="AJ242" s="73">
        <f>'cieki 2020'!BO244</f>
        <v>0.05</v>
      </c>
      <c r="AK242" s="73">
        <f>'cieki 2020'!BR244</f>
        <v>0.4</v>
      </c>
      <c r="AL242" s="73">
        <f>'cieki 2020'!BS244</f>
        <v>0.05</v>
      </c>
      <c r="AM242" s="73">
        <f>'cieki 2020'!BU244</f>
        <v>0.05</v>
      </c>
      <c r="AN242" s="73">
        <f>'cieki 2020'!BV244</f>
        <v>0.05</v>
      </c>
      <c r="AO242" s="73">
        <f>'cieki 2020'!BW244</f>
        <v>0.05</v>
      </c>
      <c r="AP242" s="73">
        <f>'cieki 2020'!BX244</f>
        <v>0.1</v>
      </c>
      <c r="AQ242" s="73">
        <f>'cieki 2020'!BZ244</f>
        <v>0</v>
      </c>
      <c r="AR242" s="53">
        <f>'cieki 2020'!CK244</f>
        <v>0</v>
      </c>
      <c r="AS242" s="73">
        <f>'cieki 2020'!CN244</f>
        <v>0</v>
      </c>
      <c r="AT242" s="73">
        <f>'cieki 2020'!CS244</f>
        <v>0</v>
      </c>
      <c r="AU242" s="91">
        <f>'cieki 2020'!CY244</f>
        <v>0</v>
      </c>
      <c r="AV242" s="73">
        <f>'cieki 2020'!DD244</f>
        <v>0</v>
      </c>
      <c r="AW242" s="73">
        <f>'cieki 2020'!DE244</f>
        <v>0.05</v>
      </c>
      <c r="AX242" s="148">
        <f>'cieki 2020'!DF244</f>
        <v>0.05</v>
      </c>
      <c r="AY242" s="157" t="s">
        <v>172</v>
      </c>
    </row>
    <row r="243" spans="1:51" customFormat="1" x14ac:dyDescent="0.2">
      <c r="A243" s="9">
        <f>'cieki 2020'!B245</f>
        <v>399</v>
      </c>
      <c r="B243" s="15" t="str">
        <f>'cieki 2020'!C245</f>
        <v>PL01S1001_1492</v>
      </c>
      <c r="C243" s="53">
        <f>'cieki 2020'!I245</f>
        <v>0.05</v>
      </c>
      <c r="D243" s="53">
        <f>'cieki 2020'!J245</f>
        <v>1.5</v>
      </c>
      <c r="E243" s="53">
        <f>'cieki 2020'!L245</f>
        <v>9.8199999999999996E-2</v>
      </c>
      <c r="F243" s="53">
        <f>'cieki 2020'!N245</f>
        <v>7.31</v>
      </c>
      <c r="G243" s="53">
        <f>'cieki 2020'!O245</f>
        <v>6.43</v>
      </c>
      <c r="H243" s="53">
        <f>'cieki 2020'!P245</f>
        <v>0.112</v>
      </c>
      <c r="I243" s="53">
        <f>'cieki 2020'!S245</f>
        <v>3.76</v>
      </c>
      <c r="J243" s="53">
        <f>'cieki 2020'!T245</f>
        <v>4.72</v>
      </c>
      <c r="K243" s="73">
        <f>'cieki 2020'!Y245</f>
        <v>20.6</v>
      </c>
      <c r="L243" s="73">
        <f>'cieki 2020'!AB245</f>
        <v>10450</v>
      </c>
      <c r="M243" s="73">
        <f>'cieki 2020'!AC245</f>
        <v>237</v>
      </c>
      <c r="N243" s="73">
        <f>'cieki 2020'!AI245</f>
        <v>2.5</v>
      </c>
      <c r="O243" s="73">
        <f>'cieki 2020'!AJ245</f>
        <v>33</v>
      </c>
      <c r="P243" s="73">
        <f>'cieki 2020'!AK245</f>
        <v>8</v>
      </c>
      <c r="Q243" s="73">
        <f>'cieki 2020'!AL245</f>
        <v>67</v>
      </c>
      <c r="R243" s="73">
        <f>'cieki 2020'!AM245</f>
        <v>33</v>
      </c>
      <c r="S243" s="73">
        <f>'cieki 2020'!AN245</f>
        <v>23</v>
      </c>
      <c r="T243" s="73">
        <f>'cieki 2020'!AO245</f>
        <v>21</v>
      </c>
      <c r="U243" s="73">
        <f>'cieki 2020'!AQ245</f>
        <v>14</v>
      </c>
      <c r="V243" s="73">
        <f>'cieki 2020'!AR245</f>
        <v>1.5</v>
      </c>
      <c r="W243" s="73">
        <f>'cieki 2020'!AS245</f>
        <v>2.5</v>
      </c>
      <c r="X243" s="73">
        <f>'cieki 2020'!AT245</f>
        <v>8</v>
      </c>
      <c r="Y243" s="73">
        <f>'cieki 2020'!AU245</f>
        <v>35</v>
      </c>
      <c r="Z243" s="73">
        <f>'cieki 2020'!AV245</f>
        <v>31</v>
      </c>
      <c r="AA243" s="73">
        <f>'cieki 2020'!AW245</f>
        <v>13</v>
      </c>
      <c r="AB243" s="73">
        <f>'cieki 2020'!AX245</f>
        <v>13</v>
      </c>
      <c r="AC243" s="73">
        <f>'cieki 2020'!AY245</f>
        <v>18</v>
      </c>
      <c r="AD243" s="73">
        <f>'cieki 2020'!AZ245</f>
        <v>2.5</v>
      </c>
      <c r="AE243" s="73">
        <f>'cieki 2020'!BB245</f>
        <v>278.5</v>
      </c>
      <c r="AF243" s="73">
        <f>'cieki 2020'!BJ245</f>
        <v>0.5</v>
      </c>
      <c r="AG243" s="73">
        <f>'cieki 2020'!BL245</f>
        <v>0.5</v>
      </c>
      <c r="AH243" s="73">
        <f>'cieki 2020'!BM245</f>
        <v>0.05</v>
      </c>
      <c r="AI243" s="73">
        <f>'cieki 2020'!BN245</f>
        <v>0.05</v>
      </c>
      <c r="AJ243" s="73">
        <f>'cieki 2020'!BO245</f>
        <v>0.05</v>
      </c>
      <c r="AK243" s="73">
        <f>'cieki 2020'!BR245</f>
        <v>0.4</v>
      </c>
      <c r="AL243" s="73">
        <f>'cieki 2020'!BS245</f>
        <v>0.05</v>
      </c>
      <c r="AM243" s="73">
        <f>'cieki 2020'!BU245</f>
        <v>0.05</v>
      </c>
      <c r="AN243" s="73">
        <f>'cieki 2020'!BV245</f>
        <v>0.05</v>
      </c>
      <c r="AO243" s="73">
        <f>'cieki 2020'!BW245</f>
        <v>0.05</v>
      </c>
      <c r="AP243" s="73">
        <f>'cieki 2020'!BX245</f>
        <v>0.1</v>
      </c>
      <c r="AQ243" s="73">
        <f>'cieki 2020'!BZ245</f>
        <v>0</v>
      </c>
      <c r="AR243" s="53">
        <f>'cieki 2020'!CK245</f>
        <v>0</v>
      </c>
      <c r="AS243" s="73">
        <f>'cieki 2020'!CN245</f>
        <v>0</v>
      </c>
      <c r="AT243" s="73">
        <f>'cieki 2020'!CS245</f>
        <v>0</v>
      </c>
      <c r="AU243" s="91">
        <f>'cieki 2020'!CY245</f>
        <v>0</v>
      </c>
      <c r="AV243" s="73">
        <f>'cieki 2020'!DD245</f>
        <v>0</v>
      </c>
      <c r="AW243" s="73">
        <f>'cieki 2020'!DE245</f>
        <v>0.05</v>
      </c>
      <c r="AX243" s="148">
        <f>'cieki 2020'!DF245</f>
        <v>0.05</v>
      </c>
      <c r="AY243" s="137" t="s">
        <v>171</v>
      </c>
    </row>
    <row r="244" spans="1:51" customFormat="1" x14ac:dyDescent="0.2">
      <c r="A244" s="9">
        <f>'cieki 2020'!B246</f>
        <v>400</v>
      </c>
      <c r="B244" s="15" t="str">
        <f>'cieki 2020'!C246</f>
        <v>PL01S0701_1064</v>
      </c>
      <c r="C244" s="53">
        <f>'cieki 2020'!I246</f>
        <v>0.48299999999999998</v>
      </c>
      <c r="D244" s="53">
        <f>'cieki 2020'!J246</f>
        <v>720</v>
      </c>
      <c r="E244" s="53">
        <f>'cieki 2020'!L246</f>
        <v>2.5000000000000001E-2</v>
      </c>
      <c r="F244" s="53">
        <f>'cieki 2020'!N246</f>
        <v>2.41</v>
      </c>
      <c r="G244" s="53">
        <f>'cieki 2020'!O246</f>
        <v>46.7</v>
      </c>
      <c r="H244" s="53">
        <f>'cieki 2020'!P246</f>
        <v>3.6400000000000002E-2</v>
      </c>
      <c r="I244" s="53">
        <f>'cieki 2020'!S246</f>
        <v>2.15</v>
      </c>
      <c r="J244" s="53">
        <f>'cieki 2020'!T246</f>
        <v>3.78</v>
      </c>
      <c r="K244" s="73">
        <f>'cieki 2020'!Y246</f>
        <v>38.6</v>
      </c>
      <c r="L244" s="73">
        <f>'cieki 2020'!AB246</f>
        <v>2240</v>
      </c>
      <c r="M244" s="73">
        <f>'cieki 2020'!AC246</f>
        <v>75.099999999999994</v>
      </c>
      <c r="N244" s="73">
        <f>'cieki 2020'!AI246</f>
        <v>2.5</v>
      </c>
      <c r="O244" s="73">
        <f>'cieki 2020'!AJ246</f>
        <v>2.5</v>
      </c>
      <c r="P244" s="73">
        <f>'cieki 2020'!AK246</f>
        <v>2.5</v>
      </c>
      <c r="Q244" s="73">
        <f>'cieki 2020'!AL246</f>
        <v>2.5</v>
      </c>
      <c r="R244" s="73">
        <f>'cieki 2020'!AM246</f>
        <v>2.5</v>
      </c>
      <c r="S244" s="73">
        <f>'cieki 2020'!AN246</f>
        <v>2.5</v>
      </c>
      <c r="T244" s="73">
        <f>'cieki 2020'!AO246</f>
        <v>2.5</v>
      </c>
      <c r="U244" s="73">
        <f>'cieki 2020'!AQ246</f>
        <v>2.5</v>
      </c>
      <c r="V244" s="73">
        <f>'cieki 2020'!AR246</f>
        <v>1.5</v>
      </c>
      <c r="W244" s="73">
        <f>'cieki 2020'!AS246</f>
        <v>2.5</v>
      </c>
      <c r="X244" s="73">
        <f>'cieki 2020'!AT246</f>
        <v>2.5</v>
      </c>
      <c r="Y244" s="73">
        <f>'cieki 2020'!AU246</f>
        <v>2.5</v>
      </c>
      <c r="Z244" s="73">
        <f>'cieki 2020'!AV246</f>
        <v>2.5</v>
      </c>
      <c r="AA244" s="73">
        <f>'cieki 2020'!AW246</f>
        <v>2.5</v>
      </c>
      <c r="AB244" s="73">
        <f>'cieki 2020'!AX246</f>
        <v>2.5</v>
      </c>
      <c r="AC244" s="73">
        <f>'cieki 2020'!AY246</f>
        <v>2.5</v>
      </c>
      <c r="AD244" s="73">
        <f>'cieki 2020'!AZ246</f>
        <v>2.5</v>
      </c>
      <c r="AE244" s="73">
        <f>'cieki 2020'!BB246</f>
        <v>31.5</v>
      </c>
      <c r="AF244" s="73">
        <f>'cieki 2020'!BJ246</f>
        <v>0.5</v>
      </c>
      <c r="AG244" s="73">
        <f>'cieki 2020'!BL246</f>
        <v>0.5</v>
      </c>
      <c r="AH244" s="73">
        <f>'cieki 2020'!BM246</f>
        <v>0.05</v>
      </c>
      <c r="AI244" s="73">
        <f>'cieki 2020'!BN246</f>
        <v>0.05</v>
      </c>
      <c r="AJ244" s="73">
        <f>'cieki 2020'!BO246</f>
        <v>0.05</v>
      </c>
      <c r="AK244" s="73">
        <f>'cieki 2020'!BR246</f>
        <v>0.4</v>
      </c>
      <c r="AL244" s="73">
        <f>'cieki 2020'!BS246</f>
        <v>0.05</v>
      </c>
      <c r="AM244" s="73">
        <f>'cieki 2020'!BU246</f>
        <v>0.05</v>
      </c>
      <c r="AN244" s="73">
        <f>'cieki 2020'!BV246</f>
        <v>0.05</v>
      </c>
      <c r="AO244" s="73">
        <f>'cieki 2020'!BW246</f>
        <v>0.05</v>
      </c>
      <c r="AP244" s="73">
        <f>'cieki 2020'!BX246</f>
        <v>0.1</v>
      </c>
      <c r="AQ244" s="73">
        <f>'cieki 2020'!BZ246</f>
        <v>25</v>
      </c>
      <c r="AR244" s="53">
        <f>'cieki 2020'!CK246</f>
        <v>5.0000000000000001E-3</v>
      </c>
      <c r="AS244" s="73">
        <f>'cieki 2020'!CN246</f>
        <v>0.5</v>
      </c>
      <c r="AT244" s="73">
        <f>'cieki 2020'!CS246</f>
        <v>0.5</v>
      </c>
      <c r="AU244" s="91">
        <f>'cieki 2020'!CY246</f>
        <v>3.3349999999999999E-3</v>
      </c>
      <c r="AV244" s="73">
        <f>'cieki 2020'!DD246</f>
        <v>0.05</v>
      </c>
      <c r="AW244" s="73">
        <f>'cieki 2020'!DE246</f>
        <v>0.05</v>
      </c>
      <c r="AX244" s="148">
        <f>'cieki 2020'!DF246</f>
        <v>0.05</v>
      </c>
      <c r="AY244" s="136" t="s">
        <v>174</v>
      </c>
    </row>
    <row r="245" spans="1:51" customFormat="1" x14ac:dyDescent="0.2">
      <c r="A245" s="9">
        <f>'cieki 2020'!B247</f>
        <v>401</v>
      </c>
      <c r="B245" s="15" t="str">
        <f>'cieki 2020'!C247</f>
        <v>PL01S0601_1021</v>
      </c>
      <c r="C245" s="53">
        <f>'cieki 2020'!I247</f>
        <v>0.05</v>
      </c>
      <c r="D245" s="53">
        <f>'cieki 2020'!J247</f>
        <v>1.5</v>
      </c>
      <c r="E245" s="53">
        <f>'cieki 2020'!L247</f>
        <v>2.5000000000000001E-2</v>
      </c>
      <c r="F245" s="53">
        <f>'cieki 2020'!N247</f>
        <v>1.46</v>
      </c>
      <c r="G245" s="53">
        <f>'cieki 2020'!O247</f>
        <v>44.6</v>
      </c>
      <c r="H245" s="53">
        <f>'cieki 2020'!P247</f>
        <v>6.3899999999999998E-3</v>
      </c>
      <c r="I245" s="53">
        <f>'cieki 2020'!S247</f>
        <v>1.71</v>
      </c>
      <c r="J245" s="53">
        <f>'cieki 2020'!T247</f>
        <v>0.5</v>
      </c>
      <c r="K245" s="73">
        <f>'cieki 2020'!Y247</f>
        <v>47.8</v>
      </c>
      <c r="L245" s="73">
        <f>'cieki 2020'!AB247</f>
        <v>1369</v>
      </c>
      <c r="M245" s="73">
        <f>'cieki 2020'!AC247</f>
        <v>62.3</v>
      </c>
      <c r="N245" s="73">
        <f>'cieki 2020'!AI247</f>
        <v>2.5</v>
      </c>
      <c r="O245" s="73">
        <f>'cieki 2020'!AJ247</f>
        <v>2.5</v>
      </c>
      <c r="P245" s="73">
        <f>'cieki 2020'!AK247</f>
        <v>2.5</v>
      </c>
      <c r="Q245" s="73">
        <f>'cieki 2020'!AL247</f>
        <v>2.5</v>
      </c>
      <c r="R245" s="73">
        <f>'cieki 2020'!AM247</f>
        <v>2.5</v>
      </c>
      <c r="S245" s="73">
        <f>'cieki 2020'!AN247</f>
        <v>2.5</v>
      </c>
      <c r="T245" s="73">
        <f>'cieki 2020'!AO247</f>
        <v>2.5</v>
      </c>
      <c r="U245" s="73">
        <f>'cieki 2020'!AQ247</f>
        <v>2.5</v>
      </c>
      <c r="V245" s="73">
        <f>'cieki 2020'!AR247</f>
        <v>1.5</v>
      </c>
      <c r="W245" s="73">
        <f>'cieki 2020'!AS247</f>
        <v>2.5</v>
      </c>
      <c r="X245" s="73">
        <f>'cieki 2020'!AT247</f>
        <v>2.5</v>
      </c>
      <c r="Y245" s="73">
        <f>'cieki 2020'!AU247</f>
        <v>2.5</v>
      </c>
      <c r="Z245" s="73">
        <f>'cieki 2020'!AV247</f>
        <v>2.5</v>
      </c>
      <c r="AA245" s="73">
        <f>'cieki 2020'!AW247</f>
        <v>2.5</v>
      </c>
      <c r="AB245" s="73">
        <f>'cieki 2020'!AX247</f>
        <v>2.5</v>
      </c>
      <c r="AC245" s="73">
        <f>'cieki 2020'!AY247</f>
        <v>2.5</v>
      </c>
      <c r="AD245" s="73">
        <f>'cieki 2020'!AZ247</f>
        <v>2.5</v>
      </c>
      <c r="AE245" s="73">
        <f>'cieki 2020'!BB247</f>
        <v>31.5</v>
      </c>
      <c r="AF245" s="73">
        <f>'cieki 2020'!BJ247</f>
        <v>0.5</v>
      </c>
      <c r="AG245" s="73">
        <f>'cieki 2020'!BL247</f>
        <v>0.5</v>
      </c>
      <c r="AH245" s="73">
        <f>'cieki 2020'!BM247</f>
        <v>0.05</v>
      </c>
      <c r="AI245" s="73">
        <f>'cieki 2020'!BN247</f>
        <v>0.05</v>
      </c>
      <c r="AJ245" s="73">
        <f>'cieki 2020'!BO247</f>
        <v>0.05</v>
      </c>
      <c r="AK245" s="73">
        <f>'cieki 2020'!BR247</f>
        <v>0.4</v>
      </c>
      <c r="AL245" s="73">
        <f>'cieki 2020'!BS247</f>
        <v>0.05</v>
      </c>
      <c r="AM245" s="73">
        <f>'cieki 2020'!BU247</f>
        <v>0.05</v>
      </c>
      <c r="AN245" s="73">
        <f>'cieki 2020'!BV247</f>
        <v>0.05</v>
      </c>
      <c r="AO245" s="73">
        <f>'cieki 2020'!BW247</f>
        <v>0.05</v>
      </c>
      <c r="AP245" s="73">
        <f>'cieki 2020'!BX247</f>
        <v>0.1</v>
      </c>
      <c r="AQ245" s="73">
        <f>'cieki 2020'!BZ247</f>
        <v>25</v>
      </c>
      <c r="AR245" s="53">
        <f>'cieki 2020'!CK247</f>
        <v>5.0000000000000001E-3</v>
      </c>
      <c r="AS245" s="73">
        <f>'cieki 2020'!CN247</f>
        <v>0.5</v>
      </c>
      <c r="AT245" s="73">
        <f>'cieki 2020'!CS247</f>
        <v>0.5</v>
      </c>
      <c r="AU245" s="91">
        <f>'cieki 2020'!CY247</f>
        <v>3.3349999999999999E-3</v>
      </c>
      <c r="AV245" s="73">
        <f>'cieki 2020'!DD247</f>
        <v>0.05</v>
      </c>
      <c r="AW245" s="73">
        <f>'cieki 2020'!DE247</f>
        <v>0.05</v>
      </c>
      <c r="AX245" s="148">
        <f>'cieki 2020'!DF247</f>
        <v>0.05</v>
      </c>
      <c r="AY245" s="157" t="s">
        <v>172</v>
      </c>
    </row>
    <row r="246" spans="1:51" customFormat="1" x14ac:dyDescent="0.2">
      <c r="A246" s="9">
        <f>'cieki 2020'!B248</f>
        <v>402</v>
      </c>
      <c r="B246" s="15" t="str">
        <f>'cieki 2020'!C248</f>
        <v>PL01S1001_1493</v>
      </c>
      <c r="C246" s="53">
        <f>'cieki 2020'!I248</f>
        <v>0.05</v>
      </c>
      <c r="D246" s="53">
        <f>'cieki 2020'!J248</f>
        <v>1.5</v>
      </c>
      <c r="E246" s="53">
        <f>'cieki 2020'!L248</f>
        <v>0.40899999999999997</v>
      </c>
      <c r="F246" s="53">
        <f>'cieki 2020'!N248</f>
        <v>1.65</v>
      </c>
      <c r="G246" s="53">
        <f>'cieki 2020'!O248</f>
        <v>10.7</v>
      </c>
      <c r="H246" s="53">
        <f>'cieki 2020'!P248</f>
        <v>1.9800000000000002E-2</v>
      </c>
      <c r="I246" s="53">
        <f>'cieki 2020'!S248</f>
        <v>3.84</v>
      </c>
      <c r="J246" s="53">
        <f>'cieki 2020'!T248</f>
        <v>0.5</v>
      </c>
      <c r="K246" s="73">
        <f>'cieki 2020'!Y248</f>
        <v>44</v>
      </c>
      <c r="L246" s="73">
        <f>'cieki 2020'!AB248</f>
        <v>1533</v>
      </c>
      <c r="M246" s="73">
        <f>'cieki 2020'!AC248</f>
        <v>74.2</v>
      </c>
      <c r="N246" s="73">
        <f>'cieki 2020'!AI248</f>
        <v>2.5</v>
      </c>
      <c r="O246" s="73">
        <f>'cieki 2020'!AJ248</f>
        <v>2.5</v>
      </c>
      <c r="P246" s="73">
        <f>'cieki 2020'!AK248</f>
        <v>2.5</v>
      </c>
      <c r="Q246" s="73">
        <f>'cieki 2020'!AL248</f>
        <v>2.5</v>
      </c>
      <c r="R246" s="73">
        <f>'cieki 2020'!AM248</f>
        <v>2.5</v>
      </c>
      <c r="S246" s="73">
        <f>'cieki 2020'!AN248</f>
        <v>2.5</v>
      </c>
      <c r="T246" s="73">
        <f>'cieki 2020'!AO248</f>
        <v>2.5</v>
      </c>
      <c r="U246" s="73">
        <f>'cieki 2020'!AQ248</f>
        <v>10</v>
      </c>
      <c r="V246" s="73">
        <f>'cieki 2020'!AR248</f>
        <v>1.5</v>
      </c>
      <c r="W246" s="73">
        <f>'cieki 2020'!AS248</f>
        <v>2.5</v>
      </c>
      <c r="X246" s="73">
        <f>'cieki 2020'!AT248</f>
        <v>2.5</v>
      </c>
      <c r="Y246" s="73">
        <f>'cieki 2020'!AU248</f>
        <v>2.5</v>
      </c>
      <c r="Z246" s="73">
        <f>'cieki 2020'!AV248</f>
        <v>2.5</v>
      </c>
      <c r="AA246" s="73">
        <f>'cieki 2020'!AW248</f>
        <v>2.5</v>
      </c>
      <c r="AB246" s="73">
        <f>'cieki 2020'!AX248</f>
        <v>2.5</v>
      </c>
      <c r="AC246" s="73">
        <f>'cieki 2020'!AY248</f>
        <v>2.5</v>
      </c>
      <c r="AD246" s="73">
        <f>'cieki 2020'!AZ248</f>
        <v>2.5</v>
      </c>
      <c r="AE246" s="73">
        <f>'cieki 2020'!BB248</f>
        <v>31.5</v>
      </c>
      <c r="AF246" s="73">
        <f>'cieki 2020'!BJ248</f>
        <v>0.5</v>
      </c>
      <c r="AG246" s="73">
        <f>'cieki 2020'!BL248</f>
        <v>0.5</v>
      </c>
      <c r="AH246" s="73">
        <f>'cieki 2020'!BM248</f>
        <v>0.05</v>
      </c>
      <c r="AI246" s="73">
        <f>'cieki 2020'!BN248</f>
        <v>0.05</v>
      </c>
      <c r="AJ246" s="73">
        <f>'cieki 2020'!BO248</f>
        <v>0.05</v>
      </c>
      <c r="AK246" s="73">
        <f>'cieki 2020'!BR248</f>
        <v>0.4</v>
      </c>
      <c r="AL246" s="73">
        <f>'cieki 2020'!BS248</f>
        <v>0.05</v>
      </c>
      <c r="AM246" s="73">
        <f>'cieki 2020'!BU248</f>
        <v>0.05</v>
      </c>
      <c r="AN246" s="73">
        <f>'cieki 2020'!BV248</f>
        <v>0.05</v>
      </c>
      <c r="AO246" s="73">
        <f>'cieki 2020'!BW248</f>
        <v>0.05</v>
      </c>
      <c r="AP246" s="73">
        <f>'cieki 2020'!BX248</f>
        <v>0.1</v>
      </c>
      <c r="AQ246" s="73">
        <f>'cieki 2020'!BZ248</f>
        <v>0</v>
      </c>
      <c r="AR246" s="53">
        <f>'cieki 2020'!CK248</f>
        <v>0</v>
      </c>
      <c r="AS246" s="73">
        <f>'cieki 2020'!CN248</f>
        <v>0</v>
      </c>
      <c r="AT246" s="73">
        <f>'cieki 2020'!CS248</f>
        <v>0</v>
      </c>
      <c r="AU246" s="91">
        <f>'cieki 2020'!CY248</f>
        <v>0</v>
      </c>
      <c r="AV246" s="73">
        <f>'cieki 2020'!DD248</f>
        <v>0</v>
      </c>
      <c r="AW246" s="73">
        <f>'cieki 2020'!DE248</f>
        <v>0.05</v>
      </c>
      <c r="AX246" s="148">
        <f>'cieki 2020'!DF248</f>
        <v>0.05</v>
      </c>
      <c r="AY246" s="137" t="s">
        <v>171</v>
      </c>
    </row>
    <row r="247" spans="1:51" customFormat="1" x14ac:dyDescent="0.2">
      <c r="A247" s="9">
        <f>'cieki 2020'!B249</f>
        <v>403</v>
      </c>
      <c r="B247" s="15" t="str">
        <f>'cieki 2020'!C249</f>
        <v>PL01S1301_1696</v>
      </c>
      <c r="C247" s="53">
        <f>'cieki 2020'!I249</f>
        <v>0.05</v>
      </c>
      <c r="D247" s="53">
        <f>'cieki 2020'!J249</f>
        <v>1.5</v>
      </c>
      <c r="E247" s="53">
        <f>'cieki 2020'!L249</f>
        <v>1.95</v>
      </c>
      <c r="F247" s="53">
        <f>'cieki 2020'!N249</f>
        <v>25.7</v>
      </c>
      <c r="G247" s="53">
        <f>'cieki 2020'!O249</f>
        <v>22</v>
      </c>
      <c r="H247" s="53">
        <f>'cieki 2020'!P249</f>
        <v>5.3999999999999999E-2</v>
      </c>
      <c r="I247" s="53">
        <f>'cieki 2020'!S249</f>
        <v>13.7</v>
      </c>
      <c r="J247" s="53">
        <f>'cieki 2020'!T249</f>
        <v>15</v>
      </c>
      <c r="K247" s="73">
        <f>'cieki 2020'!Y249</f>
        <v>137</v>
      </c>
      <c r="L247" s="73">
        <f>'cieki 2020'!AB249</f>
        <v>15600</v>
      </c>
      <c r="M247" s="73">
        <f>'cieki 2020'!AC249</f>
        <v>245</v>
      </c>
      <c r="N247" s="73">
        <f>'cieki 2020'!AI249</f>
        <v>96</v>
      </c>
      <c r="O247" s="73">
        <f>'cieki 2020'!AJ249</f>
        <v>155</v>
      </c>
      <c r="P247" s="73">
        <f>'cieki 2020'!AK249</f>
        <v>24</v>
      </c>
      <c r="Q247" s="73">
        <f>'cieki 2020'!AL249</f>
        <v>335</v>
      </c>
      <c r="R247" s="73">
        <f>'cieki 2020'!AM249</f>
        <v>145</v>
      </c>
      <c r="S247" s="73">
        <f>'cieki 2020'!AN249</f>
        <v>99</v>
      </c>
      <c r="T247" s="73">
        <f>'cieki 2020'!AO249</f>
        <v>72</v>
      </c>
      <c r="U247" s="73">
        <f>'cieki 2020'!AQ249</f>
        <v>57</v>
      </c>
      <c r="V247" s="73">
        <f>'cieki 2020'!AR249</f>
        <v>1.5</v>
      </c>
      <c r="W247" s="73">
        <f>'cieki 2020'!AS249</f>
        <v>2.5</v>
      </c>
      <c r="X247" s="73">
        <f>'cieki 2020'!AT249</f>
        <v>51</v>
      </c>
      <c r="Y247" s="73">
        <f>'cieki 2020'!AU249</f>
        <v>153</v>
      </c>
      <c r="Z247" s="73">
        <f>'cieki 2020'!AV249</f>
        <v>119</v>
      </c>
      <c r="AA247" s="73">
        <f>'cieki 2020'!AW249</f>
        <v>44</v>
      </c>
      <c r="AB247" s="73">
        <f>'cieki 2020'!AX249</f>
        <v>58</v>
      </c>
      <c r="AC247" s="73">
        <f>'cieki 2020'!AY249</f>
        <v>65</v>
      </c>
      <c r="AD247" s="73">
        <f>'cieki 2020'!AZ249</f>
        <v>28</v>
      </c>
      <c r="AE247" s="73">
        <f>'cieki 2020'!BB249</f>
        <v>1297</v>
      </c>
      <c r="AF247" s="73">
        <f>'cieki 2020'!BJ249</f>
        <v>0.5</v>
      </c>
      <c r="AG247" s="73">
        <f>'cieki 2020'!BL249</f>
        <v>0.5</v>
      </c>
      <c r="AH247" s="73">
        <f>'cieki 2020'!BM249</f>
        <v>0.05</v>
      </c>
      <c r="AI247" s="73">
        <f>'cieki 2020'!BN249</f>
        <v>0.05</v>
      </c>
      <c r="AJ247" s="73">
        <f>'cieki 2020'!BO249</f>
        <v>0.05</v>
      </c>
      <c r="AK247" s="73">
        <f>'cieki 2020'!BR249</f>
        <v>0.4</v>
      </c>
      <c r="AL247" s="73">
        <f>'cieki 2020'!BS249</f>
        <v>0.05</v>
      </c>
      <c r="AM247" s="73">
        <f>'cieki 2020'!BU249</f>
        <v>0.05</v>
      </c>
      <c r="AN247" s="73">
        <f>'cieki 2020'!BV249</f>
        <v>0.05</v>
      </c>
      <c r="AO247" s="73">
        <f>'cieki 2020'!BW249</f>
        <v>0.05</v>
      </c>
      <c r="AP247" s="73">
        <f>'cieki 2020'!BX249</f>
        <v>0.1</v>
      </c>
      <c r="AQ247" s="73">
        <f>'cieki 2020'!BZ249</f>
        <v>0</v>
      </c>
      <c r="AR247" s="53">
        <f>'cieki 2020'!CK249</f>
        <v>0</v>
      </c>
      <c r="AS247" s="73">
        <f>'cieki 2020'!CN249</f>
        <v>0</v>
      </c>
      <c r="AT247" s="73">
        <f>'cieki 2020'!CS249</f>
        <v>0</v>
      </c>
      <c r="AU247" s="91">
        <f>'cieki 2020'!CY249</f>
        <v>0</v>
      </c>
      <c r="AV247" s="73">
        <f>'cieki 2020'!DD249</f>
        <v>0</v>
      </c>
      <c r="AW247" s="73">
        <f>'cieki 2020'!DE249</f>
        <v>0.05</v>
      </c>
      <c r="AX247" s="148">
        <f>'cieki 2020'!DF249</f>
        <v>0.05</v>
      </c>
      <c r="AY247" s="157" t="s">
        <v>172</v>
      </c>
    </row>
    <row r="248" spans="1:51" customFormat="1" x14ac:dyDescent="0.2">
      <c r="A248" s="9">
        <f>'cieki 2020'!B250</f>
        <v>404</v>
      </c>
      <c r="B248" s="15" t="str">
        <f>'cieki 2020'!C250</f>
        <v>PL01S0701_1061</v>
      </c>
      <c r="C248" s="53">
        <f>'cieki 2020'!I250</f>
        <v>0.05</v>
      </c>
      <c r="D248" s="53">
        <f>'cieki 2020'!J250</f>
        <v>1.5</v>
      </c>
      <c r="E248" s="53">
        <f>'cieki 2020'!L250</f>
        <v>0.14299999999999999</v>
      </c>
      <c r="F248" s="53">
        <f>'cieki 2020'!N250</f>
        <v>1.33</v>
      </c>
      <c r="G248" s="53">
        <f>'cieki 2020'!O250</f>
        <v>2.5499999999999998</v>
      </c>
      <c r="H248" s="53">
        <f>'cieki 2020'!P250</f>
        <v>0.28399999999999997</v>
      </c>
      <c r="I248" s="53">
        <f>'cieki 2020'!S250</f>
        <v>1.88</v>
      </c>
      <c r="J248" s="53">
        <f>'cieki 2020'!T250</f>
        <v>2.19</v>
      </c>
      <c r="K248" s="73">
        <f>'cieki 2020'!Y250</f>
        <v>15.2</v>
      </c>
      <c r="L248" s="73">
        <f>'cieki 2020'!AB250</f>
        <v>2190</v>
      </c>
      <c r="M248" s="73">
        <f>'cieki 2020'!AC250</f>
        <v>94.2</v>
      </c>
      <c r="N248" s="73">
        <f>'cieki 2020'!AI250</f>
        <v>2.5</v>
      </c>
      <c r="O248" s="73">
        <f>'cieki 2020'!AJ250</f>
        <v>23</v>
      </c>
      <c r="P248" s="73">
        <f>'cieki 2020'!AK250</f>
        <v>2.5</v>
      </c>
      <c r="Q248" s="73">
        <f>'cieki 2020'!AL250</f>
        <v>65</v>
      </c>
      <c r="R248" s="73">
        <f>'cieki 2020'!AM250</f>
        <v>40</v>
      </c>
      <c r="S248" s="73">
        <f>'cieki 2020'!AN250</f>
        <v>26</v>
      </c>
      <c r="T248" s="73">
        <f>'cieki 2020'!AO250</f>
        <v>33</v>
      </c>
      <c r="U248" s="73">
        <f>'cieki 2020'!AQ250</f>
        <v>36</v>
      </c>
      <c r="V248" s="73">
        <f>'cieki 2020'!AR250</f>
        <v>1.5</v>
      </c>
      <c r="W248" s="73">
        <f>'cieki 2020'!AS250</f>
        <v>2.5</v>
      </c>
      <c r="X248" s="73">
        <f>'cieki 2020'!AT250</f>
        <v>2.5</v>
      </c>
      <c r="Y248" s="73">
        <f>'cieki 2020'!AU250</f>
        <v>64</v>
      </c>
      <c r="Z248" s="73">
        <f>'cieki 2020'!AV250</f>
        <v>61</v>
      </c>
      <c r="AA248" s="73">
        <f>'cieki 2020'!AW250</f>
        <v>21</v>
      </c>
      <c r="AB248" s="73">
        <f>'cieki 2020'!AX250</f>
        <v>37</v>
      </c>
      <c r="AC248" s="73">
        <f>'cieki 2020'!AY250</f>
        <v>44</v>
      </c>
      <c r="AD248" s="73">
        <f>'cieki 2020'!AZ250</f>
        <v>2.5</v>
      </c>
      <c r="AE248" s="73">
        <f>'cieki 2020'!BB250</f>
        <v>344.5</v>
      </c>
      <c r="AF248" s="73">
        <f>'cieki 2020'!BJ250</f>
        <v>0.5</v>
      </c>
      <c r="AG248" s="73">
        <f>'cieki 2020'!BL250</f>
        <v>0.5</v>
      </c>
      <c r="AH248" s="73">
        <f>'cieki 2020'!BM250</f>
        <v>0.05</v>
      </c>
      <c r="AI248" s="73">
        <f>'cieki 2020'!BN250</f>
        <v>0.05</v>
      </c>
      <c r="AJ248" s="73">
        <f>'cieki 2020'!BO250</f>
        <v>0.05</v>
      </c>
      <c r="AK248" s="73">
        <f>'cieki 2020'!BR250</f>
        <v>0.4</v>
      </c>
      <c r="AL248" s="73">
        <f>'cieki 2020'!BS250</f>
        <v>0.05</v>
      </c>
      <c r="AM248" s="73">
        <f>'cieki 2020'!BU250</f>
        <v>0.05</v>
      </c>
      <c r="AN248" s="73">
        <f>'cieki 2020'!BV250</f>
        <v>0.05</v>
      </c>
      <c r="AO248" s="73">
        <f>'cieki 2020'!BW250</f>
        <v>0.05</v>
      </c>
      <c r="AP248" s="73">
        <f>'cieki 2020'!BX250</f>
        <v>0.1</v>
      </c>
      <c r="AQ248" s="73">
        <f>'cieki 2020'!BZ250</f>
        <v>25</v>
      </c>
      <c r="AR248" s="53">
        <f>'cieki 2020'!CK250</f>
        <v>5.0000000000000001E-3</v>
      </c>
      <c r="AS248" s="73">
        <f>'cieki 2020'!CN250</f>
        <v>0.5</v>
      </c>
      <c r="AT248" s="73">
        <f>'cieki 2020'!CS250</f>
        <v>0.5</v>
      </c>
      <c r="AU248" s="91">
        <f>'cieki 2020'!CY250</f>
        <v>0.503</v>
      </c>
      <c r="AV248" s="73">
        <f>'cieki 2020'!DD250</f>
        <v>0.05</v>
      </c>
      <c r="AW248" s="73">
        <f>'cieki 2020'!DE250</f>
        <v>0.05</v>
      </c>
      <c r="AX248" s="148">
        <f>'cieki 2020'!DF250</f>
        <v>0.05</v>
      </c>
      <c r="AY248" s="157" t="s">
        <v>172</v>
      </c>
    </row>
    <row r="249" spans="1:51" customFormat="1" x14ac:dyDescent="0.2">
      <c r="A249" s="9">
        <f>'cieki 2020'!B251</f>
        <v>405</v>
      </c>
      <c r="B249" s="15" t="str">
        <f>'cieki 2020'!C251</f>
        <v>PL01S1301_1671</v>
      </c>
      <c r="C249" s="53">
        <f>'cieki 2020'!I251</f>
        <v>0.05</v>
      </c>
      <c r="D249" s="53">
        <f>'cieki 2020'!J251</f>
        <v>3.22</v>
      </c>
      <c r="E249" s="53">
        <f>'cieki 2020'!L251</f>
        <v>2.5000000000000001E-2</v>
      </c>
      <c r="F249" s="53">
        <f>'cieki 2020'!N251</f>
        <v>18.600000000000001</v>
      </c>
      <c r="G249" s="53">
        <f>'cieki 2020'!O251</f>
        <v>58.4</v>
      </c>
      <c r="H249" s="53">
        <f>'cieki 2020'!P251</f>
        <v>4.8500000000000001E-2</v>
      </c>
      <c r="I249" s="53">
        <f>'cieki 2020'!S251</f>
        <v>17.7</v>
      </c>
      <c r="J249" s="53">
        <f>'cieki 2020'!T251</f>
        <v>17.600000000000001</v>
      </c>
      <c r="K249" s="73">
        <f>'cieki 2020'!Y251</f>
        <v>149</v>
      </c>
      <c r="L249" s="73">
        <f>'cieki 2020'!AB251</f>
        <v>16920</v>
      </c>
      <c r="M249" s="73">
        <f>'cieki 2020'!AC251</f>
        <v>333</v>
      </c>
      <c r="N249" s="73">
        <f>'cieki 2020'!AI251</f>
        <v>2.5</v>
      </c>
      <c r="O249" s="73">
        <f>'cieki 2020'!AJ251</f>
        <v>106</v>
      </c>
      <c r="P249" s="73">
        <f>'cieki 2020'!AK251</f>
        <v>20</v>
      </c>
      <c r="Q249" s="73">
        <f>'cieki 2020'!AL251</f>
        <v>280</v>
      </c>
      <c r="R249" s="73">
        <f>'cieki 2020'!AM251</f>
        <v>158</v>
      </c>
      <c r="S249" s="73">
        <f>'cieki 2020'!AN251</f>
        <v>108</v>
      </c>
      <c r="T249" s="73">
        <f>'cieki 2020'!AO251</f>
        <v>107</v>
      </c>
      <c r="U249" s="73">
        <f>'cieki 2020'!AQ251</f>
        <v>102</v>
      </c>
      <c r="V249" s="73">
        <f>'cieki 2020'!AR251</f>
        <v>1.5</v>
      </c>
      <c r="W249" s="73">
        <f>'cieki 2020'!AS251</f>
        <v>2.5</v>
      </c>
      <c r="X249" s="73">
        <f>'cieki 2020'!AT251</f>
        <v>18</v>
      </c>
      <c r="Y249" s="73">
        <f>'cieki 2020'!AU251</f>
        <v>182</v>
      </c>
      <c r="Z249" s="73">
        <f>'cieki 2020'!AV251</f>
        <v>158</v>
      </c>
      <c r="AA249" s="73">
        <f>'cieki 2020'!AW251</f>
        <v>57</v>
      </c>
      <c r="AB249" s="73">
        <f>'cieki 2020'!AX251</f>
        <v>69</v>
      </c>
      <c r="AC249" s="73">
        <f>'cieki 2020'!AY251</f>
        <v>88</v>
      </c>
      <c r="AD249" s="73">
        <f>'cieki 2020'!AZ251</f>
        <v>47</v>
      </c>
      <c r="AE249" s="73">
        <f>'cieki 2020'!BB251</f>
        <v>1200.5</v>
      </c>
      <c r="AF249" s="73">
        <f>'cieki 2020'!BJ251</f>
        <v>0.5</v>
      </c>
      <c r="AG249" s="73">
        <f>'cieki 2020'!BL251</f>
        <v>0.5</v>
      </c>
      <c r="AH249" s="73">
        <f>'cieki 2020'!BM251</f>
        <v>0.05</v>
      </c>
      <c r="AI249" s="73">
        <f>'cieki 2020'!BN251</f>
        <v>0.05</v>
      </c>
      <c r="AJ249" s="73">
        <f>'cieki 2020'!BO251</f>
        <v>0.05</v>
      </c>
      <c r="AK249" s="73">
        <f>'cieki 2020'!BR251</f>
        <v>0.4</v>
      </c>
      <c r="AL249" s="73">
        <f>'cieki 2020'!BS251</f>
        <v>0.05</v>
      </c>
      <c r="AM249" s="73">
        <f>'cieki 2020'!BU251</f>
        <v>0.05</v>
      </c>
      <c r="AN249" s="73">
        <f>'cieki 2020'!BV251</f>
        <v>0.05</v>
      </c>
      <c r="AO249" s="73">
        <f>'cieki 2020'!BW251</f>
        <v>0.05</v>
      </c>
      <c r="AP249" s="73">
        <f>'cieki 2020'!BX251</f>
        <v>0.1</v>
      </c>
      <c r="AQ249" s="73">
        <f>'cieki 2020'!BZ251</f>
        <v>25</v>
      </c>
      <c r="AR249" s="53">
        <f>'cieki 2020'!CK251</f>
        <v>5.0000000000000001E-3</v>
      </c>
      <c r="AS249" s="73">
        <f>'cieki 2020'!CN251</f>
        <v>0.5</v>
      </c>
      <c r="AT249" s="73">
        <f>'cieki 2020'!CS251</f>
        <v>0.5</v>
      </c>
      <c r="AU249" s="91">
        <f>'cieki 2020'!CY251</f>
        <v>0.17599999999999999</v>
      </c>
      <c r="AV249" s="73">
        <f>'cieki 2020'!DD251</f>
        <v>0.05</v>
      </c>
      <c r="AW249" s="73">
        <f>'cieki 2020'!DE251</f>
        <v>0.05</v>
      </c>
      <c r="AX249" s="148">
        <f>'cieki 2020'!DF251</f>
        <v>0.05</v>
      </c>
      <c r="AY249" s="157" t="s">
        <v>172</v>
      </c>
    </row>
    <row r="250" spans="1:51" customFormat="1" x14ac:dyDescent="0.2">
      <c r="A250" s="9">
        <f>'cieki 2020'!B252</f>
        <v>406</v>
      </c>
      <c r="B250" s="15" t="str">
        <f>'cieki 2020'!C252</f>
        <v>PL01S1601_1940</v>
      </c>
      <c r="C250" s="53">
        <f>'cieki 2020'!I252</f>
        <v>0.05</v>
      </c>
      <c r="D250" s="53">
        <f>'cieki 2020'!J252</f>
        <v>1.5</v>
      </c>
      <c r="E250" s="53">
        <f>'cieki 2020'!L252</f>
        <v>2.5000000000000001E-2</v>
      </c>
      <c r="F250" s="53">
        <f>'cieki 2020'!N252</f>
        <v>3.49</v>
      </c>
      <c r="G250" s="53">
        <f>'cieki 2020'!O252</f>
        <v>10.4</v>
      </c>
      <c r="H250" s="53">
        <f>'cieki 2020'!P252</f>
        <v>6.8999999999999999E-3</v>
      </c>
      <c r="I250" s="53">
        <f>'cieki 2020'!S252</f>
        <v>8.0500000000000007</v>
      </c>
      <c r="J250" s="53">
        <f>'cieki 2020'!T252</f>
        <v>0.5</v>
      </c>
      <c r="K250" s="73">
        <f>'cieki 2020'!Y252</f>
        <v>38</v>
      </c>
      <c r="L250" s="73">
        <f>'cieki 2020'!AB252</f>
        <v>4858</v>
      </c>
      <c r="M250" s="73">
        <f>'cieki 2020'!AC252</f>
        <v>406</v>
      </c>
      <c r="N250" s="73">
        <f>'cieki 2020'!AI252</f>
        <v>2.5</v>
      </c>
      <c r="O250" s="73">
        <f>'cieki 2020'!AJ252</f>
        <v>2.5</v>
      </c>
      <c r="P250" s="73">
        <f>'cieki 2020'!AK252</f>
        <v>2.5</v>
      </c>
      <c r="Q250" s="73">
        <f>'cieki 2020'!AL252</f>
        <v>2.5</v>
      </c>
      <c r="R250" s="73">
        <f>'cieki 2020'!AM252</f>
        <v>2.5</v>
      </c>
      <c r="S250" s="73">
        <f>'cieki 2020'!AN252</f>
        <v>2.5</v>
      </c>
      <c r="T250" s="73">
        <f>'cieki 2020'!AO252</f>
        <v>2.5</v>
      </c>
      <c r="U250" s="73">
        <f>'cieki 2020'!AQ252</f>
        <v>2.5</v>
      </c>
      <c r="V250" s="73">
        <f>'cieki 2020'!AR252</f>
        <v>1.5</v>
      </c>
      <c r="W250" s="73">
        <f>'cieki 2020'!AS252</f>
        <v>2.5</v>
      </c>
      <c r="X250" s="73">
        <f>'cieki 2020'!AT252</f>
        <v>2.5</v>
      </c>
      <c r="Y250" s="73">
        <f>'cieki 2020'!AU252</f>
        <v>2.5</v>
      </c>
      <c r="Z250" s="73">
        <f>'cieki 2020'!AV252</f>
        <v>2.5</v>
      </c>
      <c r="AA250" s="73">
        <f>'cieki 2020'!AW252</f>
        <v>2.5</v>
      </c>
      <c r="AB250" s="73">
        <f>'cieki 2020'!AX252</f>
        <v>2.5</v>
      </c>
      <c r="AC250" s="73">
        <f>'cieki 2020'!AY252</f>
        <v>2.5</v>
      </c>
      <c r="AD250" s="73">
        <f>'cieki 2020'!AZ252</f>
        <v>2.5</v>
      </c>
      <c r="AE250" s="73">
        <f>'cieki 2020'!BB252</f>
        <v>31.5</v>
      </c>
      <c r="AF250" s="73">
        <f>'cieki 2020'!BJ252</f>
        <v>0.5</v>
      </c>
      <c r="AG250" s="73">
        <f>'cieki 2020'!BL252</f>
        <v>0.5</v>
      </c>
      <c r="AH250" s="73">
        <f>'cieki 2020'!BM252</f>
        <v>0.05</v>
      </c>
      <c r="AI250" s="73">
        <f>'cieki 2020'!BN252</f>
        <v>0.05</v>
      </c>
      <c r="AJ250" s="73">
        <f>'cieki 2020'!BO252</f>
        <v>0.05</v>
      </c>
      <c r="AK250" s="73">
        <f>'cieki 2020'!BR252</f>
        <v>0.4</v>
      </c>
      <c r="AL250" s="73">
        <f>'cieki 2020'!BS252</f>
        <v>0.05</v>
      </c>
      <c r="AM250" s="73">
        <f>'cieki 2020'!BU252</f>
        <v>0.05</v>
      </c>
      <c r="AN250" s="73">
        <f>'cieki 2020'!BV252</f>
        <v>0.05</v>
      </c>
      <c r="AO250" s="73">
        <f>'cieki 2020'!BW252</f>
        <v>0.05</v>
      </c>
      <c r="AP250" s="73">
        <f>'cieki 2020'!BX252</f>
        <v>0.1</v>
      </c>
      <c r="AQ250" s="73">
        <f>'cieki 2020'!BZ252</f>
        <v>0</v>
      </c>
      <c r="AR250" s="53">
        <f>'cieki 2020'!CK252</f>
        <v>0</v>
      </c>
      <c r="AS250" s="73">
        <f>'cieki 2020'!CN252</f>
        <v>0</v>
      </c>
      <c r="AT250" s="73">
        <f>'cieki 2020'!CS252</f>
        <v>0</v>
      </c>
      <c r="AU250" s="91">
        <f>'cieki 2020'!CY252</f>
        <v>0</v>
      </c>
      <c r="AV250" s="73">
        <f>'cieki 2020'!DD252</f>
        <v>0</v>
      </c>
      <c r="AW250" s="73">
        <f>'cieki 2020'!DE252</f>
        <v>0.05</v>
      </c>
      <c r="AX250" s="148">
        <f>'cieki 2020'!DF252</f>
        <v>0.05</v>
      </c>
      <c r="AY250" s="137" t="s">
        <v>171</v>
      </c>
    </row>
    <row r="251" spans="1:51" customFormat="1" x14ac:dyDescent="0.2">
      <c r="A251" s="9">
        <f>'cieki 2020'!B253</f>
        <v>407</v>
      </c>
      <c r="B251" s="15" t="str">
        <f>'cieki 2020'!C253</f>
        <v>PL01S1601_1934</v>
      </c>
      <c r="C251" s="53">
        <f>'cieki 2020'!I253</f>
        <v>0.05</v>
      </c>
      <c r="D251" s="53">
        <f>'cieki 2020'!J253</f>
        <v>1.5</v>
      </c>
      <c r="E251" s="53">
        <f>'cieki 2020'!L253</f>
        <v>0.41699999999999998</v>
      </c>
      <c r="F251" s="53">
        <f>'cieki 2020'!N253</f>
        <v>24.6</v>
      </c>
      <c r="G251" s="53">
        <f>'cieki 2020'!O253</f>
        <v>35.6</v>
      </c>
      <c r="H251" s="53">
        <f>'cieki 2020'!P253</f>
        <v>3.5299999999999998E-2</v>
      </c>
      <c r="I251" s="53">
        <f>'cieki 2020'!S253</f>
        <v>26.9</v>
      </c>
      <c r="J251" s="53">
        <f>'cieki 2020'!T253</f>
        <v>11.7</v>
      </c>
      <c r="K251" s="73">
        <f>'cieki 2020'!Y253</f>
        <v>115</v>
      </c>
      <c r="L251" s="73">
        <f>'cieki 2020'!AB253</f>
        <v>15640</v>
      </c>
      <c r="M251" s="73">
        <f>'cieki 2020'!AC253</f>
        <v>671</v>
      </c>
      <c r="N251" s="73">
        <f>'cieki 2020'!AI253</f>
        <v>92</v>
      </c>
      <c r="O251" s="73">
        <f>'cieki 2020'!AJ253</f>
        <v>40</v>
      </c>
      <c r="P251" s="73">
        <f>'cieki 2020'!AK253</f>
        <v>12</v>
      </c>
      <c r="Q251" s="73">
        <f>'cieki 2020'!AL253</f>
        <v>136</v>
      </c>
      <c r="R251" s="73">
        <f>'cieki 2020'!AM253</f>
        <v>120</v>
      </c>
      <c r="S251" s="73">
        <f>'cieki 2020'!AN253</f>
        <v>63</v>
      </c>
      <c r="T251" s="73">
        <f>'cieki 2020'!AO253</f>
        <v>72</v>
      </c>
      <c r="U251" s="73">
        <f>'cieki 2020'!AQ253</f>
        <v>69</v>
      </c>
      <c r="V251" s="73">
        <f>'cieki 2020'!AR253</f>
        <v>1.5</v>
      </c>
      <c r="W251" s="73">
        <f>'cieki 2020'!AS253</f>
        <v>2.5</v>
      </c>
      <c r="X251" s="73">
        <f>'cieki 2020'!AT253</f>
        <v>10</v>
      </c>
      <c r="Y251" s="73">
        <f>'cieki 2020'!AU253</f>
        <v>110</v>
      </c>
      <c r="Z251" s="73">
        <f>'cieki 2020'!AV253</f>
        <v>104</v>
      </c>
      <c r="AA251" s="73">
        <f>'cieki 2020'!AW253</f>
        <v>40</v>
      </c>
      <c r="AB251" s="73">
        <f>'cieki 2020'!AX253</f>
        <v>47</v>
      </c>
      <c r="AC251" s="73">
        <f>'cieki 2020'!AY253</f>
        <v>70</v>
      </c>
      <c r="AD251" s="73">
        <f>'cieki 2020'!AZ253</f>
        <v>20</v>
      </c>
      <c r="AE251" s="73">
        <f>'cieki 2020'!BB253</f>
        <v>803</v>
      </c>
      <c r="AF251" s="73">
        <f>'cieki 2020'!BJ253</f>
        <v>0.5</v>
      </c>
      <c r="AG251" s="73">
        <f>'cieki 2020'!BL253</f>
        <v>0.5</v>
      </c>
      <c r="AH251" s="73">
        <f>'cieki 2020'!BM253</f>
        <v>0.05</v>
      </c>
      <c r="AI251" s="73">
        <f>'cieki 2020'!BN253</f>
        <v>0.05</v>
      </c>
      <c r="AJ251" s="73">
        <f>'cieki 2020'!BO253</f>
        <v>0.05</v>
      </c>
      <c r="AK251" s="73">
        <f>'cieki 2020'!BR253</f>
        <v>0.4</v>
      </c>
      <c r="AL251" s="73">
        <f>'cieki 2020'!BS253</f>
        <v>0.05</v>
      </c>
      <c r="AM251" s="73">
        <f>'cieki 2020'!BU253</f>
        <v>0.05</v>
      </c>
      <c r="AN251" s="73">
        <f>'cieki 2020'!BV253</f>
        <v>0.05</v>
      </c>
      <c r="AO251" s="73">
        <f>'cieki 2020'!BW253</f>
        <v>0.05</v>
      </c>
      <c r="AP251" s="73">
        <f>'cieki 2020'!BX253</f>
        <v>0.1</v>
      </c>
      <c r="AQ251" s="73">
        <f>'cieki 2020'!BZ253</f>
        <v>0</v>
      </c>
      <c r="AR251" s="53">
        <f>'cieki 2020'!CK253</f>
        <v>0</v>
      </c>
      <c r="AS251" s="73">
        <f>'cieki 2020'!CN253</f>
        <v>0</v>
      </c>
      <c r="AT251" s="73">
        <f>'cieki 2020'!CS253</f>
        <v>0</v>
      </c>
      <c r="AU251" s="91">
        <f>'cieki 2020'!CY253</f>
        <v>0</v>
      </c>
      <c r="AV251" s="73">
        <f>'cieki 2020'!DD253</f>
        <v>0</v>
      </c>
      <c r="AW251" s="73">
        <f>'cieki 2020'!DE253</f>
        <v>0.05</v>
      </c>
      <c r="AX251" s="148">
        <f>'cieki 2020'!DF253</f>
        <v>0.05</v>
      </c>
      <c r="AY251" s="157" t="s">
        <v>172</v>
      </c>
    </row>
    <row r="252" spans="1:51" customFormat="1" x14ac:dyDescent="0.2">
      <c r="A252" s="9">
        <f>'cieki 2020'!B254</f>
        <v>408</v>
      </c>
      <c r="B252" s="15" t="str">
        <f>'cieki 2020'!C254</f>
        <v>PL01S1601_1902</v>
      </c>
      <c r="C252" s="53">
        <f>'cieki 2020'!I254</f>
        <v>0.05</v>
      </c>
      <c r="D252" s="53">
        <f>'cieki 2020'!J254</f>
        <v>6.96</v>
      </c>
      <c r="E252" s="53">
        <f>'cieki 2020'!L254</f>
        <v>1.06</v>
      </c>
      <c r="F252" s="53">
        <f>'cieki 2020'!N254</f>
        <v>32</v>
      </c>
      <c r="G252" s="53">
        <f>'cieki 2020'!O254</f>
        <v>33.6</v>
      </c>
      <c r="H252" s="53">
        <f>'cieki 2020'!P254</f>
        <v>3.6900000000000002E-2</v>
      </c>
      <c r="I252" s="53">
        <f>'cieki 2020'!S254</f>
        <v>43.5</v>
      </c>
      <c r="J252" s="53">
        <f>'cieki 2020'!T254</f>
        <v>20.9</v>
      </c>
      <c r="K252" s="73">
        <f>'cieki 2020'!Y254</f>
        <v>149</v>
      </c>
      <c r="L252" s="73">
        <f>'cieki 2020'!AB254</f>
        <v>25840</v>
      </c>
      <c r="M252" s="73">
        <f>'cieki 2020'!AC254</f>
        <v>3495</v>
      </c>
      <c r="N252" s="73">
        <f>'cieki 2020'!AI254</f>
        <v>2.5</v>
      </c>
      <c r="O252" s="73">
        <f>'cieki 2020'!AJ254</f>
        <v>6</v>
      </c>
      <c r="P252" s="73">
        <f>'cieki 2020'!AK254</f>
        <v>2.5</v>
      </c>
      <c r="Q252" s="73">
        <f>'cieki 2020'!AL254</f>
        <v>7</v>
      </c>
      <c r="R252" s="73">
        <f>'cieki 2020'!AM254</f>
        <v>6</v>
      </c>
      <c r="S252" s="73">
        <f>'cieki 2020'!AN254</f>
        <v>2.5</v>
      </c>
      <c r="T252" s="73">
        <f>'cieki 2020'!AO254</f>
        <v>5</v>
      </c>
      <c r="U252" s="73">
        <f>'cieki 2020'!AQ254</f>
        <v>2.5</v>
      </c>
      <c r="V252" s="73">
        <f>'cieki 2020'!AR254</f>
        <v>1.5</v>
      </c>
      <c r="W252" s="73">
        <f>'cieki 2020'!AS254</f>
        <v>2.5</v>
      </c>
      <c r="X252" s="73">
        <f>'cieki 2020'!AT254</f>
        <v>2.5</v>
      </c>
      <c r="Y252" s="73">
        <f>'cieki 2020'!AU254</f>
        <v>2.5</v>
      </c>
      <c r="Z252" s="73">
        <f>'cieki 2020'!AV254</f>
        <v>2.5</v>
      </c>
      <c r="AA252" s="73">
        <f>'cieki 2020'!AW254</f>
        <v>2.5</v>
      </c>
      <c r="AB252" s="73">
        <f>'cieki 2020'!AX254</f>
        <v>2.5</v>
      </c>
      <c r="AC252" s="73">
        <f>'cieki 2020'!AY254</f>
        <v>8</v>
      </c>
      <c r="AD252" s="73">
        <f>'cieki 2020'!AZ254</f>
        <v>2.5</v>
      </c>
      <c r="AE252" s="73">
        <f>'cieki 2020'!BB254</f>
        <v>45.5</v>
      </c>
      <c r="AF252" s="73">
        <f>'cieki 2020'!BJ254</f>
        <v>0.5</v>
      </c>
      <c r="AG252" s="73">
        <f>'cieki 2020'!BL254</f>
        <v>0.5</v>
      </c>
      <c r="AH252" s="73">
        <f>'cieki 2020'!BM254</f>
        <v>0.05</v>
      </c>
      <c r="AI252" s="73">
        <f>'cieki 2020'!BN254</f>
        <v>0.05</v>
      </c>
      <c r="AJ252" s="73">
        <f>'cieki 2020'!BO254</f>
        <v>0.05</v>
      </c>
      <c r="AK252" s="73">
        <f>'cieki 2020'!BR254</f>
        <v>0.4</v>
      </c>
      <c r="AL252" s="73">
        <f>'cieki 2020'!BS254</f>
        <v>0.05</v>
      </c>
      <c r="AM252" s="73">
        <f>'cieki 2020'!BU254</f>
        <v>0.05</v>
      </c>
      <c r="AN252" s="73">
        <f>'cieki 2020'!BV254</f>
        <v>0.05</v>
      </c>
      <c r="AO252" s="73">
        <f>'cieki 2020'!BW254</f>
        <v>0.05</v>
      </c>
      <c r="AP252" s="73">
        <f>'cieki 2020'!BX254</f>
        <v>0.1</v>
      </c>
      <c r="AQ252" s="73">
        <f>'cieki 2020'!BZ254</f>
        <v>0</v>
      </c>
      <c r="AR252" s="53">
        <f>'cieki 2020'!CK254</f>
        <v>0</v>
      </c>
      <c r="AS252" s="73">
        <f>'cieki 2020'!CN254</f>
        <v>0</v>
      </c>
      <c r="AT252" s="73">
        <f>'cieki 2020'!CS254</f>
        <v>0</v>
      </c>
      <c r="AU252" s="91">
        <f>'cieki 2020'!CY254</f>
        <v>0</v>
      </c>
      <c r="AV252" s="73">
        <f>'cieki 2020'!DD254</f>
        <v>0</v>
      </c>
      <c r="AW252" s="73">
        <f>'cieki 2020'!DE254</f>
        <v>0.05</v>
      </c>
      <c r="AX252" s="148">
        <f>'cieki 2020'!DF254</f>
        <v>0.05</v>
      </c>
      <c r="AY252" s="136" t="s">
        <v>174</v>
      </c>
    </row>
    <row r="253" spans="1:51" customFormat="1" x14ac:dyDescent="0.2">
      <c r="A253" s="9">
        <f>'cieki 2020'!B255</f>
        <v>409</v>
      </c>
      <c r="B253" s="15" t="str">
        <f>'cieki 2020'!C255</f>
        <v>PL01S1601_1887</v>
      </c>
      <c r="C253" s="53">
        <f>'cieki 2020'!I255</f>
        <v>0.05</v>
      </c>
      <c r="D253" s="53">
        <f>'cieki 2020'!J255</f>
        <v>4.18</v>
      </c>
      <c r="E253" s="53">
        <f>'cieki 2020'!L255</f>
        <v>0.25600000000000001</v>
      </c>
      <c r="F253" s="53">
        <f>'cieki 2020'!N255</f>
        <v>20.100000000000001</v>
      </c>
      <c r="G253" s="53">
        <f>'cieki 2020'!O255</f>
        <v>18.3</v>
      </c>
      <c r="H253" s="53">
        <f>'cieki 2020'!P255</f>
        <v>4.7199999999999999E-2</v>
      </c>
      <c r="I253" s="53">
        <f>'cieki 2020'!S255</f>
        <v>26.7</v>
      </c>
      <c r="J253" s="53">
        <f>'cieki 2020'!T255</f>
        <v>10.9</v>
      </c>
      <c r="K253" s="73">
        <f>'cieki 2020'!Y255</f>
        <v>48.2</v>
      </c>
      <c r="L253" s="73">
        <f>'cieki 2020'!AB255</f>
        <v>15000</v>
      </c>
      <c r="M253" s="73">
        <f>'cieki 2020'!AC255</f>
        <v>490</v>
      </c>
      <c r="N253" s="73">
        <f>'cieki 2020'!AI255</f>
        <v>2.5</v>
      </c>
      <c r="O253" s="73">
        <f>'cieki 2020'!AJ255</f>
        <v>25</v>
      </c>
      <c r="P253" s="73">
        <f>'cieki 2020'!AK255</f>
        <v>2.5</v>
      </c>
      <c r="Q253" s="73">
        <f>'cieki 2020'!AL255</f>
        <v>102</v>
      </c>
      <c r="R253" s="73">
        <f>'cieki 2020'!AM255</f>
        <v>91</v>
      </c>
      <c r="S253" s="73">
        <f>'cieki 2020'!AN255</f>
        <v>54</v>
      </c>
      <c r="T253" s="73">
        <f>'cieki 2020'!AO255</f>
        <v>73</v>
      </c>
      <c r="U253" s="73">
        <f>'cieki 2020'!AQ255</f>
        <v>72</v>
      </c>
      <c r="V253" s="73">
        <f>'cieki 2020'!AR255</f>
        <v>1.5</v>
      </c>
      <c r="W253" s="73">
        <f>'cieki 2020'!AS255</f>
        <v>2.5</v>
      </c>
      <c r="X253" s="73">
        <f>'cieki 2020'!AT255</f>
        <v>2.5</v>
      </c>
      <c r="Y253" s="73">
        <f>'cieki 2020'!AU255</f>
        <v>77</v>
      </c>
      <c r="Z253" s="73">
        <f>'cieki 2020'!AV255</f>
        <v>106</v>
      </c>
      <c r="AA253" s="73">
        <f>'cieki 2020'!AW255</f>
        <v>36</v>
      </c>
      <c r="AB253" s="73">
        <f>'cieki 2020'!AX255</f>
        <v>47</v>
      </c>
      <c r="AC253" s="73">
        <f>'cieki 2020'!AY255</f>
        <v>61</v>
      </c>
      <c r="AD253" s="73">
        <f>'cieki 2020'!AZ255</f>
        <v>20</v>
      </c>
      <c r="AE253" s="73">
        <f>'cieki 2020'!BB255</f>
        <v>575.5</v>
      </c>
      <c r="AF253" s="73">
        <f>'cieki 2020'!BJ255</f>
        <v>0.5</v>
      </c>
      <c r="AG253" s="73">
        <f>'cieki 2020'!BL255</f>
        <v>0.5</v>
      </c>
      <c r="AH253" s="73">
        <f>'cieki 2020'!BM255</f>
        <v>0.05</v>
      </c>
      <c r="AI253" s="73">
        <f>'cieki 2020'!BN255</f>
        <v>0.05</v>
      </c>
      <c r="AJ253" s="73">
        <f>'cieki 2020'!BO255</f>
        <v>0.05</v>
      </c>
      <c r="AK253" s="73">
        <f>'cieki 2020'!BR255</f>
        <v>0.4</v>
      </c>
      <c r="AL253" s="73">
        <f>'cieki 2020'!BS255</f>
        <v>0.05</v>
      </c>
      <c r="AM253" s="73">
        <f>'cieki 2020'!BU255</f>
        <v>0.05</v>
      </c>
      <c r="AN253" s="73">
        <f>'cieki 2020'!BV255</f>
        <v>0.05</v>
      </c>
      <c r="AO253" s="73">
        <f>'cieki 2020'!BW255</f>
        <v>0.05</v>
      </c>
      <c r="AP253" s="73">
        <f>'cieki 2020'!BX255</f>
        <v>0.1</v>
      </c>
      <c r="AQ253" s="73">
        <f>'cieki 2020'!BZ255</f>
        <v>0</v>
      </c>
      <c r="AR253" s="53">
        <f>'cieki 2020'!CK255</f>
        <v>0</v>
      </c>
      <c r="AS253" s="73">
        <f>'cieki 2020'!CN255</f>
        <v>0</v>
      </c>
      <c r="AT253" s="73">
        <f>'cieki 2020'!CS255</f>
        <v>0</v>
      </c>
      <c r="AU253" s="91">
        <f>'cieki 2020'!CY255</f>
        <v>0</v>
      </c>
      <c r="AV253" s="73">
        <f>'cieki 2020'!DD255</f>
        <v>0</v>
      </c>
      <c r="AW253" s="73">
        <f>'cieki 2020'!DE255</f>
        <v>0.05</v>
      </c>
      <c r="AX253" s="148">
        <f>'cieki 2020'!DF255</f>
        <v>0.05</v>
      </c>
      <c r="AY253" s="157" t="s">
        <v>172</v>
      </c>
    </row>
    <row r="254" spans="1:51" customFormat="1" x14ac:dyDescent="0.2">
      <c r="A254" s="9">
        <f>'cieki 2020'!B256</f>
        <v>410</v>
      </c>
      <c r="B254" s="15" t="str">
        <f>'cieki 2020'!C256</f>
        <v>PL01S1601_1889</v>
      </c>
      <c r="C254" s="53">
        <f>'cieki 2020'!I256</f>
        <v>0.05</v>
      </c>
      <c r="D254" s="53">
        <f>'cieki 2020'!J256</f>
        <v>1.5</v>
      </c>
      <c r="E254" s="53">
        <f>'cieki 2020'!L256</f>
        <v>2.5000000000000001E-2</v>
      </c>
      <c r="F254" s="53">
        <f>'cieki 2020'!N256</f>
        <v>4.03</v>
      </c>
      <c r="G254" s="53">
        <f>'cieki 2020'!O256</f>
        <v>6.55</v>
      </c>
      <c r="H254" s="53">
        <f>'cieki 2020'!P256</f>
        <v>2.0400000000000001E-2</v>
      </c>
      <c r="I254" s="53">
        <f>'cieki 2020'!S256</f>
        <v>9.26</v>
      </c>
      <c r="J254" s="53">
        <f>'cieki 2020'!T256</f>
        <v>2.73</v>
      </c>
      <c r="K254" s="73">
        <f>'cieki 2020'!Y256</f>
        <v>16.600000000000001</v>
      </c>
      <c r="L254" s="73">
        <f>'cieki 2020'!AB256</f>
        <v>5280</v>
      </c>
      <c r="M254" s="73">
        <f>'cieki 2020'!AC256</f>
        <v>149</v>
      </c>
      <c r="N254" s="73">
        <f>'cieki 2020'!AI256</f>
        <v>2.5</v>
      </c>
      <c r="O254" s="73">
        <f>'cieki 2020'!AJ256</f>
        <v>117</v>
      </c>
      <c r="P254" s="73">
        <f>'cieki 2020'!AK256</f>
        <v>28</v>
      </c>
      <c r="Q254" s="73">
        <f>'cieki 2020'!AL256</f>
        <v>164</v>
      </c>
      <c r="R254" s="73">
        <f>'cieki 2020'!AM256</f>
        <v>54</v>
      </c>
      <c r="S254" s="73">
        <f>'cieki 2020'!AN256</f>
        <v>42</v>
      </c>
      <c r="T254" s="73">
        <f>'cieki 2020'!AO256</f>
        <v>37</v>
      </c>
      <c r="U254" s="73">
        <f>'cieki 2020'!AQ256</f>
        <v>22</v>
      </c>
      <c r="V254" s="73">
        <f>'cieki 2020'!AR256</f>
        <v>1.5</v>
      </c>
      <c r="W254" s="73">
        <f>'cieki 2020'!AS256</f>
        <v>2.5</v>
      </c>
      <c r="X254" s="73">
        <f>'cieki 2020'!AT256</f>
        <v>12</v>
      </c>
      <c r="Y254" s="73">
        <f>'cieki 2020'!AU256</f>
        <v>81</v>
      </c>
      <c r="Z254" s="73">
        <f>'cieki 2020'!AV256</f>
        <v>41</v>
      </c>
      <c r="AA254" s="73">
        <f>'cieki 2020'!AW256</f>
        <v>16</v>
      </c>
      <c r="AB254" s="73">
        <f>'cieki 2020'!AX256</f>
        <v>15</v>
      </c>
      <c r="AC254" s="73">
        <f>'cieki 2020'!AY256</f>
        <v>29</v>
      </c>
      <c r="AD254" s="73">
        <f>'cieki 2020'!AZ256</f>
        <v>9</v>
      </c>
      <c r="AE254" s="73">
        <f>'cieki 2020'!BB256</f>
        <v>598.5</v>
      </c>
      <c r="AF254" s="73">
        <f>'cieki 2020'!BJ256</f>
        <v>0.5</v>
      </c>
      <c r="AG254" s="73">
        <f>'cieki 2020'!BL256</f>
        <v>0.5</v>
      </c>
      <c r="AH254" s="73">
        <f>'cieki 2020'!BM256</f>
        <v>0.05</v>
      </c>
      <c r="AI254" s="73">
        <f>'cieki 2020'!BN256</f>
        <v>0.05</v>
      </c>
      <c r="AJ254" s="73">
        <f>'cieki 2020'!BO256</f>
        <v>0.05</v>
      </c>
      <c r="AK254" s="73">
        <f>'cieki 2020'!BR256</f>
        <v>0.4</v>
      </c>
      <c r="AL254" s="73">
        <f>'cieki 2020'!BS256</f>
        <v>0.05</v>
      </c>
      <c r="AM254" s="73">
        <f>'cieki 2020'!BU256</f>
        <v>0.05</v>
      </c>
      <c r="AN254" s="73">
        <f>'cieki 2020'!BV256</f>
        <v>0.05</v>
      </c>
      <c r="AO254" s="73">
        <f>'cieki 2020'!BW256</f>
        <v>0.05</v>
      </c>
      <c r="AP254" s="73">
        <f>'cieki 2020'!BX256</f>
        <v>0.1</v>
      </c>
      <c r="AQ254" s="73">
        <f>'cieki 2020'!BZ256</f>
        <v>0</v>
      </c>
      <c r="AR254" s="53">
        <f>'cieki 2020'!CK256</f>
        <v>0</v>
      </c>
      <c r="AS254" s="73">
        <f>'cieki 2020'!CN256</f>
        <v>0</v>
      </c>
      <c r="AT254" s="73">
        <f>'cieki 2020'!CS256</f>
        <v>0</v>
      </c>
      <c r="AU254" s="91">
        <f>'cieki 2020'!CY256</f>
        <v>0</v>
      </c>
      <c r="AV254" s="73">
        <f>'cieki 2020'!DD256</f>
        <v>0</v>
      </c>
      <c r="AW254" s="73">
        <f>'cieki 2020'!DE256</f>
        <v>0.05</v>
      </c>
      <c r="AX254" s="148">
        <f>'cieki 2020'!DF256</f>
        <v>0.05</v>
      </c>
      <c r="AY254" s="137" t="s">
        <v>171</v>
      </c>
    </row>
    <row r="255" spans="1:51" customFormat="1" x14ac:dyDescent="0.2">
      <c r="A255" s="9">
        <f>'cieki 2020'!B257</f>
        <v>411</v>
      </c>
      <c r="B255" s="15" t="str">
        <f>'cieki 2020'!C257</f>
        <v>PL01S1601_1885</v>
      </c>
      <c r="C255" s="53">
        <f>'cieki 2020'!I257</f>
        <v>0.21</v>
      </c>
      <c r="D255" s="53">
        <f>'cieki 2020'!J257</f>
        <v>4.42</v>
      </c>
      <c r="E255" s="53">
        <f>'cieki 2020'!L257</f>
        <v>7.1999999999999995E-2</v>
      </c>
      <c r="F255" s="53">
        <f>'cieki 2020'!N257</f>
        <v>19.899999999999999</v>
      </c>
      <c r="G255" s="53">
        <f>'cieki 2020'!O257</f>
        <v>16.3</v>
      </c>
      <c r="H255" s="53">
        <f>'cieki 2020'!P257</f>
        <v>4.2299999999999997E-2</v>
      </c>
      <c r="I255" s="53">
        <f>'cieki 2020'!S257</f>
        <v>33.200000000000003</v>
      </c>
      <c r="J255" s="53">
        <f>'cieki 2020'!T257</f>
        <v>7.55</v>
      </c>
      <c r="K255" s="73">
        <f>'cieki 2020'!Y257</f>
        <v>45.6</v>
      </c>
      <c r="L255" s="73">
        <f>'cieki 2020'!AB257</f>
        <v>17500</v>
      </c>
      <c r="M255" s="73">
        <f>'cieki 2020'!AC257</f>
        <v>529</v>
      </c>
      <c r="N255" s="73">
        <f>'cieki 2020'!AI257</f>
        <v>2.5</v>
      </c>
      <c r="O255" s="73">
        <f>'cieki 2020'!AJ257</f>
        <v>34</v>
      </c>
      <c r="P255" s="73">
        <f>'cieki 2020'!AK257</f>
        <v>2.5</v>
      </c>
      <c r="Q255" s="73">
        <f>'cieki 2020'!AL257</f>
        <v>96</v>
      </c>
      <c r="R255" s="73">
        <f>'cieki 2020'!AM257</f>
        <v>68</v>
      </c>
      <c r="S255" s="73">
        <f>'cieki 2020'!AN257</f>
        <v>49</v>
      </c>
      <c r="T255" s="73">
        <f>'cieki 2020'!AO257</f>
        <v>38</v>
      </c>
      <c r="U255" s="73">
        <f>'cieki 2020'!AQ257</f>
        <v>16</v>
      </c>
      <c r="V255" s="73">
        <f>'cieki 2020'!AR257</f>
        <v>1.5</v>
      </c>
      <c r="W255" s="73">
        <f>'cieki 2020'!AS257</f>
        <v>2.5</v>
      </c>
      <c r="X255" s="73">
        <f>'cieki 2020'!AT257</f>
        <v>15</v>
      </c>
      <c r="Y255" s="73">
        <f>'cieki 2020'!AU257</f>
        <v>63</v>
      </c>
      <c r="Z255" s="73">
        <f>'cieki 2020'!AV257</f>
        <v>45</v>
      </c>
      <c r="AA255" s="73">
        <f>'cieki 2020'!AW257</f>
        <v>19</v>
      </c>
      <c r="AB255" s="73">
        <f>'cieki 2020'!AX257</f>
        <v>23</v>
      </c>
      <c r="AC255" s="73">
        <f>'cieki 2020'!AY257</f>
        <v>21</v>
      </c>
      <c r="AD255" s="73">
        <f>'cieki 2020'!AZ257</f>
        <v>2.5</v>
      </c>
      <c r="AE255" s="73">
        <f>'cieki 2020'!BB257</f>
        <v>436</v>
      </c>
      <c r="AF255" s="73">
        <f>'cieki 2020'!BJ257</f>
        <v>0.5</v>
      </c>
      <c r="AG255" s="73">
        <f>'cieki 2020'!BL257</f>
        <v>0.5</v>
      </c>
      <c r="AH255" s="73">
        <f>'cieki 2020'!BM257</f>
        <v>0.05</v>
      </c>
      <c r="AI255" s="73">
        <f>'cieki 2020'!BN257</f>
        <v>0.05</v>
      </c>
      <c r="AJ255" s="73">
        <f>'cieki 2020'!BO257</f>
        <v>0.05</v>
      </c>
      <c r="AK255" s="73">
        <f>'cieki 2020'!BR257</f>
        <v>0.4</v>
      </c>
      <c r="AL255" s="73">
        <f>'cieki 2020'!BS257</f>
        <v>0.05</v>
      </c>
      <c r="AM255" s="73">
        <f>'cieki 2020'!BU257</f>
        <v>0.05</v>
      </c>
      <c r="AN255" s="73">
        <f>'cieki 2020'!BV257</f>
        <v>0.05</v>
      </c>
      <c r="AO255" s="73">
        <f>'cieki 2020'!BW257</f>
        <v>0.05</v>
      </c>
      <c r="AP255" s="73">
        <f>'cieki 2020'!BX257</f>
        <v>0.1</v>
      </c>
      <c r="AQ255" s="73">
        <f>'cieki 2020'!BZ257</f>
        <v>0</v>
      </c>
      <c r="AR255" s="53">
        <f>'cieki 2020'!CK257</f>
        <v>0</v>
      </c>
      <c r="AS255" s="73">
        <f>'cieki 2020'!CN257</f>
        <v>0</v>
      </c>
      <c r="AT255" s="73">
        <f>'cieki 2020'!CS257</f>
        <v>0</v>
      </c>
      <c r="AU255" s="91">
        <f>'cieki 2020'!CY257</f>
        <v>0</v>
      </c>
      <c r="AV255" s="73">
        <f>'cieki 2020'!DD257</f>
        <v>0</v>
      </c>
      <c r="AW255" s="73">
        <f>'cieki 2020'!DE257</f>
        <v>0.05</v>
      </c>
      <c r="AX255" s="148">
        <f>'cieki 2020'!DF257</f>
        <v>0.05</v>
      </c>
      <c r="AY255" s="157" t="s">
        <v>172</v>
      </c>
    </row>
    <row r="256" spans="1:51" customFormat="1" x14ac:dyDescent="0.2">
      <c r="A256" s="9">
        <f>'cieki 2020'!B258</f>
        <v>412</v>
      </c>
      <c r="B256" s="15" t="str">
        <f>'cieki 2020'!C258</f>
        <v>PL01S1601_1944</v>
      </c>
      <c r="C256" s="53">
        <f>'cieki 2020'!I258</f>
        <v>0.05</v>
      </c>
      <c r="D256" s="53">
        <f>'cieki 2020'!J258</f>
        <v>27.4</v>
      </c>
      <c r="E256" s="53">
        <f>'cieki 2020'!L258</f>
        <v>0.70399999999999996</v>
      </c>
      <c r="F256" s="53">
        <f>'cieki 2020'!N258</f>
        <v>23.6</v>
      </c>
      <c r="G256" s="53">
        <f>'cieki 2020'!O258</f>
        <v>21.1</v>
      </c>
      <c r="H256" s="53">
        <f>'cieki 2020'!P258</f>
        <v>3.0800000000000001E-2</v>
      </c>
      <c r="I256" s="53">
        <f>'cieki 2020'!S258</f>
        <v>27.9</v>
      </c>
      <c r="J256" s="53">
        <f>'cieki 2020'!T258</f>
        <v>18.8</v>
      </c>
      <c r="K256" s="73">
        <f>'cieki 2020'!Y258</f>
        <v>84.4</v>
      </c>
      <c r="L256" s="73">
        <f>'cieki 2020'!AB258</f>
        <v>45060</v>
      </c>
      <c r="M256" s="73">
        <f>'cieki 2020'!AC258</f>
        <v>2600</v>
      </c>
      <c r="N256" s="73">
        <f>'cieki 2020'!AI258</f>
        <v>2.5</v>
      </c>
      <c r="O256" s="73">
        <f>'cieki 2020'!AJ258</f>
        <v>47</v>
      </c>
      <c r="P256" s="73">
        <f>'cieki 2020'!AK258</f>
        <v>16</v>
      </c>
      <c r="Q256" s="73">
        <f>'cieki 2020'!AL258</f>
        <v>273</v>
      </c>
      <c r="R256" s="73">
        <f>'cieki 2020'!AM258</f>
        <v>148</v>
      </c>
      <c r="S256" s="73">
        <f>'cieki 2020'!AN258</f>
        <v>111</v>
      </c>
      <c r="T256" s="73">
        <f>'cieki 2020'!AO258</f>
        <v>130</v>
      </c>
      <c r="U256" s="73">
        <f>'cieki 2020'!AQ258</f>
        <v>114</v>
      </c>
      <c r="V256" s="73">
        <f>'cieki 2020'!AR258</f>
        <v>1.5</v>
      </c>
      <c r="W256" s="73">
        <f>'cieki 2020'!AS258</f>
        <v>2.5</v>
      </c>
      <c r="X256" s="73">
        <f>'cieki 2020'!AT258</f>
        <v>18</v>
      </c>
      <c r="Y256" s="73">
        <f>'cieki 2020'!AU258</f>
        <v>281</v>
      </c>
      <c r="Z256" s="73">
        <f>'cieki 2020'!AV258</f>
        <v>199</v>
      </c>
      <c r="AA256" s="73">
        <f>'cieki 2020'!AW258</f>
        <v>65</v>
      </c>
      <c r="AB256" s="73">
        <f>'cieki 2020'!AX258</f>
        <v>102</v>
      </c>
      <c r="AC256" s="73">
        <f>'cieki 2020'!AY258</f>
        <v>128</v>
      </c>
      <c r="AD256" s="73">
        <f>'cieki 2020'!AZ258</f>
        <v>49</v>
      </c>
      <c r="AE256" s="73">
        <f>'cieki 2020'!BB258</f>
        <v>1294.5</v>
      </c>
      <c r="AF256" s="73">
        <f>'cieki 2020'!BJ258</f>
        <v>0.5</v>
      </c>
      <c r="AG256" s="73">
        <f>'cieki 2020'!BL258</f>
        <v>0.5</v>
      </c>
      <c r="AH256" s="73">
        <f>'cieki 2020'!BM258</f>
        <v>0.05</v>
      </c>
      <c r="AI256" s="73">
        <f>'cieki 2020'!BN258</f>
        <v>0.05</v>
      </c>
      <c r="AJ256" s="73">
        <f>'cieki 2020'!BO258</f>
        <v>0.05</v>
      </c>
      <c r="AK256" s="73">
        <f>'cieki 2020'!BR258</f>
        <v>0.4</v>
      </c>
      <c r="AL256" s="73">
        <f>'cieki 2020'!BS258</f>
        <v>0.05</v>
      </c>
      <c r="AM256" s="73">
        <f>'cieki 2020'!BU258</f>
        <v>0.05</v>
      </c>
      <c r="AN256" s="73">
        <f>'cieki 2020'!BV258</f>
        <v>0.05</v>
      </c>
      <c r="AO256" s="73">
        <f>'cieki 2020'!BW258</f>
        <v>0.05</v>
      </c>
      <c r="AP256" s="73">
        <f>'cieki 2020'!BX258</f>
        <v>0.1</v>
      </c>
      <c r="AQ256" s="73">
        <f>'cieki 2020'!BZ258</f>
        <v>0</v>
      </c>
      <c r="AR256" s="53">
        <f>'cieki 2020'!CK258</f>
        <v>0</v>
      </c>
      <c r="AS256" s="73">
        <f>'cieki 2020'!CN258</f>
        <v>0</v>
      </c>
      <c r="AT256" s="73">
        <f>'cieki 2020'!CS258</f>
        <v>0</v>
      </c>
      <c r="AU256" s="91">
        <f>'cieki 2020'!CY258</f>
        <v>0</v>
      </c>
      <c r="AV256" s="73">
        <f>'cieki 2020'!DD258</f>
        <v>0</v>
      </c>
      <c r="AW256" s="73">
        <f>'cieki 2020'!DE258</f>
        <v>0.05</v>
      </c>
      <c r="AX256" s="148">
        <f>'cieki 2020'!DF258</f>
        <v>0.05</v>
      </c>
      <c r="AY256" s="136" t="s">
        <v>174</v>
      </c>
    </row>
    <row r="257" spans="1:51" customFormat="1" x14ac:dyDescent="0.2">
      <c r="A257" s="9">
        <f>'cieki 2020'!B259</f>
        <v>413</v>
      </c>
      <c r="B257" s="15" t="str">
        <f>'cieki 2020'!C259</f>
        <v>PL01S0701_1270</v>
      </c>
      <c r="C257" s="53">
        <f>'cieki 2020'!I259</f>
        <v>0.05</v>
      </c>
      <c r="D257" s="53">
        <f>'cieki 2020'!J259</f>
        <v>1.5</v>
      </c>
      <c r="E257" s="53">
        <f>'cieki 2020'!L259</f>
        <v>2.5000000000000001E-2</v>
      </c>
      <c r="F257" s="53">
        <f>'cieki 2020'!N259</f>
        <v>5.67</v>
      </c>
      <c r="G257" s="53">
        <f>'cieki 2020'!O259</f>
        <v>13.1</v>
      </c>
      <c r="H257" s="53">
        <f>'cieki 2020'!P259</f>
        <v>1.3699999999999999E-3</v>
      </c>
      <c r="I257" s="53">
        <f>'cieki 2020'!S259</f>
        <v>2.5299999999999998</v>
      </c>
      <c r="J257" s="53">
        <f>'cieki 2020'!T259</f>
        <v>0.5</v>
      </c>
      <c r="K257" s="73">
        <f>'cieki 2020'!Y259</f>
        <v>17.2</v>
      </c>
      <c r="L257" s="73">
        <f>'cieki 2020'!AB259</f>
        <v>3560</v>
      </c>
      <c r="M257" s="73">
        <f>'cieki 2020'!AC259</f>
        <v>88.5</v>
      </c>
      <c r="N257" s="73">
        <f>'cieki 2020'!AI259</f>
        <v>2.5</v>
      </c>
      <c r="O257" s="73">
        <f>'cieki 2020'!AJ259</f>
        <v>2.5</v>
      </c>
      <c r="P257" s="73">
        <f>'cieki 2020'!AK259</f>
        <v>2.5</v>
      </c>
      <c r="Q257" s="73">
        <f>'cieki 2020'!AL259</f>
        <v>2.5</v>
      </c>
      <c r="R257" s="73">
        <f>'cieki 2020'!AM259</f>
        <v>2.5</v>
      </c>
      <c r="S257" s="73">
        <f>'cieki 2020'!AN259</f>
        <v>2.5</v>
      </c>
      <c r="T257" s="73">
        <f>'cieki 2020'!AO259</f>
        <v>2.5</v>
      </c>
      <c r="U257" s="73">
        <f>'cieki 2020'!AQ259</f>
        <v>2.5</v>
      </c>
      <c r="V257" s="73">
        <f>'cieki 2020'!AR259</f>
        <v>1.5</v>
      </c>
      <c r="W257" s="73">
        <f>'cieki 2020'!AS259</f>
        <v>2.5</v>
      </c>
      <c r="X257" s="73">
        <f>'cieki 2020'!AT259</f>
        <v>2.5</v>
      </c>
      <c r="Y257" s="73">
        <f>'cieki 2020'!AU259</f>
        <v>2.5</v>
      </c>
      <c r="Z257" s="73">
        <f>'cieki 2020'!AV259</f>
        <v>2.5</v>
      </c>
      <c r="AA257" s="73">
        <f>'cieki 2020'!AW259</f>
        <v>2.5</v>
      </c>
      <c r="AB257" s="73">
        <f>'cieki 2020'!AX259</f>
        <v>2.5</v>
      </c>
      <c r="AC257" s="73">
        <f>'cieki 2020'!AY259</f>
        <v>2.5</v>
      </c>
      <c r="AD257" s="73">
        <f>'cieki 2020'!AZ259</f>
        <v>2.5</v>
      </c>
      <c r="AE257" s="73">
        <f>'cieki 2020'!BB259</f>
        <v>31.5</v>
      </c>
      <c r="AF257" s="73">
        <f>'cieki 2020'!BJ259</f>
        <v>0.5</v>
      </c>
      <c r="AG257" s="73">
        <f>'cieki 2020'!BL259</f>
        <v>0.5</v>
      </c>
      <c r="AH257" s="73">
        <f>'cieki 2020'!BM259</f>
        <v>0.05</v>
      </c>
      <c r="AI257" s="73">
        <f>'cieki 2020'!BN259</f>
        <v>0.05</v>
      </c>
      <c r="AJ257" s="73">
        <f>'cieki 2020'!BO259</f>
        <v>0.05</v>
      </c>
      <c r="AK257" s="73">
        <f>'cieki 2020'!BR259</f>
        <v>0.4</v>
      </c>
      <c r="AL257" s="73">
        <f>'cieki 2020'!BS259</f>
        <v>0.05</v>
      </c>
      <c r="AM257" s="73">
        <f>'cieki 2020'!BU259</f>
        <v>0.05</v>
      </c>
      <c r="AN257" s="73">
        <f>'cieki 2020'!BV259</f>
        <v>0.05</v>
      </c>
      <c r="AO257" s="73">
        <f>'cieki 2020'!BW259</f>
        <v>0.05</v>
      </c>
      <c r="AP257" s="73">
        <f>'cieki 2020'!BX259</f>
        <v>0.1</v>
      </c>
      <c r="AQ257" s="73">
        <f>'cieki 2020'!BZ259</f>
        <v>0</v>
      </c>
      <c r="AR257" s="53">
        <f>'cieki 2020'!CK259</f>
        <v>0</v>
      </c>
      <c r="AS257" s="73">
        <f>'cieki 2020'!CN259</f>
        <v>0</v>
      </c>
      <c r="AT257" s="73">
        <f>'cieki 2020'!CS259</f>
        <v>0</v>
      </c>
      <c r="AU257" s="91">
        <f>'cieki 2020'!CY259</f>
        <v>0</v>
      </c>
      <c r="AV257" s="73">
        <f>'cieki 2020'!DD259</f>
        <v>0</v>
      </c>
      <c r="AW257" s="73">
        <f>'cieki 2020'!DE259</f>
        <v>0.05</v>
      </c>
      <c r="AX257" s="148">
        <f>'cieki 2020'!DF259</f>
        <v>0.05</v>
      </c>
      <c r="AY257" s="137" t="s">
        <v>171</v>
      </c>
    </row>
    <row r="258" spans="1:51" customFormat="1" x14ac:dyDescent="0.2">
      <c r="A258" s="9">
        <f>'cieki 2020'!B260</f>
        <v>414</v>
      </c>
      <c r="B258" s="15" t="str">
        <f>'cieki 2020'!C260</f>
        <v>PL01S0701_1271</v>
      </c>
      <c r="C258" s="53">
        <f>'cieki 2020'!I260</f>
        <v>0.05</v>
      </c>
      <c r="D258" s="53">
        <f>'cieki 2020'!J260</f>
        <v>1.5</v>
      </c>
      <c r="E258" s="53">
        <f>'cieki 2020'!L260</f>
        <v>2.5000000000000001E-2</v>
      </c>
      <c r="F258" s="53">
        <f>'cieki 2020'!N260</f>
        <v>5.7</v>
      </c>
      <c r="G258" s="53">
        <f>'cieki 2020'!O260</f>
        <v>29.7</v>
      </c>
      <c r="H258" s="53">
        <f>'cieki 2020'!P260</f>
        <v>5.0000000000000001E-4</v>
      </c>
      <c r="I258" s="53">
        <f>'cieki 2020'!S260</f>
        <v>3.89</v>
      </c>
      <c r="J258" s="53">
        <f>'cieki 2020'!T260</f>
        <v>1.52</v>
      </c>
      <c r="K258" s="73">
        <f>'cieki 2020'!Y260</f>
        <v>32.9</v>
      </c>
      <c r="L258" s="73">
        <f>'cieki 2020'!AB260</f>
        <v>1524</v>
      </c>
      <c r="M258" s="73">
        <f>'cieki 2020'!AC260</f>
        <v>84.8</v>
      </c>
      <c r="N258" s="73">
        <f>'cieki 2020'!AI260</f>
        <v>2.5</v>
      </c>
      <c r="O258" s="73">
        <f>'cieki 2020'!AJ260</f>
        <v>2.5</v>
      </c>
      <c r="P258" s="73">
        <f>'cieki 2020'!AK260</f>
        <v>2.5</v>
      </c>
      <c r="Q258" s="73">
        <f>'cieki 2020'!AL260</f>
        <v>2.5</v>
      </c>
      <c r="R258" s="73">
        <f>'cieki 2020'!AM260</f>
        <v>2.5</v>
      </c>
      <c r="S258" s="73">
        <f>'cieki 2020'!AN260</f>
        <v>2.5</v>
      </c>
      <c r="T258" s="73">
        <f>'cieki 2020'!AO260</f>
        <v>2.5</v>
      </c>
      <c r="U258" s="73">
        <f>'cieki 2020'!AQ260</f>
        <v>2.5</v>
      </c>
      <c r="V258" s="73">
        <f>'cieki 2020'!AR260</f>
        <v>1.5</v>
      </c>
      <c r="W258" s="73">
        <f>'cieki 2020'!AS260</f>
        <v>2.5</v>
      </c>
      <c r="X258" s="73">
        <f>'cieki 2020'!AT260</f>
        <v>2.5</v>
      </c>
      <c r="Y258" s="73">
        <f>'cieki 2020'!AU260</f>
        <v>2.5</v>
      </c>
      <c r="Z258" s="73">
        <f>'cieki 2020'!AV260</f>
        <v>2.5</v>
      </c>
      <c r="AA258" s="73">
        <f>'cieki 2020'!AW260</f>
        <v>2.5</v>
      </c>
      <c r="AB258" s="73">
        <f>'cieki 2020'!AX260</f>
        <v>2.5</v>
      </c>
      <c r="AC258" s="73">
        <f>'cieki 2020'!AY260</f>
        <v>2.5</v>
      </c>
      <c r="AD258" s="73">
        <f>'cieki 2020'!AZ260</f>
        <v>2.5</v>
      </c>
      <c r="AE258" s="73">
        <f>'cieki 2020'!BB260</f>
        <v>31.5</v>
      </c>
      <c r="AF258" s="73">
        <f>'cieki 2020'!BJ260</f>
        <v>0.5</v>
      </c>
      <c r="AG258" s="73">
        <f>'cieki 2020'!BL260</f>
        <v>0.5</v>
      </c>
      <c r="AH258" s="73">
        <f>'cieki 2020'!BM260</f>
        <v>0.05</v>
      </c>
      <c r="AI258" s="73">
        <f>'cieki 2020'!BN260</f>
        <v>0.05</v>
      </c>
      <c r="AJ258" s="73">
        <f>'cieki 2020'!BO260</f>
        <v>0.05</v>
      </c>
      <c r="AK258" s="73">
        <f>'cieki 2020'!BR260</f>
        <v>0.4</v>
      </c>
      <c r="AL258" s="73">
        <f>'cieki 2020'!BS260</f>
        <v>0.05</v>
      </c>
      <c r="AM258" s="73">
        <f>'cieki 2020'!BU260</f>
        <v>0.05</v>
      </c>
      <c r="AN258" s="73">
        <f>'cieki 2020'!BV260</f>
        <v>0.05</v>
      </c>
      <c r="AO258" s="73">
        <f>'cieki 2020'!BW260</f>
        <v>0.05</v>
      </c>
      <c r="AP258" s="73">
        <f>'cieki 2020'!BX260</f>
        <v>0.1</v>
      </c>
      <c r="AQ258" s="73">
        <f>'cieki 2020'!BZ260</f>
        <v>0</v>
      </c>
      <c r="AR258" s="53">
        <f>'cieki 2020'!CK260</f>
        <v>0</v>
      </c>
      <c r="AS258" s="73">
        <f>'cieki 2020'!CN260</f>
        <v>0</v>
      </c>
      <c r="AT258" s="73">
        <f>'cieki 2020'!CS260</f>
        <v>0</v>
      </c>
      <c r="AU258" s="91">
        <f>'cieki 2020'!CY260</f>
        <v>0</v>
      </c>
      <c r="AV258" s="73">
        <f>'cieki 2020'!DD260</f>
        <v>0</v>
      </c>
      <c r="AW258" s="73">
        <f>'cieki 2020'!DE260</f>
        <v>0.05</v>
      </c>
      <c r="AX258" s="148">
        <f>'cieki 2020'!DF260</f>
        <v>0.05</v>
      </c>
      <c r="AY258" s="137" t="s">
        <v>171</v>
      </c>
    </row>
    <row r="259" spans="1:51" customFormat="1" x14ac:dyDescent="0.2">
      <c r="A259" s="9">
        <f>'cieki 2020'!B261</f>
        <v>415</v>
      </c>
      <c r="B259" s="15" t="str">
        <f>'cieki 2020'!C261</f>
        <v>PL01S1101_1551</v>
      </c>
      <c r="C259" s="53">
        <f>'cieki 2020'!I261</f>
        <v>0.05</v>
      </c>
      <c r="D259" s="53">
        <f>'cieki 2020'!J261</f>
        <v>1.5</v>
      </c>
      <c r="E259" s="53">
        <f>'cieki 2020'!L261</f>
        <v>0.30199999999999999</v>
      </c>
      <c r="F259" s="53">
        <f>'cieki 2020'!N261</f>
        <v>6.66</v>
      </c>
      <c r="G259" s="53">
        <f>'cieki 2020'!O261</f>
        <v>5.09</v>
      </c>
      <c r="H259" s="53">
        <f>'cieki 2020'!P261</f>
        <v>1.61E-2</v>
      </c>
      <c r="I259" s="53">
        <f>'cieki 2020'!S261</f>
        <v>5.55</v>
      </c>
      <c r="J259" s="53">
        <f>'cieki 2020'!T261</f>
        <v>5.94</v>
      </c>
      <c r="K259" s="73">
        <f>'cieki 2020'!Y261</f>
        <v>42.6</v>
      </c>
      <c r="L259" s="73">
        <f>'cieki 2020'!AB261</f>
        <v>6103</v>
      </c>
      <c r="M259" s="73">
        <f>'cieki 2020'!AC261</f>
        <v>75.099999999999994</v>
      </c>
      <c r="N259" s="73">
        <f>'cieki 2020'!AI261</f>
        <v>2.5</v>
      </c>
      <c r="O259" s="73">
        <f>'cieki 2020'!AJ261</f>
        <v>31</v>
      </c>
      <c r="P259" s="73">
        <f>'cieki 2020'!AK261</f>
        <v>6</v>
      </c>
      <c r="Q259" s="73">
        <f>'cieki 2020'!AL261</f>
        <v>87</v>
      </c>
      <c r="R259" s="73">
        <f>'cieki 2020'!AM261</f>
        <v>39</v>
      </c>
      <c r="S259" s="73">
        <f>'cieki 2020'!AN261</f>
        <v>63</v>
      </c>
      <c r="T259" s="73">
        <f>'cieki 2020'!AO261</f>
        <v>23</v>
      </c>
      <c r="U259" s="73">
        <f>'cieki 2020'!AQ261</f>
        <v>16</v>
      </c>
      <c r="V259" s="73">
        <f>'cieki 2020'!AR261</f>
        <v>1.5</v>
      </c>
      <c r="W259" s="73">
        <f>'cieki 2020'!AS261</f>
        <v>2.5</v>
      </c>
      <c r="X259" s="73">
        <f>'cieki 2020'!AT261</f>
        <v>8</v>
      </c>
      <c r="Y259" s="73">
        <f>'cieki 2020'!AU261</f>
        <v>54</v>
      </c>
      <c r="Z259" s="73">
        <f>'cieki 2020'!AV261</f>
        <v>34</v>
      </c>
      <c r="AA259" s="73">
        <f>'cieki 2020'!AW261</f>
        <v>13</v>
      </c>
      <c r="AB259" s="73">
        <f>'cieki 2020'!AX261</f>
        <v>15</v>
      </c>
      <c r="AC259" s="73">
        <f>'cieki 2020'!AY261</f>
        <v>18</v>
      </c>
      <c r="AD259" s="73">
        <f>'cieki 2020'!AZ261</f>
        <v>2.5</v>
      </c>
      <c r="AE259" s="73">
        <f>'cieki 2020'!BB261</f>
        <v>364.5</v>
      </c>
      <c r="AF259" s="73">
        <f>'cieki 2020'!BJ261</f>
        <v>0.5</v>
      </c>
      <c r="AG259" s="73">
        <f>'cieki 2020'!BL261</f>
        <v>0.5</v>
      </c>
      <c r="AH259" s="73">
        <f>'cieki 2020'!BM261</f>
        <v>0.05</v>
      </c>
      <c r="AI259" s="73">
        <f>'cieki 2020'!BN261</f>
        <v>0.05</v>
      </c>
      <c r="AJ259" s="73">
        <f>'cieki 2020'!BO261</f>
        <v>0.05</v>
      </c>
      <c r="AK259" s="73">
        <f>'cieki 2020'!BR261</f>
        <v>0.4</v>
      </c>
      <c r="AL259" s="73">
        <f>'cieki 2020'!BS261</f>
        <v>0.05</v>
      </c>
      <c r="AM259" s="73">
        <f>'cieki 2020'!BU261</f>
        <v>0.05</v>
      </c>
      <c r="AN259" s="73">
        <f>'cieki 2020'!BV261</f>
        <v>0.05</v>
      </c>
      <c r="AO259" s="73">
        <f>'cieki 2020'!BW261</f>
        <v>0.05</v>
      </c>
      <c r="AP259" s="73">
        <f>'cieki 2020'!BX261</f>
        <v>0.1</v>
      </c>
      <c r="AQ259" s="73">
        <f>'cieki 2020'!BZ261</f>
        <v>0</v>
      </c>
      <c r="AR259" s="53">
        <f>'cieki 2020'!CK261</f>
        <v>0</v>
      </c>
      <c r="AS259" s="73">
        <f>'cieki 2020'!CN261</f>
        <v>0</v>
      </c>
      <c r="AT259" s="73">
        <f>'cieki 2020'!CS261</f>
        <v>0</v>
      </c>
      <c r="AU259" s="91">
        <f>'cieki 2020'!CY261</f>
        <v>0</v>
      </c>
      <c r="AV259" s="73">
        <f>'cieki 2020'!DD261</f>
        <v>0</v>
      </c>
      <c r="AW259" s="73">
        <f>'cieki 2020'!DE261</f>
        <v>0.05</v>
      </c>
      <c r="AX259" s="148">
        <f>'cieki 2020'!DF261</f>
        <v>0.05</v>
      </c>
      <c r="AY259" s="137" t="s">
        <v>171</v>
      </c>
    </row>
    <row r="260" spans="1:51" customFormat="1" x14ac:dyDescent="0.2">
      <c r="A260" s="9">
        <f>'cieki 2020'!B262</f>
        <v>416</v>
      </c>
      <c r="B260" s="15" t="str">
        <f>'cieki 2020'!C262</f>
        <v>PL02S0901_1816</v>
      </c>
      <c r="C260" s="53">
        <f>'cieki 2020'!I262</f>
        <v>0.05</v>
      </c>
      <c r="D260" s="53">
        <f>'cieki 2020'!J262</f>
        <v>1.5</v>
      </c>
      <c r="E260" s="53">
        <f>'cieki 2020'!L262</f>
        <v>2.5000000000000001E-2</v>
      </c>
      <c r="F260" s="53">
        <f>'cieki 2020'!N262</f>
        <v>4.3099999999999996</v>
      </c>
      <c r="G260" s="53">
        <f>'cieki 2020'!O262</f>
        <v>3.09</v>
      </c>
      <c r="H260" s="53">
        <f>'cieki 2020'!P262</f>
        <v>2.0999999999999999E-3</v>
      </c>
      <c r="I260" s="53">
        <f>'cieki 2020'!S262</f>
        <v>2.61</v>
      </c>
      <c r="J260" s="53">
        <f>'cieki 2020'!T262</f>
        <v>3.65</v>
      </c>
      <c r="K260" s="73">
        <f>'cieki 2020'!Y262</f>
        <v>21.8</v>
      </c>
      <c r="L260" s="73">
        <f>'cieki 2020'!AB262</f>
        <v>2430</v>
      </c>
      <c r="M260" s="73">
        <f>'cieki 2020'!AC262</f>
        <v>74.400000000000006</v>
      </c>
      <c r="N260" s="73">
        <f>'cieki 2020'!AI262</f>
        <v>2.5</v>
      </c>
      <c r="O260" s="73">
        <f>'cieki 2020'!AJ262</f>
        <v>2.5</v>
      </c>
      <c r="P260" s="73">
        <f>'cieki 2020'!AK262</f>
        <v>2.5</v>
      </c>
      <c r="Q260" s="73">
        <f>'cieki 2020'!AL262</f>
        <v>2.5</v>
      </c>
      <c r="R260" s="73">
        <f>'cieki 2020'!AM262</f>
        <v>2.5</v>
      </c>
      <c r="S260" s="73">
        <f>'cieki 2020'!AN262</f>
        <v>2.5</v>
      </c>
      <c r="T260" s="73">
        <f>'cieki 2020'!AO262</f>
        <v>2.5</v>
      </c>
      <c r="U260" s="73">
        <f>'cieki 2020'!AQ262</f>
        <v>2.5</v>
      </c>
      <c r="V260" s="73">
        <f>'cieki 2020'!AR262</f>
        <v>1.5</v>
      </c>
      <c r="W260" s="73">
        <f>'cieki 2020'!AS262</f>
        <v>2.5</v>
      </c>
      <c r="X260" s="73">
        <f>'cieki 2020'!AT262</f>
        <v>2.5</v>
      </c>
      <c r="Y260" s="73">
        <f>'cieki 2020'!AU262</f>
        <v>2.5</v>
      </c>
      <c r="Z260" s="73">
        <f>'cieki 2020'!AV262</f>
        <v>2.5</v>
      </c>
      <c r="AA260" s="73">
        <f>'cieki 2020'!AW262</f>
        <v>2.5</v>
      </c>
      <c r="AB260" s="73">
        <f>'cieki 2020'!AX262</f>
        <v>2.5</v>
      </c>
      <c r="AC260" s="73">
        <f>'cieki 2020'!AY262</f>
        <v>2.5</v>
      </c>
      <c r="AD260" s="73">
        <f>'cieki 2020'!AZ262</f>
        <v>2.5</v>
      </c>
      <c r="AE260" s="73">
        <f>'cieki 2020'!BB262</f>
        <v>31.5</v>
      </c>
      <c r="AF260" s="73">
        <f>'cieki 2020'!BJ262</f>
        <v>0.5</v>
      </c>
      <c r="AG260" s="73">
        <f>'cieki 2020'!BL262</f>
        <v>0.5</v>
      </c>
      <c r="AH260" s="73">
        <f>'cieki 2020'!BM262</f>
        <v>0.05</v>
      </c>
      <c r="AI260" s="73">
        <f>'cieki 2020'!BN262</f>
        <v>0.05</v>
      </c>
      <c r="AJ260" s="73">
        <f>'cieki 2020'!BO262</f>
        <v>0.05</v>
      </c>
      <c r="AK260" s="73">
        <f>'cieki 2020'!BR262</f>
        <v>0.4</v>
      </c>
      <c r="AL260" s="73">
        <f>'cieki 2020'!BS262</f>
        <v>0.05</v>
      </c>
      <c r="AM260" s="73">
        <f>'cieki 2020'!BU262</f>
        <v>0.05</v>
      </c>
      <c r="AN260" s="73">
        <f>'cieki 2020'!BV262</f>
        <v>0.05</v>
      </c>
      <c r="AO260" s="73">
        <f>'cieki 2020'!BW262</f>
        <v>0.05</v>
      </c>
      <c r="AP260" s="73">
        <f>'cieki 2020'!BX262</f>
        <v>0.1</v>
      </c>
      <c r="AQ260" s="73">
        <f>'cieki 2020'!BZ262</f>
        <v>25</v>
      </c>
      <c r="AR260" s="53">
        <f>'cieki 2020'!CK262</f>
        <v>5.0000000000000001E-3</v>
      </c>
      <c r="AS260" s="73">
        <f>'cieki 2020'!CN262</f>
        <v>0.5</v>
      </c>
      <c r="AT260" s="73">
        <f>'cieki 2020'!CS262</f>
        <v>0.5</v>
      </c>
      <c r="AU260" s="91">
        <f>'cieki 2020'!CY262</f>
        <v>1.0999999999999999E-2</v>
      </c>
      <c r="AV260" s="73">
        <f>'cieki 2020'!DD262</f>
        <v>0.05</v>
      </c>
      <c r="AW260" s="73">
        <f>'cieki 2020'!DE262</f>
        <v>0.05</v>
      </c>
      <c r="AX260" s="148">
        <f>'cieki 2020'!DF262</f>
        <v>0.05</v>
      </c>
      <c r="AY260" s="137" t="s">
        <v>171</v>
      </c>
    </row>
    <row r="261" spans="1:51" customFormat="1" x14ac:dyDescent="0.2">
      <c r="A261" s="9">
        <f>'cieki 2020'!B263</f>
        <v>417</v>
      </c>
      <c r="B261" s="15" t="str">
        <f>'cieki 2020'!C263</f>
        <v>PL02S1202_0430</v>
      </c>
      <c r="C261" s="53">
        <f>'cieki 2020'!I263</f>
        <v>32.6</v>
      </c>
      <c r="D261" s="53">
        <f>'cieki 2020'!J263</f>
        <v>4.16</v>
      </c>
      <c r="E261" s="53">
        <f>'cieki 2020'!L263</f>
        <v>2.5000000000000001E-2</v>
      </c>
      <c r="F261" s="53">
        <f>'cieki 2020'!N263</f>
        <v>9.14</v>
      </c>
      <c r="G261" s="53">
        <f>'cieki 2020'!O263</f>
        <v>25</v>
      </c>
      <c r="H261" s="53">
        <f>'cieki 2020'!P263</f>
        <v>1.21E-2</v>
      </c>
      <c r="I261" s="53">
        <f>'cieki 2020'!S263</f>
        <v>5.91</v>
      </c>
      <c r="J261" s="53">
        <f>'cieki 2020'!T263</f>
        <v>4.1500000000000004</v>
      </c>
      <c r="K261" s="73">
        <f>'cieki 2020'!Y263</f>
        <v>24.4</v>
      </c>
      <c r="L261" s="73">
        <f>'cieki 2020'!AB263</f>
        <v>5970</v>
      </c>
      <c r="M261" s="73">
        <f>'cieki 2020'!AC263</f>
        <v>86.4</v>
      </c>
      <c r="N261" s="73">
        <f>'cieki 2020'!AI263</f>
        <v>2.5</v>
      </c>
      <c r="O261" s="73">
        <f>'cieki 2020'!AJ263</f>
        <v>8</v>
      </c>
      <c r="P261" s="73">
        <f>'cieki 2020'!AK263</f>
        <v>2.5</v>
      </c>
      <c r="Q261" s="73">
        <f>'cieki 2020'!AL263</f>
        <v>15</v>
      </c>
      <c r="R261" s="73">
        <f>'cieki 2020'!AM263</f>
        <v>2.5</v>
      </c>
      <c r="S261" s="73">
        <f>'cieki 2020'!AN263</f>
        <v>8</v>
      </c>
      <c r="T261" s="73">
        <f>'cieki 2020'!AO263</f>
        <v>6</v>
      </c>
      <c r="U261" s="73">
        <f>'cieki 2020'!AQ263</f>
        <v>21</v>
      </c>
      <c r="V261" s="73">
        <f>'cieki 2020'!AR263</f>
        <v>1.5</v>
      </c>
      <c r="W261" s="73">
        <f>'cieki 2020'!AS263</f>
        <v>2.5</v>
      </c>
      <c r="X261" s="73">
        <f>'cieki 2020'!AT263</f>
        <v>2.5</v>
      </c>
      <c r="Y261" s="73">
        <f>'cieki 2020'!AU263</f>
        <v>10</v>
      </c>
      <c r="Z261" s="73">
        <f>'cieki 2020'!AV263</f>
        <v>10</v>
      </c>
      <c r="AA261" s="73">
        <f>'cieki 2020'!AW263</f>
        <v>2.5</v>
      </c>
      <c r="AB261" s="73">
        <f>'cieki 2020'!AX263</f>
        <v>2.5</v>
      </c>
      <c r="AC261" s="73">
        <f>'cieki 2020'!AY263</f>
        <v>6</v>
      </c>
      <c r="AD261" s="73">
        <f>'cieki 2020'!AZ263</f>
        <v>15</v>
      </c>
      <c r="AE261" s="73">
        <f>'cieki 2020'!BB263</f>
        <v>73.5</v>
      </c>
      <c r="AF261" s="73">
        <f>'cieki 2020'!BJ263</f>
        <v>0.5</v>
      </c>
      <c r="AG261" s="73">
        <f>'cieki 2020'!BL263</f>
        <v>0.5</v>
      </c>
      <c r="AH261" s="73">
        <f>'cieki 2020'!BM263</f>
        <v>0.05</v>
      </c>
      <c r="AI261" s="73">
        <f>'cieki 2020'!BN263</f>
        <v>0.05</v>
      </c>
      <c r="AJ261" s="73">
        <f>'cieki 2020'!BO263</f>
        <v>0.05</v>
      </c>
      <c r="AK261" s="73">
        <f>'cieki 2020'!BR263</f>
        <v>0.4</v>
      </c>
      <c r="AL261" s="73">
        <f>'cieki 2020'!BS263</f>
        <v>0.05</v>
      </c>
      <c r="AM261" s="73">
        <f>'cieki 2020'!BU263</f>
        <v>0.05</v>
      </c>
      <c r="AN261" s="73">
        <f>'cieki 2020'!BV263</f>
        <v>0.05</v>
      </c>
      <c r="AO261" s="73">
        <f>'cieki 2020'!BW263</f>
        <v>0.05</v>
      </c>
      <c r="AP261" s="73">
        <f>'cieki 2020'!BX263</f>
        <v>0.1</v>
      </c>
      <c r="AQ261" s="73">
        <f>'cieki 2020'!BZ263</f>
        <v>25</v>
      </c>
      <c r="AR261" s="53">
        <f>'cieki 2020'!CK263</f>
        <v>0.08</v>
      </c>
      <c r="AS261" s="73">
        <f>'cieki 2020'!CN263</f>
        <v>0.5</v>
      </c>
      <c r="AT261" s="73">
        <f>'cieki 2020'!CS263</f>
        <v>0.5</v>
      </c>
      <c r="AU261" s="91">
        <f>'cieki 2020'!CY263</f>
        <v>9.7400000000000004E-3</v>
      </c>
      <c r="AV261" s="73">
        <f>'cieki 2020'!DD263</f>
        <v>0.05</v>
      </c>
      <c r="AW261" s="73">
        <f>'cieki 2020'!DE263</f>
        <v>0.05</v>
      </c>
      <c r="AX261" s="148">
        <f>'cieki 2020'!DF263</f>
        <v>0.05</v>
      </c>
      <c r="AY261" s="136" t="s">
        <v>174</v>
      </c>
    </row>
    <row r="262" spans="1:51" customFormat="1" x14ac:dyDescent="0.2">
      <c r="A262" s="9">
        <f>'cieki 2020'!B264</f>
        <v>418</v>
      </c>
      <c r="B262" s="15" t="str">
        <f>'cieki 2020'!C264</f>
        <v>PL01S0602_0519</v>
      </c>
      <c r="C262" s="53">
        <f>'cieki 2020'!I264</f>
        <v>0.05</v>
      </c>
      <c r="D262" s="53">
        <f>'cieki 2020'!J264</f>
        <v>1.5</v>
      </c>
      <c r="E262" s="53">
        <f>'cieki 2020'!L264</f>
        <v>2.5000000000000001E-2</v>
      </c>
      <c r="F262" s="53">
        <f>'cieki 2020'!N264</f>
        <v>1.59</v>
      </c>
      <c r="G262" s="53">
        <f>'cieki 2020'!O264</f>
        <v>28.1</v>
      </c>
      <c r="H262" s="53">
        <f>'cieki 2020'!P264</f>
        <v>3.6700000000000001E-3</v>
      </c>
      <c r="I262" s="53">
        <f>'cieki 2020'!S264</f>
        <v>1.06</v>
      </c>
      <c r="J262" s="53">
        <f>'cieki 2020'!T264</f>
        <v>0.5</v>
      </c>
      <c r="K262" s="73">
        <f>'cieki 2020'!Y264</f>
        <v>17.38</v>
      </c>
      <c r="L262" s="73">
        <f>'cieki 2020'!AB264</f>
        <v>900</v>
      </c>
      <c r="M262" s="73">
        <f>'cieki 2020'!AC264</f>
        <v>45.5</v>
      </c>
      <c r="N262" s="73">
        <f>'cieki 2020'!AI264</f>
        <v>2.5</v>
      </c>
      <c r="O262" s="73">
        <f>'cieki 2020'!AJ264</f>
        <v>2.5</v>
      </c>
      <c r="P262" s="73">
        <f>'cieki 2020'!AK264</f>
        <v>2.5</v>
      </c>
      <c r="Q262" s="73">
        <f>'cieki 2020'!AL264</f>
        <v>2.5</v>
      </c>
      <c r="R262" s="73">
        <f>'cieki 2020'!AM264</f>
        <v>2.5</v>
      </c>
      <c r="S262" s="73">
        <f>'cieki 2020'!AN264</f>
        <v>2.5</v>
      </c>
      <c r="T262" s="73">
        <f>'cieki 2020'!AO264</f>
        <v>2.5</v>
      </c>
      <c r="U262" s="73">
        <f>'cieki 2020'!AQ264</f>
        <v>2.5</v>
      </c>
      <c r="V262" s="73">
        <f>'cieki 2020'!AR264</f>
        <v>1.5</v>
      </c>
      <c r="W262" s="73">
        <f>'cieki 2020'!AS264</f>
        <v>2.5</v>
      </c>
      <c r="X262" s="73">
        <f>'cieki 2020'!AT264</f>
        <v>2.5</v>
      </c>
      <c r="Y262" s="73">
        <f>'cieki 2020'!AU264</f>
        <v>2.5</v>
      </c>
      <c r="Z262" s="73">
        <f>'cieki 2020'!AV264</f>
        <v>2.5</v>
      </c>
      <c r="AA262" s="73">
        <f>'cieki 2020'!AW264</f>
        <v>2.5</v>
      </c>
      <c r="AB262" s="73">
        <f>'cieki 2020'!AX264</f>
        <v>2.5</v>
      </c>
      <c r="AC262" s="73">
        <f>'cieki 2020'!AY264</f>
        <v>2.5</v>
      </c>
      <c r="AD262" s="73">
        <f>'cieki 2020'!AZ264</f>
        <v>2.5</v>
      </c>
      <c r="AE262" s="73">
        <f>'cieki 2020'!BB264</f>
        <v>31.5</v>
      </c>
      <c r="AF262" s="73">
        <f>'cieki 2020'!BJ264</f>
        <v>0.5</v>
      </c>
      <c r="AG262" s="73">
        <f>'cieki 2020'!BL264</f>
        <v>0.5</v>
      </c>
      <c r="AH262" s="73">
        <f>'cieki 2020'!BM264</f>
        <v>0.05</v>
      </c>
      <c r="AI262" s="73">
        <f>'cieki 2020'!BN264</f>
        <v>0.05</v>
      </c>
      <c r="AJ262" s="73">
        <f>'cieki 2020'!BO264</f>
        <v>0.05</v>
      </c>
      <c r="AK262" s="73">
        <f>'cieki 2020'!BR264</f>
        <v>0.4</v>
      </c>
      <c r="AL262" s="73">
        <f>'cieki 2020'!BS264</f>
        <v>0.05</v>
      </c>
      <c r="AM262" s="73">
        <f>'cieki 2020'!BU264</f>
        <v>0.05</v>
      </c>
      <c r="AN262" s="73">
        <f>'cieki 2020'!BV264</f>
        <v>0.05</v>
      </c>
      <c r="AO262" s="73">
        <f>'cieki 2020'!BW264</f>
        <v>0.05</v>
      </c>
      <c r="AP262" s="73">
        <f>'cieki 2020'!BX264</f>
        <v>0.1</v>
      </c>
      <c r="AQ262" s="73">
        <f>'cieki 2020'!BZ264</f>
        <v>25</v>
      </c>
      <c r="AR262" s="53">
        <f>'cieki 2020'!CK264</f>
        <v>5.0000000000000001E-3</v>
      </c>
      <c r="AS262" s="73">
        <f>'cieki 2020'!CN264</f>
        <v>0.5</v>
      </c>
      <c r="AT262" s="73">
        <f>'cieki 2020'!CS264</f>
        <v>0.5</v>
      </c>
      <c r="AU262" s="91">
        <f>'cieki 2020'!CY264</f>
        <v>7.2900000000000006E-2</v>
      </c>
      <c r="AV262" s="73">
        <f>'cieki 2020'!DD264</f>
        <v>0.05</v>
      </c>
      <c r="AW262" s="73">
        <f>'cieki 2020'!DE264</f>
        <v>0.05</v>
      </c>
      <c r="AX262" s="148">
        <f>'cieki 2020'!DF264</f>
        <v>0.05</v>
      </c>
      <c r="AY262" s="137" t="s">
        <v>171</v>
      </c>
    </row>
    <row r="263" spans="1:51" customFormat="1" x14ac:dyDescent="0.2">
      <c r="A263" s="9">
        <f>'cieki 2020'!B265</f>
        <v>419</v>
      </c>
      <c r="B263" s="15" t="str">
        <f>'cieki 2020'!C265</f>
        <v>PL01S0701_1190</v>
      </c>
      <c r="C263" s="53">
        <f>'cieki 2020'!I265</f>
        <v>0.05</v>
      </c>
      <c r="D263" s="53">
        <f>'cieki 2020'!J265</f>
        <v>3.95</v>
      </c>
      <c r="E263" s="53">
        <f>'cieki 2020'!L265</f>
        <v>2.5000000000000001E-2</v>
      </c>
      <c r="F263" s="53">
        <f>'cieki 2020'!N265</f>
        <v>3.9</v>
      </c>
      <c r="G263" s="53">
        <f>'cieki 2020'!O265</f>
        <v>24.3</v>
      </c>
      <c r="H263" s="53">
        <f>'cieki 2020'!P265</f>
        <v>2.64E-2</v>
      </c>
      <c r="I263" s="53">
        <f>'cieki 2020'!S265</f>
        <v>4.0999999999999996</v>
      </c>
      <c r="J263" s="53">
        <f>'cieki 2020'!T265</f>
        <v>15.7</v>
      </c>
      <c r="K263" s="73">
        <f>'cieki 2020'!Y265</f>
        <v>39</v>
      </c>
      <c r="L263" s="73">
        <f>'cieki 2020'!AB265</f>
        <v>6532</v>
      </c>
      <c r="M263" s="73">
        <f>'cieki 2020'!AC265</f>
        <v>472</v>
      </c>
      <c r="N263" s="73">
        <f>'cieki 2020'!AI265</f>
        <v>2.5</v>
      </c>
      <c r="O263" s="73">
        <f>'cieki 2020'!AJ265</f>
        <v>15</v>
      </c>
      <c r="P263" s="73">
        <f>'cieki 2020'!AK265</f>
        <v>12</v>
      </c>
      <c r="Q263" s="73">
        <f>'cieki 2020'!AL265</f>
        <v>86</v>
      </c>
      <c r="R263" s="73">
        <f>'cieki 2020'!AM265</f>
        <v>46</v>
      </c>
      <c r="S263" s="73">
        <f>'cieki 2020'!AN265</f>
        <v>21</v>
      </c>
      <c r="T263" s="73">
        <f>'cieki 2020'!AO265</f>
        <v>23</v>
      </c>
      <c r="U263" s="73">
        <f>'cieki 2020'!AQ265</f>
        <v>2.5</v>
      </c>
      <c r="V263" s="73">
        <f>'cieki 2020'!AR265</f>
        <v>1.5</v>
      </c>
      <c r="W263" s="73">
        <f>'cieki 2020'!AS265</f>
        <v>2.5</v>
      </c>
      <c r="X263" s="73">
        <f>'cieki 2020'!AT265</f>
        <v>36</v>
      </c>
      <c r="Y263" s="73">
        <f>'cieki 2020'!AU265</f>
        <v>23</v>
      </c>
      <c r="Z263" s="73">
        <f>'cieki 2020'!AV265</f>
        <v>35</v>
      </c>
      <c r="AA263" s="73">
        <f>'cieki 2020'!AW265</f>
        <v>12</v>
      </c>
      <c r="AB263" s="73">
        <f>'cieki 2020'!AX265</f>
        <v>16</v>
      </c>
      <c r="AC263" s="73">
        <f>'cieki 2020'!AY265</f>
        <v>22</v>
      </c>
      <c r="AD263" s="73">
        <f>'cieki 2020'!AZ265</f>
        <v>2.5</v>
      </c>
      <c r="AE263" s="73">
        <f>'cieki 2020'!BB265</f>
        <v>315.5</v>
      </c>
      <c r="AF263" s="73">
        <f>'cieki 2020'!BJ265</f>
        <v>0.5</v>
      </c>
      <c r="AG263" s="73">
        <f>'cieki 2020'!BL265</f>
        <v>0.5</v>
      </c>
      <c r="AH263" s="73">
        <f>'cieki 2020'!BM265</f>
        <v>0.05</v>
      </c>
      <c r="AI263" s="73">
        <f>'cieki 2020'!BN265</f>
        <v>0.05</v>
      </c>
      <c r="AJ263" s="73">
        <f>'cieki 2020'!BO265</f>
        <v>0.05</v>
      </c>
      <c r="AK263" s="73">
        <f>'cieki 2020'!BR265</f>
        <v>0.4</v>
      </c>
      <c r="AL263" s="73">
        <f>'cieki 2020'!BS265</f>
        <v>0.05</v>
      </c>
      <c r="AM263" s="73">
        <f>'cieki 2020'!BU265</f>
        <v>0.05</v>
      </c>
      <c r="AN263" s="73">
        <f>'cieki 2020'!BV265</f>
        <v>0.05</v>
      </c>
      <c r="AO263" s="73">
        <f>'cieki 2020'!BW265</f>
        <v>0.05</v>
      </c>
      <c r="AP263" s="73">
        <f>'cieki 2020'!BX265</f>
        <v>0.1</v>
      </c>
      <c r="AQ263" s="73">
        <f>'cieki 2020'!BZ265</f>
        <v>25</v>
      </c>
      <c r="AR263" s="53">
        <f>'cieki 2020'!CK265</f>
        <v>0.14000000000000001</v>
      </c>
      <c r="AS263" s="73">
        <f>'cieki 2020'!CN265</f>
        <v>0.5</v>
      </c>
      <c r="AT263" s="73">
        <f>'cieki 2020'!CS265</f>
        <v>0.5</v>
      </c>
      <c r="AU263" s="91">
        <f>'cieki 2020'!CY265</f>
        <v>9.7099999999999992E-2</v>
      </c>
      <c r="AV263" s="73">
        <f>'cieki 2020'!DD265</f>
        <v>0.05</v>
      </c>
      <c r="AW263" s="73">
        <f>'cieki 2020'!DE265</f>
        <v>0.05</v>
      </c>
      <c r="AX263" s="148">
        <f>'cieki 2020'!DF265</f>
        <v>0.05</v>
      </c>
      <c r="AY263" s="157" t="s">
        <v>172</v>
      </c>
    </row>
    <row r="264" spans="1:51" customFormat="1" x14ac:dyDescent="0.2">
      <c r="A264" s="9">
        <f>'cieki 2020'!B266</f>
        <v>420</v>
      </c>
      <c r="B264" s="15" t="str">
        <f>'cieki 2020'!C266</f>
        <v>PL01S0601_0987</v>
      </c>
      <c r="C264" s="53">
        <f>'cieki 2020'!I266</f>
        <v>0.05</v>
      </c>
      <c r="D264" s="53">
        <f>'cieki 2020'!J266</f>
        <v>3.78</v>
      </c>
      <c r="E264" s="53">
        <f>'cieki 2020'!L266</f>
        <v>2.5000000000000001E-2</v>
      </c>
      <c r="F264" s="53">
        <f>'cieki 2020'!N266</f>
        <v>11.6</v>
      </c>
      <c r="G264" s="53">
        <f>'cieki 2020'!O266</f>
        <v>14.7</v>
      </c>
      <c r="H264" s="53">
        <f>'cieki 2020'!P266</f>
        <v>8.8300000000000003E-2</v>
      </c>
      <c r="I264" s="53">
        <f>'cieki 2020'!S266</f>
        <v>10.8</v>
      </c>
      <c r="J264" s="53">
        <f>'cieki 2020'!T266</f>
        <v>32.200000000000003</v>
      </c>
      <c r="K264" s="73">
        <f>'cieki 2020'!Y266</f>
        <v>85.8</v>
      </c>
      <c r="L264" s="73">
        <f>'cieki 2020'!AB266</f>
        <v>16590</v>
      </c>
      <c r="M264" s="73">
        <f>'cieki 2020'!AC266</f>
        <v>612</v>
      </c>
      <c r="N264" s="73">
        <f>'cieki 2020'!AI266</f>
        <v>88</v>
      </c>
      <c r="O264" s="73">
        <f>'cieki 2020'!AJ266</f>
        <v>147</v>
      </c>
      <c r="P264" s="73">
        <f>'cieki 2020'!AK266</f>
        <v>32</v>
      </c>
      <c r="Q264" s="73">
        <f>'cieki 2020'!AL266</f>
        <v>323</v>
      </c>
      <c r="R264" s="73">
        <f>'cieki 2020'!AM266</f>
        <v>250</v>
      </c>
      <c r="S264" s="73">
        <f>'cieki 2020'!AN266</f>
        <v>103</v>
      </c>
      <c r="T264" s="73">
        <f>'cieki 2020'!AO266</f>
        <v>83</v>
      </c>
      <c r="U264" s="73">
        <f>'cieki 2020'!AQ266</f>
        <v>47</v>
      </c>
      <c r="V264" s="73">
        <f>'cieki 2020'!AR266</f>
        <v>1.5</v>
      </c>
      <c r="W264" s="73">
        <f>'cieki 2020'!AS266</f>
        <v>2.5</v>
      </c>
      <c r="X264" s="73">
        <f>'cieki 2020'!AT266</f>
        <v>11</v>
      </c>
      <c r="Y264" s="73">
        <f>'cieki 2020'!AU266</f>
        <v>170</v>
      </c>
      <c r="Z264" s="73">
        <f>'cieki 2020'!AV266</f>
        <v>118</v>
      </c>
      <c r="AA264" s="73">
        <f>'cieki 2020'!AW266</f>
        <v>48</v>
      </c>
      <c r="AB264" s="73">
        <f>'cieki 2020'!AX266</f>
        <v>54</v>
      </c>
      <c r="AC264" s="73">
        <f>'cieki 2020'!AY266</f>
        <v>65</v>
      </c>
      <c r="AD264" s="73">
        <f>'cieki 2020'!AZ266</f>
        <v>15</v>
      </c>
      <c r="AE264" s="73">
        <f>'cieki 2020'!BB266</f>
        <v>1377</v>
      </c>
      <c r="AF264" s="73">
        <f>'cieki 2020'!BJ266</f>
        <v>0.5</v>
      </c>
      <c r="AG264" s="73">
        <f>'cieki 2020'!BL266</f>
        <v>0.5</v>
      </c>
      <c r="AH264" s="73">
        <f>'cieki 2020'!BM266</f>
        <v>0.05</v>
      </c>
      <c r="AI264" s="73">
        <f>'cieki 2020'!BN266</f>
        <v>0.05</v>
      </c>
      <c r="AJ264" s="73">
        <f>'cieki 2020'!BO266</f>
        <v>0.05</v>
      </c>
      <c r="AK264" s="73">
        <f>'cieki 2020'!BR266</f>
        <v>0.4</v>
      </c>
      <c r="AL264" s="73">
        <f>'cieki 2020'!BS266</f>
        <v>0.05</v>
      </c>
      <c r="AM264" s="73">
        <f>'cieki 2020'!BU266</f>
        <v>0.05</v>
      </c>
      <c r="AN264" s="73">
        <f>'cieki 2020'!BV266</f>
        <v>0.05</v>
      </c>
      <c r="AO264" s="73">
        <f>'cieki 2020'!BW266</f>
        <v>0.05</v>
      </c>
      <c r="AP264" s="73">
        <f>'cieki 2020'!BX266</f>
        <v>0.1</v>
      </c>
      <c r="AQ264" s="73">
        <f>'cieki 2020'!BZ266</f>
        <v>0</v>
      </c>
      <c r="AR264" s="53">
        <f>'cieki 2020'!CK266</f>
        <v>0</v>
      </c>
      <c r="AS264" s="73">
        <f>'cieki 2020'!CN266</f>
        <v>0</v>
      </c>
      <c r="AT264" s="73">
        <f>'cieki 2020'!CS266</f>
        <v>0</v>
      </c>
      <c r="AU264" s="91">
        <f>'cieki 2020'!CY266</f>
        <v>0</v>
      </c>
      <c r="AV264" s="73">
        <f>'cieki 2020'!DD266</f>
        <v>0</v>
      </c>
      <c r="AW264" s="73">
        <f>'cieki 2020'!DE266</f>
        <v>0.05</v>
      </c>
      <c r="AX264" s="148">
        <f>'cieki 2020'!DF266</f>
        <v>0.05</v>
      </c>
      <c r="AY264" s="157" t="s">
        <v>172</v>
      </c>
    </row>
    <row r="265" spans="1:51" customFormat="1" x14ac:dyDescent="0.2">
      <c r="A265" s="9">
        <f>'cieki 2020'!B267</f>
        <v>421</v>
      </c>
      <c r="B265" s="15" t="str">
        <f>'cieki 2020'!C267</f>
        <v>PL02S0401_1558</v>
      </c>
      <c r="C265" s="53">
        <f>'cieki 2020'!I267</f>
        <v>0.05</v>
      </c>
      <c r="D265" s="53">
        <f>'cieki 2020'!J267</f>
        <v>1.5</v>
      </c>
      <c r="E265" s="53">
        <f>'cieki 2020'!L267</f>
        <v>2.5000000000000001E-2</v>
      </c>
      <c r="F265" s="53">
        <f>'cieki 2020'!N267</f>
        <v>1.52</v>
      </c>
      <c r="G265" s="53">
        <f>'cieki 2020'!O267</f>
        <v>2.19</v>
      </c>
      <c r="H265" s="53">
        <f>'cieki 2020'!P267</f>
        <v>4.64E-3</v>
      </c>
      <c r="I265" s="53">
        <f>'cieki 2020'!S267</f>
        <v>2.0299999999999998</v>
      </c>
      <c r="J265" s="53">
        <f>'cieki 2020'!T267</f>
        <v>0.5</v>
      </c>
      <c r="K265" s="73">
        <f>'cieki 2020'!Y267</f>
        <v>20.8</v>
      </c>
      <c r="L265" s="73">
        <f>'cieki 2020'!AB267</f>
        <v>10880</v>
      </c>
      <c r="M265" s="73">
        <f>'cieki 2020'!AC267</f>
        <v>57.6</v>
      </c>
      <c r="N265" s="73">
        <f>'cieki 2020'!AI267</f>
        <v>2.5</v>
      </c>
      <c r="O265" s="73">
        <f>'cieki 2020'!AJ267</f>
        <v>38</v>
      </c>
      <c r="P265" s="73">
        <f>'cieki 2020'!AK267</f>
        <v>8</v>
      </c>
      <c r="Q265" s="73">
        <f>'cieki 2020'!AL267</f>
        <v>112</v>
      </c>
      <c r="R265" s="73">
        <f>'cieki 2020'!AM267</f>
        <v>53</v>
      </c>
      <c r="S265" s="73">
        <f>'cieki 2020'!AN267</f>
        <v>40</v>
      </c>
      <c r="T265" s="73">
        <f>'cieki 2020'!AO267</f>
        <v>46</v>
      </c>
      <c r="U265" s="73">
        <f>'cieki 2020'!AQ267</f>
        <v>25</v>
      </c>
      <c r="V265" s="73">
        <f>'cieki 2020'!AR267</f>
        <v>1.5</v>
      </c>
      <c r="W265" s="73">
        <f>'cieki 2020'!AS267</f>
        <v>2.5</v>
      </c>
      <c r="X265" s="73">
        <f>'cieki 2020'!AT267</f>
        <v>2.5</v>
      </c>
      <c r="Y265" s="73">
        <f>'cieki 2020'!AU267</f>
        <v>79</v>
      </c>
      <c r="Z265" s="73">
        <f>'cieki 2020'!AV267</f>
        <v>63</v>
      </c>
      <c r="AA265" s="73">
        <f>'cieki 2020'!AW267</f>
        <v>25</v>
      </c>
      <c r="AB265" s="73">
        <f>'cieki 2020'!AX267</f>
        <v>28</v>
      </c>
      <c r="AC265" s="73">
        <f>'cieki 2020'!AY267</f>
        <v>20</v>
      </c>
      <c r="AD265" s="73">
        <f>'cieki 2020'!AZ267</f>
        <v>2.5</v>
      </c>
      <c r="AE265" s="73">
        <f>'cieki 2020'!BB267</f>
        <v>473</v>
      </c>
      <c r="AF265" s="73">
        <f>'cieki 2020'!BJ267</f>
        <v>0.5</v>
      </c>
      <c r="AG265" s="73">
        <f>'cieki 2020'!BL267</f>
        <v>0.5</v>
      </c>
      <c r="AH265" s="73">
        <f>'cieki 2020'!BM267</f>
        <v>0.05</v>
      </c>
      <c r="AI265" s="73">
        <f>'cieki 2020'!BN267</f>
        <v>0.05</v>
      </c>
      <c r="AJ265" s="73">
        <f>'cieki 2020'!BO267</f>
        <v>0.05</v>
      </c>
      <c r="AK265" s="73">
        <f>'cieki 2020'!BR267</f>
        <v>0.4</v>
      </c>
      <c r="AL265" s="73">
        <f>'cieki 2020'!BS267</f>
        <v>0.05</v>
      </c>
      <c r="AM265" s="73">
        <f>'cieki 2020'!BU267</f>
        <v>0.05</v>
      </c>
      <c r="AN265" s="73">
        <f>'cieki 2020'!BV267</f>
        <v>0.05</v>
      </c>
      <c r="AO265" s="73">
        <f>'cieki 2020'!BW267</f>
        <v>0.05</v>
      </c>
      <c r="AP265" s="73">
        <f>'cieki 2020'!BX267</f>
        <v>0.1</v>
      </c>
      <c r="AQ265" s="73">
        <f>'cieki 2020'!BZ267</f>
        <v>0</v>
      </c>
      <c r="AR265" s="53">
        <f>'cieki 2020'!CK267</f>
        <v>0</v>
      </c>
      <c r="AS265" s="73">
        <f>'cieki 2020'!CN267</f>
        <v>0</v>
      </c>
      <c r="AT265" s="73">
        <f>'cieki 2020'!CS267</f>
        <v>0</v>
      </c>
      <c r="AU265" s="91">
        <f>'cieki 2020'!CY267</f>
        <v>0</v>
      </c>
      <c r="AV265" s="73">
        <f>'cieki 2020'!DD267</f>
        <v>0</v>
      </c>
      <c r="AW265" s="73">
        <f>'cieki 2020'!DE267</f>
        <v>0.05</v>
      </c>
      <c r="AX265" s="148">
        <f>'cieki 2020'!DF267</f>
        <v>0.05</v>
      </c>
      <c r="AY265" s="137" t="s">
        <v>171</v>
      </c>
    </row>
    <row r="266" spans="1:51" customFormat="1" x14ac:dyDescent="0.2">
      <c r="A266" s="9">
        <f>'cieki 2020'!B268</f>
        <v>422</v>
      </c>
      <c r="B266" s="15" t="str">
        <f>'cieki 2020'!C268</f>
        <v>PL02S0101_0577</v>
      </c>
      <c r="C266" s="53">
        <f>'cieki 2020'!I268</f>
        <v>0.05</v>
      </c>
      <c r="D266" s="53">
        <f>'cieki 2020'!J268</f>
        <v>1.5</v>
      </c>
      <c r="E266" s="53">
        <f>'cieki 2020'!L268</f>
        <v>2.5000000000000001E-2</v>
      </c>
      <c r="F266" s="53">
        <f>'cieki 2020'!N268</f>
        <v>2.83</v>
      </c>
      <c r="G266" s="53">
        <f>'cieki 2020'!O268</f>
        <v>3.22</v>
      </c>
      <c r="H266" s="53">
        <f>'cieki 2020'!P268</f>
        <v>6.2899999999999996E-3</v>
      </c>
      <c r="I266" s="53">
        <f>'cieki 2020'!S268</f>
        <v>2.06</v>
      </c>
      <c r="J266" s="53">
        <f>'cieki 2020'!T268</f>
        <v>3.93</v>
      </c>
      <c r="K266" s="73">
        <f>'cieki 2020'!Y268</f>
        <v>25.5</v>
      </c>
      <c r="L266" s="73">
        <f>'cieki 2020'!AB268</f>
        <v>1320</v>
      </c>
      <c r="M266" s="73">
        <f>'cieki 2020'!AC268</f>
        <v>30.8</v>
      </c>
      <c r="N266" s="73">
        <f>'cieki 2020'!AI268</f>
        <v>2.5</v>
      </c>
      <c r="O266" s="73">
        <f>'cieki 2020'!AJ268</f>
        <v>26</v>
      </c>
      <c r="P266" s="73">
        <f>'cieki 2020'!AK268</f>
        <v>2.5</v>
      </c>
      <c r="Q266" s="73">
        <f>'cieki 2020'!AL268</f>
        <v>57</v>
      </c>
      <c r="R266" s="73">
        <f>'cieki 2020'!AM268</f>
        <v>33</v>
      </c>
      <c r="S266" s="73">
        <f>'cieki 2020'!AN268</f>
        <v>23</v>
      </c>
      <c r="T266" s="73">
        <f>'cieki 2020'!AO268</f>
        <v>32</v>
      </c>
      <c r="U266" s="73">
        <f>'cieki 2020'!AQ268</f>
        <v>21</v>
      </c>
      <c r="V266" s="73">
        <f>'cieki 2020'!AR268</f>
        <v>1.5</v>
      </c>
      <c r="W266" s="73">
        <f>'cieki 2020'!AS268</f>
        <v>2.5</v>
      </c>
      <c r="X266" s="73">
        <f>'cieki 2020'!AT268</f>
        <v>2.5</v>
      </c>
      <c r="Y266" s="73">
        <f>'cieki 2020'!AU268</f>
        <v>42</v>
      </c>
      <c r="Z266" s="73">
        <f>'cieki 2020'!AV268</f>
        <v>39</v>
      </c>
      <c r="AA266" s="73">
        <f>'cieki 2020'!AW268</f>
        <v>17</v>
      </c>
      <c r="AB266" s="73">
        <f>'cieki 2020'!AX268</f>
        <v>19</v>
      </c>
      <c r="AC266" s="73">
        <f>'cieki 2020'!AY268</f>
        <v>31</v>
      </c>
      <c r="AD266" s="73">
        <f>'cieki 2020'!AZ268</f>
        <v>6</v>
      </c>
      <c r="AE266" s="73">
        <f>'cieki 2020'!BB268</f>
        <v>280.5</v>
      </c>
      <c r="AF266" s="73">
        <f>'cieki 2020'!BJ268</f>
        <v>0.5</v>
      </c>
      <c r="AG266" s="73">
        <f>'cieki 2020'!BL268</f>
        <v>0.5</v>
      </c>
      <c r="AH266" s="73">
        <f>'cieki 2020'!BM268</f>
        <v>0.05</v>
      </c>
      <c r="AI266" s="73">
        <f>'cieki 2020'!BN268</f>
        <v>0.05</v>
      </c>
      <c r="AJ266" s="73">
        <f>'cieki 2020'!BO268</f>
        <v>0.05</v>
      </c>
      <c r="AK266" s="73">
        <f>'cieki 2020'!BR268</f>
        <v>0.4</v>
      </c>
      <c r="AL266" s="73">
        <f>'cieki 2020'!BS268</f>
        <v>0.05</v>
      </c>
      <c r="AM266" s="73">
        <f>'cieki 2020'!BU268</f>
        <v>0.05</v>
      </c>
      <c r="AN266" s="73">
        <f>'cieki 2020'!BV268</f>
        <v>0.05</v>
      </c>
      <c r="AO266" s="73">
        <f>'cieki 2020'!BW268</f>
        <v>0.05</v>
      </c>
      <c r="AP266" s="73">
        <f>'cieki 2020'!BX268</f>
        <v>0.1</v>
      </c>
      <c r="AQ266" s="73">
        <f>'cieki 2020'!BZ268</f>
        <v>0</v>
      </c>
      <c r="AR266" s="53">
        <f>'cieki 2020'!CK268</f>
        <v>0</v>
      </c>
      <c r="AS266" s="73">
        <f>'cieki 2020'!CN268</f>
        <v>0</v>
      </c>
      <c r="AT266" s="73">
        <f>'cieki 2020'!CS268</f>
        <v>0</v>
      </c>
      <c r="AU266" s="91">
        <f>'cieki 2020'!CY268</f>
        <v>0</v>
      </c>
      <c r="AV266" s="73">
        <f>'cieki 2020'!DD268</f>
        <v>0</v>
      </c>
      <c r="AW266" s="73">
        <f>'cieki 2020'!DE268</f>
        <v>0.05</v>
      </c>
      <c r="AX266" s="148">
        <f>'cieki 2020'!DF268</f>
        <v>0.05</v>
      </c>
      <c r="AY266" s="137" t="s">
        <v>171</v>
      </c>
    </row>
    <row r="267" spans="1:51" customFormat="1" x14ac:dyDescent="0.2"/>
    <row r="268" spans="1:51" customFormat="1" x14ac:dyDescent="0.2"/>
    <row r="269" spans="1:51" customFormat="1" x14ac:dyDescent="0.2"/>
    <row r="270" spans="1:51" customFormat="1" x14ac:dyDescent="0.2">
      <c r="AY270" s="88"/>
    </row>
    <row r="271" spans="1:51" customFormat="1" x14ac:dyDescent="0.2">
      <c r="AY271" s="88"/>
    </row>
    <row r="272" spans="1:51" customFormat="1" x14ac:dyDescent="0.2">
      <c r="AY272" s="88"/>
    </row>
    <row r="273" spans="52:55" x14ac:dyDescent="0.2">
      <c r="AZ273" s="74"/>
      <c r="BA273" s="74"/>
      <c r="BB273" s="74"/>
      <c r="BC273" s="74"/>
    </row>
    <row r="274" spans="52:55" x14ac:dyDescent="0.2">
      <c r="AZ274" s="101"/>
      <c r="BA274" s="74"/>
      <c r="BB274" s="74"/>
      <c r="BC274" s="74"/>
    </row>
  </sheetData>
  <sheetProtection formatColumns="0" formatRows="0" sort="0" autoFilter="0" pivotTables="0"/>
  <customSheetViews>
    <customSheetView guid="{FB1470F3-388A-4235-BFB8-43234B719E27}">
      <pane xSplit="2" ySplit="4" topLeftCell="AG5" activePane="bottomRight" state="frozen"/>
      <selection pane="bottomRight" activeCell="AG5" sqref="AG5"/>
      <pageMargins left="0.7" right="0.7" top="0.75" bottom="0.75" header="0.3" footer="0.3"/>
      <pageSetup paperSize="9" orientation="portrait" verticalDpi="300" r:id="rId1"/>
    </customSheetView>
  </customSheetViews>
  <conditionalFormatting sqref="C5:C266">
    <cfRule type="cellIs" dxfId="433" priority="561" operator="lessThan">
      <formula>1.6</formula>
    </cfRule>
    <cfRule type="cellIs" dxfId="432" priority="562" operator="between">
      <formula>1.6</formula>
      <formula>1.9</formula>
    </cfRule>
    <cfRule type="cellIs" dxfId="431" priority="563" operator="between">
      <formula>1.9</formula>
      <formula>2.2</formula>
    </cfRule>
    <cfRule type="cellIs" dxfId="430" priority="564" operator="greaterThan">
      <formula>2.2</formula>
    </cfRule>
  </conditionalFormatting>
  <conditionalFormatting sqref="D5:D266">
    <cfRule type="cellIs" dxfId="429" priority="557" operator="lessThan">
      <formula>9.8</formula>
    </cfRule>
    <cfRule type="cellIs" dxfId="428" priority="558" operator="between">
      <formula>9.8</formula>
      <formula>21.4</formula>
    </cfRule>
    <cfRule type="cellIs" dxfId="427" priority="559" operator="between">
      <formula>21.4</formula>
      <formula>33</formula>
    </cfRule>
    <cfRule type="cellIs" dxfId="426" priority="560" operator="greaterThan">
      <formula>33</formula>
    </cfRule>
  </conditionalFormatting>
  <conditionalFormatting sqref="E5:E266">
    <cfRule type="cellIs" dxfId="425" priority="553" operator="lessThan">
      <formula>0.99</formula>
    </cfRule>
    <cfRule type="cellIs" dxfId="424" priority="554" operator="between">
      <formula>0.99</formula>
      <formula>3</formula>
    </cfRule>
    <cfRule type="cellIs" dxfId="423" priority="555" operator="between">
      <formula>3</formula>
      <formula>5</formula>
    </cfRule>
    <cfRule type="cellIs" dxfId="422" priority="556" operator="greaterThan">
      <formula>5</formula>
    </cfRule>
  </conditionalFormatting>
  <conditionalFormatting sqref="F5:F266">
    <cfRule type="cellIs" dxfId="421" priority="545" operator="lessThan">
      <formula>43</formula>
    </cfRule>
    <cfRule type="cellIs" dxfId="420" priority="546" operator="between">
      <formula>43</formula>
      <formula>76.5</formula>
    </cfRule>
    <cfRule type="cellIs" dxfId="419" priority="547" operator="between">
      <formula>76.5</formula>
      <formula>110</formula>
    </cfRule>
    <cfRule type="cellIs" dxfId="418" priority="548" operator="greaterThan">
      <formula>110</formula>
    </cfRule>
  </conditionalFormatting>
  <conditionalFormatting sqref="G5:G266">
    <cfRule type="cellIs" dxfId="417" priority="537" operator="lessThan">
      <formula>32</formula>
    </cfRule>
    <cfRule type="cellIs" dxfId="416" priority="538" operator="between">
      <formula>32</formula>
      <formula>91</formula>
    </cfRule>
    <cfRule type="cellIs" dxfId="415" priority="539" operator="between">
      <formula>91</formula>
      <formula>150</formula>
    </cfRule>
    <cfRule type="cellIs" dxfId="414" priority="540" operator="greaterThan">
      <formula>150</formula>
    </cfRule>
  </conditionalFormatting>
  <conditionalFormatting sqref="H5:H266">
    <cfRule type="cellIs" dxfId="413" priority="529" operator="lessThan">
      <formula>0.18</formula>
    </cfRule>
    <cfRule type="cellIs" dxfId="412" priority="530" operator="between">
      <formula>0.18</formula>
      <formula>0.64</formula>
    </cfRule>
    <cfRule type="cellIs" dxfId="411" priority="531" operator="between">
      <formula>0.64</formula>
      <formula>1.1</formula>
    </cfRule>
    <cfRule type="cellIs" dxfId="410" priority="532" operator="greaterThan">
      <formula>1.1</formula>
    </cfRule>
  </conditionalFormatting>
  <conditionalFormatting sqref="I5:I266">
    <cfRule type="cellIs" dxfId="409" priority="521" operator="lessThan">
      <formula>23</formula>
    </cfRule>
    <cfRule type="cellIs" dxfId="408" priority="522" operator="between">
      <formula>23</formula>
      <formula>36</formula>
    </cfRule>
    <cfRule type="cellIs" dxfId="407" priority="523" operator="between">
      <formula>36</formula>
      <formula>49</formula>
    </cfRule>
    <cfRule type="cellIs" dxfId="406" priority="524" operator="greaterThan">
      <formula>49</formula>
    </cfRule>
  </conditionalFormatting>
  <conditionalFormatting sqref="J5:J266">
    <cfRule type="cellIs" dxfId="405" priority="513" operator="lessThan">
      <formula>36</formula>
    </cfRule>
    <cfRule type="cellIs" dxfId="404" priority="514" operator="between">
      <formula>36</formula>
      <formula>83</formula>
    </cfRule>
    <cfRule type="cellIs" dxfId="403" priority="515" operator="between">
      <formula>83</formula>
      <formula>130</formula>
    </cfRule>
    <cfRule type="cellIs" dxfId="402" priority="516" operator="greaterThan">
      <formula>130</formula>
    </cfRule>
  </conditionalFormatting>
  <conditionalFormatting sqref="K5:K266">
    <cfRule type="cellIs" dxfId="401" priority="505" operator="lessThan">
      <formula>120</formula>
    </cfRule>
    <cfRule type="cellIs" dxfId="400" priority="506" operator="between">
      <formula>120</formula>
      <formula>290</formula>
    </cfRule>
    <cfRule type="cellIs" dxfId="399" priority="507" operator="between">
      <formula>290</formula>
      <formula>460</formula>
    </cfRule>
    <cfRule type="cellIs" dxfId="398" priority="508" operator="greaterThan">
      <formula>460</formula>
    </cfRule>
  </conditionalFormatting>
  <conditionalFormatting sqref="L5:L266">
    <cfRule type="cellIs" dxfId="397" priority="497" operator="lessThan">
      <formula>20000</formula>
    </cfRule>
    <cfRule type="cellIs" dxfId="396" priority="498" operator="between">
      <formula>20000</formula>
      <formula>30000</formula>
    </cfRule>
    <cfRule type="cellIs" dxfId="395" priority="499" operator="between">
      <formula>30000</formula>
      <formula>40000</formula>
    </cfRule>
    <cfRule type="cellIs" dxfId="394" priority="500" operator="greaterThan">
      <formula>40000</formula>
    </cfRule>
  </conditionalFormatting>
  <conditionalFormatting sqref="M5:M266">
    <cfRule type="cellIs" dxfId="393" priority="489" operator="lessThan">
      <formula>460</formula>
    </cfRule>
    <cfRule type="cellIs" dxfId="392" priority="490" operator="between">
      <formula>460</formula>
      <formula>780</formula>
    </cfRule>
    <cfRule type="cellIs" dxfId="391" priority="491" operator="between">
      <formula>780</formula>
      <formula>1100</formula>
    </cfRule>
    <cfRule type="cellIs" dxfId="390" priority="492" operator="greaterThan">
      <formula>1100</formula>
    </cfRule>
  </conditionalFormatting>
  <conditionalFormatting sqref="N5:N266">
    <cfRule type="cellIs" dxfId="389" priority="481" operator="lessThan">
      <formula>176</formula>
    </cfRule>
    <cfRule type="cellIs" dxfId="388" priority="482" operator="between">
      <formula>176</formula>
      <formula>369</formula>
    </cfRule>
    <cfRule type="cellIs" dxfId="387" priority="483" operator="between">
      <formula>369</formula>
      <formula>561</formula>
    </cfRule>
    <cfRule type="cellIs" dxfId="386" priority="484" operator="greaterThan">
      <formula>561</formula>
    </cfRule>
  </conditionalFormatting>
  <conditionalFormatting sqref="O5:O266">
    <cfRule type="cellIs" dxfId="385" priority="473" operator="lessThan">
      <formula>204</formula>
    </cfRule>
    <cfRule type="cellIs" dxfId="384" priority="474" operator="between">
      <formula>204</formula>
      <formula>687</formula>
    </cfRule>
    <cfRule type="cellIs" dxfId="383" priority="475" operator="between">
      <formula>687</formula>
      <formula>1170</formula>
    </cfRule>
    <cfRule type="cellIs" dxfId="382" priority="476" operator="greaterThan">
      <formula>1170</formula>
    </cfRule>
  </conditionalFormatting>
  <conditionalFormatting sqref="P5:P266">
    <cfRule type="cellIs" dxfId="381" priority="465" operator="lessThan">
      <formula>57.2</formula>
    </cfRule>
    <cfRule type="cellIs" dxfId="380" priority="466" operator="between">
      <formula>57.2</formula>
      <formula>451</formula>
    </cfRule>
    <cfRule type="cellIs" dxfId="379" priority="467" operator="between">
      <formula>451</formula>
      <formula>845</formula>
    </cfRule>
    <cfRule type="cellIs" dxfId="378" priority="468" operator="greaterThan">
      <formula>845</formula>
    </cfRule>
  </conditionalFormatting>
  <conditionalFormatting sqref="Q5:Q266">
    <cfRule type="cellIs" dxfId="377" priority="457" operator="lessThan">
      <formula>423</formula>
    </cfRule>
    <cfRule type="cellIs" dxfId="376" priority="458" operator="between">
      <formula>423</formula>
      <formula>1327</formula>
    </cfRule>
    <cfRule type="cellIs" dxfId="375" priority="459" operator="between">
      <formula>1327</formula>
      <formula>2230</formula>
    </cfRule>
    <cfRule type="cellIs" dxfId="374" priority="460" operator="greaterThan">
      <formula>2230</formula>
    </cfRule>
  </conditionalFormatting>
  <conditionalFormatting sqref="R5:R266">
    <cfRule type="cellIs" dxfId="373" priority="449" operator="lessThan">
      <formula>166</formula>
    </cfRule>
    <cfRule type="cellIs" dxfId="372" priority="450" operator="between">
      <formula>166</formula>
      <formula>728</formula>
    </cfRule>
    <cfRule type="cellIs" dxfId="371" priority="451" operator="between">
      <formula>728</formula>
      <formula>1290</formula>
    </cfRule>
    <cfRule type="cellIs" dxfId="370" priority="452" operator="greaterThan">
      <formula>1290</formula>
    </cfRule>
  </conditionalFormatting>
  <conditionalFormatting sqref="S5:S266">
    <cfRule type="cellIs" dxfId="369" priority="441" operator="lessThan">
      <formula>108</formula>
    </cfRule>
    <cfRule type="cellIs" dxfId="368" priority="442" operator="between">
      <formula>108</formula>
      <formula>579</formula>
    </cfRule>
    <cfRule type="cellIs" dxfId="367" priority="443" operator="between">
      <formula>579</formula>
      <formula>1050</formula>
    </cfRule>
    <cfRule type="cellIs" dxfId="366" priority="444" operator="greaterThan">
      <formula>1050</formula>
    </cfRule>
  </conditionalFormatting>
  <conditionalFormatting sqref="T5:T266">
    <cfRule type="cellIs" dxfId="365" priority="433" operator="lessThan">
      <formula>150</formula>
    </cfRule>
    <cfRule type="cellIs" dxfId="364" priority="434" operator="between">
      <formula>150</formula>
      <formula>800</formula>
    </cfRule>
    <cfRule type="cellIs" dxfId="363" priority="435" operator="between">
      <formula>800</formula>
      <formula>1450</formula>
    </cfRule>
    <cfRule type="cellIs" dxfId="362" priority="436" operator="greaterThan">
      <formula>1450</formula>
    </cfRule>
  </conditionalFormatting>
  <conditionalFormatting sqref="U5:U266">
    <cfRule type="cellIs" dxfId="361" priority="425" operator="lessThan">
      <formula>170</formula>
    </cfRule>
    <cfRule type="cellIs" dxfId="360" priority="426" operator="between">
      <formula>170</formula>
      <formula>1685</formula>
    </cfRule>
    <cfRule type="cellIs" dxfId="359" priority="427" operator="between">
      <formula>1685</formula>
      <formula>3200</formula>
    </cfRule>
    <cfRule type="cellIs" dxfId="358" priority="428" operator="greaterThan">
      <formula>3200</formula>
    </cfRule>
  </conditionalFormatting>
  <conditionalFormatting sqref="V5:V266">
    <cfRule type="cellIs" dxfId="357" priority="417" operator="lessThan">
      <formula>5.9</formula>
    </cfRule>
    <cfRule type="cellIs" dxfId="356" priority="418" operator="between">
      <formula>5.9</formula>
      <formula>67</formula>
    </cfRule>
    <cfRule type="cellIs" dxfId="355" priority="419" operator="between">
      <formula>67</formula>
      <formula>128</formula>
    </cfRule>
    <cfRule type="cellIs" dxfId="354" priority="420" operator="greaterThan">
      <formula>128</formula>
    </cfRule>
  </conditionalFormatting>
  <conditionalFormatting sqref="W5:W266">
    <cfRule type="cellIs" dxfId="353" priority="409" operator="lessThan">
      <formula>6.7</formula>
    </cfRule>
    <cfRule type="cellIs" dxfId="352" priority="410" operator="between">
      <formula>6.7</formula>
      <formula>48</formula>
    </cfRule>
    <cfRule type="cellIs" dxfId="351" priority="411" operator="between">
      <formula>48</formula>
      <formula>89</formula>
    </cfRule>
    <cfRule type="cellIs" dxfId="350" priority="412" operator="greaterThan">
      <formula>89</formula>
    </cfRule>
  </conditionalFormatting>
  <conditionalFormatting sqref="X5:X266">
    <cfRule type="cellIs" dxfId="349" priority="401" operator="lessThan">
      <formula>77.4</formula>
    </cfRule>
    <cfRule type="cellIs" dxfId="348" priority="402" operator="between">
      <formula>77.4</formula>
      <formula>307</formula>
    </cfRule>
    <cfRule type="cellIs" dxfId="347" priority="403" operator="between">
      <formula>307</formula>
      <formula>536</formula>
    </cfRule>
    <cfRule type="cellIs" dxfId="346" priority="404" operator="greaterThan">
      <formula>536</formula>
    </cfRule>
  </conditionalFormatting>
  <conditionalFormatting sqref="Y5:Y266">
    <cfRule type="cellIs" dxfId="345" priority="393" operator="lessThan">
      <formula>195</formula>
    </cfRule>
    <cfRule type="cellIs" dxfId="344" priority="394" operator="between">
      <formula>195</formula>
      <formula>858</formula>
    </cfRule>
    <cfRule type="cellIs" dxfId="343" priority="395" operator="between">
      <formula>858</formula>
      <formula>1520</formula>
    </cfRule>
    <cfRule type="cellIs" dxfId="342" priority="396" operator="greaterThan">
      <formula>1520</formula>
    </cfRule>
  </conditionalFormatting>
  <conditionalFormatting sqref="Z5:Z266">
    <cfRule type="cellIs" dxfId="341" priority="385" operator="lessThan">
      <formula>240</formula>
    </cfRule>
    <cfRule type="cellIs" dxfId="340" priority="386" operator="between">
      <formula>240</formula>
      <formula>6820</formula>
    </cfRule>
    <cfRule type="cellIs" dxfId="339" priority="387" operator="between">
      <formula>6820</formula>
      <formula>13400</formula>
    </cfRule>
    <cfRule type="cellIs" dxfId="338" priority="388" operator="greaterThan">
      <formula>13400</formula>
    </cfRule>
  </conditionalFormatting>
  <conditionalFormatting sqref="AA5:AA266">
    <cfRule type="cellIs" dxfId="337" priority="377" operator="lessThan">
      <formula>240</formula>
    </cfRule>
    <cfRule type="cellIs" dxfId="336" priority="378" operator="between">
      <formula>240</formula>
      <formula>6820</formula>
    </cfRule>
    <cfRule type="cellIs" dxfId="335" priority="379" operator="between">
      <formula>6820</formula>
      <formula>13400</formula>
    </cfRule>
    <cfRule type="cellIs" dxfId="334" priority="380" operator="greaterThan">
      <formula>13400</formula>
    </cfRule>
  </conditionalFormatting>
  <conditionalFormatting sqref="AB5:AB266">
    <cfRule type="cellIs" dxfId="333" priority="369" operator="lessThan">
      <formula>150</formula>
    </cfRule>
    <cfRule type="cellIs" dxfId="332" priority="370" operator="between">
      <formula>150</formula>
      <formula>800</formula>
    </cfRule>
    <cfRule type="cellIs" dxfId="331" priority="371" operator="between">
      <formula>800</formula>
      <formula>1450</formula>
    </cfRule>
    <cfRule type="cellIs" dxfId="330" priority="372" operator="greaterThan">
      <formula>1450</formula>
    </cfRule>
  </conditionalFormatting>
  <conditionalFormatting sqref="AC5:AC266">
    <cfRule type="cellIs" dxfId="329" priority="365" operator="lessThan">
      <formula>200</formula>
    </cfRule>
    <cfRule type="cellIs" dxfId="328" priority="366" operator="between">
      <formula>200</formula>
      <formula>1700</formula>
    </cfRule>
    <cfRule type="cellIs" dxfId="327" priority="367" operator="between">
      <formula>1700</formula>
      <formula>3200</formula>
    </cfRule>
    <cfRule type="cellIs" dxfId="326" priority="368" operator="greaterThan">
      <formula>3200</formula>
    </cfRule>
  </conditionalFormatting>
  <conditionalFormatting sqref="AD5:AD266">
    <cfRule type="cellIs" dxfId="325" priority="357" operator="lessThan">
      <formula>33</formula>
    </cfRule>
    <cfRule type="cellIs" dxfId="324" priority="358" operator="between">
      <formula>33</formula>
      <formula>84</formula>
    </cfRule>
    <cfRule type="cellIs" dxfId="323" priority="359" operator="between">
      <formula>84</formula>
      <formula>135</formula>
    </cfRule>
    <cfRule type="cellIs" dxfId="322" priority="360" operator="greaterThan">
      <formula>135</formula>
    </cfRule>
  </conditionalFormatting>
  <conditionalFormatting sqref="AE5:AE266">
    <cfRule type="cellIs" dxfId="321" priority="237" operator="lessThan">
      <formula>1610</formula>
    </cfRule>
    <cfRule type="cellIs" dxfId="320" priority="238" operator="between">
      <formula>1610</formula>
      <formula>12205</formula>
    </cfRule>
    <cfRule type="cellIs" dxfId="319" priority="239" operator="between">
      <formula>12205</formula>
      <formula>22800</formula>
    </cfRule>
    <cfRule type="cellIs" dxfId="318" priority="240" operator="greaterThan">
      <formula>22800</formula>
    </cfRule>
  </conditionalFormatting>
  <conditionalFormatting sqref="AF5:AF266">
    <cfRule type="cellIs" dxfId="317" priority="233" operator="lessThan">
      <formula>60</formula>
    </cfRule>
    <cfRule type="cellIs" dxfId="316" priority="234" operator="between">
      <formula>60</formula>
      <formula>368</formula>
    </cfRule>
    <cfRule type="cellIs" dxfId="315" priority="235" operator="between">
      <formula>368</formula>
      <formula>676</formula>
    </cfRule>
    <cfRule type="cellIs" dxfId="314" priority="236" operator="greaterThan">
      <formula>676</formula>
    </cfRule>
  </conditionalFormatting>
  <conditionalFormatting sqref="AG5:AG266">
    <cfRule type="cellIs" dxfId="313" priority="225" operator="lessThan">
      <formula>3</formula>
    </cfRule>
    <cfRule type="cellIs" dxfId="312" priority="226" operator="between">
      <formula>3</formula>
      <formula>62</formula>
    </cfRule>
    <cfRule type="cellIs" dxfId="311" priority="227" operator="between">
      <formula>62</formula>
      <formula>120</formula>
    </cfRule>
    <cfRule type="cellIs" dxfId="310" priority="228" operator="greaterThan">
      <formula>120</formula>
    </cfRule>
  </conditionalFormatting>
  <conditionalFormatting sqref="AH5:AH266">
    <cfRule type="cellIs" dxfId="309" priority="217" operator="lessThan">
      <formula>6</formula>
    </cfRule>
    <cfRule type="cellIs" dxfId="308" priority="218" operator="between">
      <formula>6</formula>
      <formula>53</formula>
    </cfRule>
    <cfRule type="cellIs" dxfId="307" priority="219" operator="between">
      <formula>53</formula>
      <formula>100</formula>
    </cfRule>
    <cfRule type="cellIs" dxfId="306" priority="220" operator="greaterThan">
      <formula>100</formula>
    </cfRule>
  </conditionalFormatting>
  <conditionalFormatting sqref="AI5:AI266">
    <cfRule type="cellIs" dxfId="305" priority="209" operator="lessThan">
      <formula>5</formula>
    </cfRule>
    <cfRule type="cellIs" dxfId="304" priority="210" operator="between">
      <formula>5</formula>
      <formula>108</formula>
    </cfRule>
    <cfRule type="cellIs" dxfId="303" priority="211" operator="between">
      <formula>108</formula>
      <formula>210</formula>
    </cfRule>
    <cfRule type="cellIs" dxfId="302" priority="212" operator="greaterThan">
      <formula>210</formula>
    </cfRule>
  </conditionalFormatting>
  <conditionalFormatting sqref="AJ5:AJ266">
    <cfRule type="cellIs" dxfId="301" priority="201" operator="lessThan">
      <formula>3</formula>
    </cfRule>
    <cfRule type="cellIs" dxfId="300" priority="202" operator="between">
      <formula>3</formula>
      <formula>4</formula>
    </cfRule>
    <cfRule type="cellIs" dxfId="299" priority="203" operator="between">
      <formula>4</formula>
      <formula>5</formula>
    </cfRule>
    <cfRule type="cellIs" dxfId="298" priority="204" operator="greaterThan">
      <formula>5</formula>
    </cfRule>
  </conditionalFormatting>
  <conditionalFormatting sqref="AK5:AK266">
    <cfRule type="cellIs" dxfId="297" priority="193" operator="lessThan">
      <formula>2.5</formula>
    </cfRule>
    <cfRule type="cellIs" dxfId="296" priority="194" operator="between">
      <formula>2.5</formula>
      <formula>9.3</formula>
    </cfRule>
    <cfRule type="cellIs" dxfId="295" priority="195" operator="between">
      <formula>9.3</formula>
      <formula>16</formula>
    </cfRule>
    <cfRule type="cellIs" dxfId="294" priority="196" operator="greaterThan">
      <formula>16</formula>
    </cfRule>
  </conditionalFormatting>
  <conditionalFormatting sqref="AL5:AL266">
    <cfRule type="cellIs" dxfId="293" priority="185" operator="lessThan">
      <formula>1.9</formula>
    </cfRule>
    <cfRule type="cellIs" dxfId="292" priority="186" operator="between">
      <formula>1.9</formula>
      <formula>32</formula>
    </cfRule>
    <cfRule type="cellIs" dxfId="291" priority="187" operator="between">
      <formula>32</formula>
      <formula>62</formula>
    </cfRule>
    <cfRule type="cellIs" dxfId="290" priority="188" operator="greaterThan">
      <formula>62</formula>
    </cfRule>
  </conditionalFormatting>
  <conditionalFormatting sqref="AM5:AM266">
    <cfRule type="cellIs" dxfId="289" priority="177" operator="lessThan">
      <formula>4.2</formula>
    </cfRule>
    <cfRule type="cellIs" dxfId="288" priority="178" operator="between">
      <formula>4.2</formula>
      <formula>33.6</formula>
    </cfRule>
    <cfRule type="cellIs" dxfId="287" priority="179" operator="between">
      <formula>33.6</formula>
      <formula>63</formula>
    </cfRule>
    <cfRule type="cellIs" dxfId="286" priority="180" operator="greaterThan">
      <formula>63</formula>
    </cfRule>
  </conditionalFormatting>
  <conditionalFormatting sqref="AN5:AN266">
    <cfRule type="cellIs" dxfId="285" priority="169" operator="lessThan">
      <formula>3.2</formula>
    </cfRule>
    <cfRule type="cellIs" dxfId="284" priority="170" operator="between">
      <formula>3.2</formula>
      <formula>17</formula>
    </cfRule>
    <cfRule type="cellIs" dxfId="283" priority="171" operator="between">
      <formula>17</formula>
      <formula>31</formula>
    </cfRule>
    <cfRule type="cellIs" dxfId="282" priority="172" operator="greaterThan">
      <formula>31</formula>
    </cfRule>
  </conditionalFormatting>
  <conditionalFormatting sqref="AO5:AO266">
    <cfRule type="cellIs" dxfId="281" priority="161" operator="lessThan">
      <formula>4.9</formula>
    </cfRule>
    <cfRule type="cellIs" dxfId="280" priority="162" operator="between">
      <formula>4.9</formula>
      <formula>16.5</formula>
    </cfRule>
    <cfRule type="cellIs" dxfId="279" priority="163" operator="between">
      <formula>16.5</formula>
      <formula>28</formula>
    </cfRule>
    <cfRule type="cellIs" dxfId="278" priority="164" operator="greaterThan">
      <formula>28</formula>
    </cfRule>
  </conditionalFormatting>
  <conditionalFormatting sqref="AP5:AP266">
    <cfRule type="cellIs" dxfId="277" priority="153" operator="lessThan">
      <formula>5.3</formula>
    </cfRule>
    <cfRule type="cellIs" dxfId="276" priority="154" operator="between">
      <formula>5.3</formula>
      <formula>289</formula>
    </cfRule>
    <cfRule type="cellIs" dxfId="275" priority="155" operator="between">
      <formula>289</formula>
      <formula>572</formula>
    </cfRule>
    <cfRule type="cellIs" dxfId="274" priority="156" operator="greaterThan">
      <formula>572</formula>
    </cfRule>
  </conditionalFormatting>
  <conditionalFormatting sqref="AR5:AR266">
    <cfRule type="cellIs" dxfId="273" priority="97" operator="lessThan">
      <formula>0.52</formula>
    </cfRule>
    <cfRule type="cellIs" dxfId="272" priority="98" operator="between">
      <formula>0.52</formula>
      <formula>1.73</formula>
    </cfRule>
    <cfRule type="cellIs" dxfId="271" priority="99" operator="between">
      <formula>1.73</formula>
      <formula>2.94</formula>
    </cfRule>
    <cfRule type="cellIs" dxfId="270" priority="100" operator="greaterThan">
      <formula>2.94</formula>
    </cfRule>
  </conditionalFormatting>
  <conditionalFormatting sqref="AS5:AS266">
    <cfRule type="cellIs" dxfId="269" priority="93" operator="lessThan">
      <formula>8</formula>
    </cfRule>
    <cfRule type="cellIs" dxfId="268" priority="94" operator="between">
      <formula>8</formula>
      <formula>13</formula>
    </cfRule>
    <cfRule type="cellIs" dxfId="267" priority="95" operator="between">
      <formula>13</formula>
      <formula>18</formula>
    </cfRule>
    <cfRule type="cellIs" dxfId="266" priority="96" operator="greaterThan">
      <formula>18</formula>
    </cfRule>
  </conditionalFormatting>
  <conditionalFormatting sqref="AT5:AT21">
    <cfRule type="cellIs" dxfId="265" priority="89" operator="lessThan">
      <formula>150</formula>
    </cfRule>
    <cfRule type="cellIs" dxfId="264" priority="90" operator="between">
      <formula>150</formula>
      <formula>175</formula>
    </cfRule>
    <cfRule type="cellIs" dxfId="263" priority="91" operator="between">
      <formula>175</formula>
      <formula>200</formula>
    </cfRule>
    <cfRule type="cellIs" dxfId="262" priority="92" operator="greaterThan">
      <formula>200</formula>
    </cfRule>
  </conditionalFormatting>
  <conditionalFormatting sqref="AU5:AU266">
    <cfRule type="cellIs" dxfId="261" priority="85" operator="lessThan">
      <formula>0.85</formula>
    </cfRule>
    <cfRule type="cellIs" dxfId="260" priority="86" operator="between">
      <formula>0.85</formula>
      <formula>11.2</formula>
    </cfRule>
    <cfRule type="cellIs" dxfId="259" priority="87" operator="between">
      <formula>11.2</formula>
      <formula>21.5</formula>
    </cfRule>
    <cfRule type="cellIs" dxfId="258" priority="88" operator="greaterThan">
      <formula>21.5</formula>
    </cfRule>
  </conditionalFormatting>
  <conditionalFormatting sqref="AV5:AV21">
    <cfRule type="cellIs" dxfId="257" priority="81" operator="lessThan">
      <formula>1</formula>
    </cfRule>
    <cfRule type="cellIs" dxfId="256" priority="82" operator="between">
      <formula>1</formula>
      <formula>1.5</formula>
    </cfRule>
    <cfRule type="cellIs" dxfId="255" priority="83" operator="between">
      <formula>1.5</formula>
      <formula>2</formula>
    </cfRule>
    <cfRule type="cellIs" dxfId="254" priority="84" operator="greaterThan">
      <formula>2</formula>
    </cfRule>
  </conditionalFormatting>
  <conditionalFormatting sqref="AQ5:AQ266">
    <cfRule type="cellIs" dxfId="253" priority="77" operator="lessThan">
      <formula>580</formula>
    </cfRule>
    <cfRule type="cellIs" dxfId="252" priority="78" operator="between">
      <formula>580</formula>
      <formula>22790</formula>
    </cfRule>
    <cfRule type="cellIs" dxfId="251" priority="79" operator="between">
      <formula>22790</formula>
      <formula>45000</formula>
    </cfRule>
    <cfRule type="cellIs" dxfId="250" priority="80" operator="greaterThan">
      <formula>45000</formula>
    </cfRule>
  </conditionalFormatting>
  <conditionalFormatting sqref="AT22:AT33">
    <cfRule type="cellIs" dxfId="249" priority="69" operator="lessThan">
      <formula>150</formula>
    </cfRule>
    <cfRule type="cellIs" dxfId="248" priority="70" operator="between">
      <formula>150</formula>
      <formula>175</formula>
    </cfRule>
    <cfRule type="cellIs" dxfId="247" priority="71" operator="between">
      <formula>175</formula>
      <formula>200</formula>
    </cfRule>
    <cfRule type="cellIs" dxfId="246" priority="72" operator="greaterThan">
      <formula>200</formula>
    </cfRule>
  </conditionalFormatting>
  <conditionalFormatting sqref="AT34:AT35">
    <cfRule type="cellIs" dxfId="245" priority="65" operator="lessThan">
      <formula>150</formula>
    </cfRule>
    <cfRule type="cellIs" dxfId="244" priority="66" operator="between">
      <formula>150</formula>
      <formula>175</formula>
    </cfRule>
    <cfRule type="cellIs" dxfId="243" priority="67" operator="between">
      <formula>175</formula>
      <formula>200</formula>
    </cfRule>
    <cfRule type="cellIs" dxfId="242" priority="68" operator="greaterThan">
      <formula>200</formula>
    </cfRule>
  </conditionalFormatting>
  <conditionalFormatting sqref="AT36:AT37">
    <cfRule type="cellIs" dxfId="241" priority="61" operator="lessThan">
      <formula>150</formula>
    </cfRule>
    <cfRule type="cellIs" dxfId="240" priority="62" operator="between">
      <formula>150</formula>
      <formula>175</formula>
    </cfRule>
    <cfRule type="cellIs" dxfId="239" priority="63" operator="between">
      <formula>175</formula>
      <formula>200</formula>
    </cfRule>
    <cfRule type="cellIs" dxfId="238" priority="64" operator="greaterThan">
      <formula>200</formula>
    </cfRule>
  </conditionalFormatting>
  <conditionalFormatting sqref="AT38:AT266">
    <cfRule type="cellIs" dxfId="237" priority="57" operator="lessThan">
      <formula>150</formula>
    </cfRule>
    <cfRule type="cellIs" dxfId="236" priority="58" operator="between">
      <formula>150</formula>
      <formula>175</formula>
    </cfRule>
    <cfRule type="cellIs" dxfId="235" priority="59" operator="between">
      <formula>175</formula>
      <formula>200</formula>
    </cfRule>
    <cfRule type="cellIs" dxfId="234" priority="60" operator="greaterThan">
      <formula>200</formula>
    </cfRule>
  </conditionalFormatting>
  <conditionalFormatting sqref="AV22:AV33">
    <cfRule type="cellIs" dxfId="233" priority="37" operator="lessThan">
      <formula>1</formula>
    </cfRule>
    <cfRule type="cellIs" dxfId="232" priority="38" operator="between">
      <formula>1</formula>
      <formula>1.5</formula>
    </cfRule>
    <cfRule type="cellIs" dxfId="231" priority="39" operator="between">
      <formula>1.5</formula>
      <formula>2</formula>
    </cfRule>
    <cfRule type="cellIs" dxfId="230" priority="40" operator="greaterThan">
      <formula>2</formula>
    </cfRule>
  </conditionalFormatting>
  <conditionalFormatting sqref="AV34:AV35">
    <cfRule type="cellIs" dxfId="229" priority="33" operator="lessThan">
      <formula>1</formula>
    </cfRule>
    <cfRule type="cellIs" dxfId="228" priority="34" operator="between">
      <formula>1</formula>
      <formula>1.5</formula>
    </cfRule>
    <cfRule type="cellIs" dxfId="227" priority="35" operator="between">
      <formula>1.5</formula>
      <formula>2</formula>
    </cfRule>
    <cfRule type="cellIs" dxfId="226" priority="36" operator="greaterThan">
      <formula>2</formula>
    </cfRule>
  </conditionalFormatting>
  <conditionalFormatting sqref="AV36:AV37">
    <cfRule type="cellIs" dxfId="225" priority="29" operator="lessThan">
      <formula>1</formula>
    </cfRule>
    <cfRule type="cellIs" dxfId="224" priority="30" operator="between">
      <formula>1</formula>
      <formula>1.5</formula>
    </cfRule>
    <cfRule type="cellIs" dxfId="223" priority="31" operator="between">
      <formula>1.5</formula>
      <formula>2</formula>
    </cfRule>
    <cfRule type="cellIs" dxfId="222" priority="32" operator="greaterThan">
      <formula>2</formula>
    </cfRule>
  </conditionalFormatting>
  <conditionalFormatting sqref="AV38:AV266">
    <cfRule type="cellIs" dxfId="221" priority="25" operator="lessThan">
      <formula>1</formula>
    </cfRule>
    <cfRule type="cellIs" dxfId="220" priority="26" operator="between">
      <formula>1</formula>
      <formula>1.5</formula>
    </cfRule>
    <cfRule type="cellIs" dxfId="219" priority="27" operator="between">
      <formula>1.5</formula>
      <formula>2</formula>
    </cfRule>
    <cfRule type="cellIs" dxfId="218" priority="28" operator="greaterThan">
      <formula>2</formula>
    </cfRule>
  </conditionalFormatting>
  <conditionalFormatting sqref="AW5:AW266">
    <cfRule type="cellIs" dxfId="217" priority="17" operator="lessThan">
      <formula>2.2</formula>
    </cfRule>
    <cfRule type="cellIs" dxfId="216" priority="18" operator="between">
      <formula>2.2</formula>
      <formula>104.6</formula>
    </cfRule>
    <cfRule type="cellIs" dxfId="215" priority="19" operator="between">
      <formula>104.6</formula>
      <formula>207</formula>
    </cfRule>
    <cfRule type="cellIs" dxfId="214" priority="20" operator="greaterThan">
      <formula>207</formula>
    </cfRule>
  </conditionalFormatting>
  <conditionalFormatting sqref="AX5:AX266">
    <cfRule type="cellIs" dxfId="213" priority="9" operator="lessThan">
      <formula>2</formula>
    </cfRule>
    <cfRule type="cellIs" dxfId="212" priority="10" operator="between">
      <formula>2</formula>
      <formula>41</formula>
    </cfRule>
    <cfRule type="cellIs" dxfId="211" priority="11" operator="between">
      <formula>41</formula>
      <formula>80</formula>
    </cfRule>
    <cfRule type="cellIs" dxfId="210" priority="12" operator="greaterThan">
      <formula>80</formula>
    </cfRule>
  </conditionalFormatting>
  <pageMargins left="0.11811023622047245" right="0.11811023622047245" top="0.39370078740157483" bottom="0.39370078740157483" header="0.31496062992125984" footer="0.31496062992125984"/>
  <pageSetup paperSize="8" scale="49" fitToHeight="0" orientation="landscape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7" tint="0.79998168889431442"/>
    <pageSetUpPr fitToPage="1"/>
  </sheetPr>
  <dimension ref="A1:BB180"/>
  <sheetViews>
    <sheetView zoomScale="80" zoomScaleNormal="80" zoomScaleSheetLayoutView="4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W7" sqref="AW7"/>
    </sheetView>
  </sheetViews>
  <sheetFormatPr defaultColWidth="18.42578125" defaultRowHeight="12.75" x14ac:dyDescent="0.2"/>
  <cols>
    <col min="1" max="1" width="5.28515625" style="5" customWidth="1"/>
    <col min="2" max="2" width="37.7109375" style="1" bestFit="1" customWidth="1"/>
    <col min="3" max="3" width="10.85546875" style="1" bestFit="1" customWidth="1"/>
    <col min="4" max="4" width="11.28515625" style="1" bestFit="1" customWidth="1"/>
    <col min="5" max="5" width="9" style="1" bestFit="1" customWidth="1"/>
    <col min="6" max="6" width="11.5703125" style="1" bestFit="1" customWidth="1"/>
    <col min="7" max="7" width="10.28515625" style="1" bestFit="1" customWidth="1"/>
    <col min="8" max="8" width="12.5703125" style="1" bestFit="1" customWidth="1"/>
    <col min="9" max="9" width="9.42578125" style="1" bestFit="1" customWidth="1"/>
    <col min="10" max="10" width="10.28515625" style="1" bestFit="1" customWidth="1"/>
    <col min="11" max="11" width="11.85546875" style="1" bestFit="1" customWidth="1"/>
    <col min="12" max="12" width="17.140625" style="1" bestFit="1" customWidth="1"/>
    <col min="13" max="13" width="12.7109375" style="1" bestFit="1" customWidth="1"/>
    <col min="14" max="14" width="11.85546875" style="1" customWidth="1"/>
    <col min="15" max="15" width="12.7109375" style="1" customWidth="1"/>
    <col min="16" max="16" width="12.42578125" style="1" customWidth="1"/>
    <col min="17" max="17" width="13.85546875" style="1" customWidth="1"/>
    <col min="18" max="18" width="12.7109375" style="1" customWidth="1"/>
    <col min="19" max="19" width="14.5703125" style="1" customWidth="1"/>
    <col min="20" max="20" width="12.7109375" style="1" customWidth="1"/>
    <col min="21" max="21" width="16.42578125" style="1" customWidth="1"/>
    <col min="22" max="22" width="10.7109375" style="1" customWidth="1"/>
    <col min="23" max="23" width="9.85546875" style="1" customWidth="1"/>
    <col min="24" max="24" width="12.42578125" style="1" customWidth="1"/>
    <col min="25" max="25" width="12.7109375" style="1" customWidth="1"/>
    <col min="26" max="26" width="16.140625" style="1" customWidth="1"/>
    <col min="27" max="27" width="16" style="1" customWidth="1"/>
    <col min="28" max="28" width="12.7109375" style="1" customWidth="1"/>
    <col min="29" max="29" width="13.7109375" style="1" customWidth="1"/>
    <col min="30" max="30" width="17.85546875" style="1" customWidth="1"/>
    <col min="31" max="31" width="16.28515625" style="1" customWidth="1"/>
    <col min="32" max="32" width="20" style="1" customWidth="1"/>
    <col min="33" max="33" width="16.42578125" style="1" customWidth="1"/>
    <col min="34" max="34" width="9.42578125" style="1" customWidth="1"/>
    <col min="35" max="35" width="10.28515625" style="1" customWidth="1"/>
    <col min="36" max="36" width="11" style="1" customWidth="1"/>
    <col min="37" max="37" width="10.5703125" style="1" customWidth="1"/>
    <col min="38" max="38" width="9.85546875" style="1" customWidth="1"/>
    <col min="39" max="39" width="16.28515625" style="1" customWidth="1"/>
    <col min="40" max="40" width="9.85546875" style="1" customWidth="1"/>
    <col min="41" max="41" width="11.28515625" style="1" customWidth="1"/>
    <col min="42" max="42" width="12.85546875" style="1" customWidth="1"/>
    <col min="43" max="43" width="15.42578125" style="1" customWidth="1"/>
    <col min="44" max="44" width="13.42578125" style="1" customWidth="1"/>
    <col min="45" max="45" width="13.5703125" style="1" customWidth="1"/>
    <col min="46" max="46" width="14.42578125" style="1" customWidth="1"/>
    <col min="47" max="47" width="15.42578125" style="1" customWidth="1"/>
    <col min="48" max="48" width="8.140625" style="1" customWidth="1"/>
    <col min="49" max="49" width="12.85546875" style="1" customWidth="1"/>
    <col min="50" max="50" width="8.5703125" style="1" customWidth="1"/>
    <col min="51" max="51" width="11.5703125" style="72" bestFit="1" customWidth="1"/>
    <col min="52" max="52" width="18.42578125" style="1"/>
    <col min="53" max="53" width="6.5703125" style="1" bestFit="1" customWidth="1"/>
    <col min="54" max="16384" width="18.42578125" style="1"/>
  </cols>
  <sheetData>
    <row r="1" spans="1:54" s="7" customFormat="1" x14ac:dyDescent="0.2">
      <c r="A1" s="6"/>
      <c r="B1" s="24" t="s">
        <v>153</v>
      </c>
      <c r="C1" s="6">
        <v>3</v>
      </c>
      <c r="D1" s="6">
        <v>4</v>
      </c>
      <c r="E1" s="6">
        <v>6</v>
      </c>
      <c r="F1" s="6">
        <v>8</v>
      </c>
      <c r="G1" s="6">
        <v>9</v>
      </c>
      <c r="H1" s="6">
        <v>10</v>
      </c>
      <c r="I1" s="6">
        <v>13</v>
      </c>
      <c r="J1" s="6">
        <v>14</v>
      </c>
      <c r="K1" s="6">
        <v>18</v>
      </c>
      <c r="L1" s="6">
        <v>21</v>
      </c>
      <c r="M1" s="6">
        <v>22</v>
      </c>
      <c r="N1" s="43">
        <v>28</v>
      </c>
      <c r="O1" s="44">
        <v>29</v>
      </c>
      <c r="P1" s="44">
        <v>30</v>
      </c>
      <c r="Q1" s="44">
        <v>31</v>
      </c>
      <c r="R1" s="44">
        <v>32</v>
      </c>
      <c r="S1" s="44">
        <v>33</v>
      </c>
      <c r="T1" s="44">
        <v>34</v>
      </c>
      <c r="U1" s="44">
        <v>36</v>
      </c>
      <c r="V1" s="44">
        <v>37</v>
      </c>
      <c r="W1" s="44">
        <v>38</v>
      </c>
      <c r="X1" s="44">
        <v>39</v>
      </c>
      <c r="Y1" s="44">
        <v>40</v>
      </c>
      <c r="Z1" s="44">
        <v>41</v>
      </c>
      <c r="AA1" s="44">
        <v>42</v>
      </c>
      <c r="AB1" s="44">
        <v>43</v>
      </c>
      <c r="AC1" s="44">
        <v>44</v>
      </c>
      <c r="AD1" s="44">
        <v>45</v>
      </c>
      <c r="AE1" s="45"/>
      <c r="AF1" s="46">
        <v>47</v>
      </c>
      <c r="AG1" s="6">
        <v>49</v>
      </c>
      <c r="AH1" s="6">
        <v>50</v>
      </c>
      <c r="AI1" s="6">
        <v>51</v>
      </c>
      <c r="AJ1" s="6">
        <v>52</v>
      </c>
      <c r="AK1" s="6">
        <v>54</v>
      </c>
      <c r="AL1" s="6">
        <v>55</v>
      </c>
      <c r="AM1" s="43">
        <v>57</v>
      </c>
      <c r="AN1" s="44">
        <v>58</v>
      </c>
      <c r="AO1" s="44">
        <v>59</v>
      </c>
      <c r="AP1" s="45"/>
      <c r="AQ1" s="6">
        <v>61</v>
      </c>
      <c r="AR1" s="6">
        <v>66</v>
      </c>
      <c r="AS1" s="6">
        <v>69</v>
      </c>
      <c r="AT1" s="6">
        <v>73</v>
      </c>
      <c r="AU1" s="42"/>
      <c r="AV1" s="6">
        <v>83</v>
      </c>
      <c r="AW1" s="6">
        <v>84</v>
      </c>
      <c r="AX1" s="102">
        <v>85</v>
      </c>
      <c r="AY1" s="150"/>
      <c r="BA1" s="61" t="s">
        <v>171</v>
      </c>
      <c r="BB1" s="1"/>
    </row>
    <row r="2" spans="1:54" s="7" customFormat="1" ht="51" x14ac:dyDescent="0.2">
      <c r="A2" s="21" t="s">
        <v>201</v>
      </c>
      <c r="B2" s="22" t="s">
        <v>1014</v>
      </c>
      <c r="C2" s="21" t="s">
        <v>4</v>
      </c>
      <c r="D2" s="21" t="s">
        <v>5</v>
      </c>
      <c r="E2" s="21" t="s">
        <v>7</v>
      </c>
      <c r="F2" s="21" t="s">
        <v>9</v>
      </c>
      <c r="G2" s="21" t="s">
        <v>10</v>
      </c>
      <c r="H2" s="21" t="s">
        <v>11</v>
      </c>
      <c r="I2" s="21" t="s">
        <v>14</v>
      </c>
      <c r="J2" s="21" t="s">
        <v>15</v>
      </c>
      <c r="K2" s="21" t="s">
        <v>19</v>
      </c>
      <c r="L2" s="21" t="s">
        <v>22</v>
      </c>
      <c r="M2" s="21" t="s">
        <v>23</v>
      </c>
      <c r="N2" s="21" t="s">
        <v>29</v>
      </c>
      <c r="O2" s="21" t="s">
        <v>30</v>
      </c>
      <c r="P2" s="21" t="s">
        <v>31</v>
      </c>
      <c r="Q2" s="21" t="s">
        <v>32</v>
      </c>
      <c r="R2" s="21" t="s">
        <v>33</v>
      </c>
      <c r="S2" s="21" t="s">
        <v>34</v>
      </c>
      <c r="T2" s="21" t="s">
        <v>35</v>
      </c>
      <c r="U2" s="21" t="s">
        <v>37</v>
      </c>
      <c r="V2" s="21" t="s">
        <v>38</v>
      </c>
      <c r="W2" s="21" t="s">
        <v>39</v>
      </c>
      <c r="X2" s="21" t="s">
        <v>40</v>
      </c>
      <c r="Y2" s="21" t="s">
        <v>41</v>
      </c>
      <c r="Z2" s="21" t="s">
        <v>42</v>
      </c>
      <c r="AA2" s="21" t="s">
        <v>43</v>
      </c>
      <c r="AB2" s="21" t="s">
        <v>44</v>
      </c>
      <c r="AC2" s="21" t="s">
        <v>45</v>
      </c>
      <c r="AD2" s="21" t="s">
        <v>46</v>
      </c>
      <c r="AE2" s="21" t="s">
        <v>165</v>
      </c>
      <c r="AF2" s="21" t="s">
        <v>105</v>
      </c>
      <c r="AG2" s="21" t="s">
        <v>49</v>
      </c>
      <c r="AH2" s="21" t="s">
        <v>50</v>
      </c>
      <c r="AI2" s="21" t="s">
        <v>51</v>
      </c>
      <c r="AJ2" s="21" t="s">
        <v>52</v>
      </c>
      <c r="AK2" s="21" t="s">
        <v>54</v>
      </c>
      <c r="AL2" s="21" t="s">
        <v>55</v>
      </c>
      <c r="AM2" s="21" t="s">
        <v>57</v>
      </c>
      <c r="AN2" s="21" t="s">
        <v>58</v>
      </c>
      <c r="AO2" s="21" t="s">
        <v>59</v>
      </c>
      <c r="AP2" s="21" t="s">
        <v>169</v>
      </c>
      <c r="AQ2" s="21" t="s">
        <v>61</v>
      </c>
      <c r="AR2" s="21" t="s">
        <v>66</v>
      </c>
      <c r="AS2" s="21" t="s">
        <v>69</v>
      </c>
      <c r="AT2" s="21" t="s">
        <v>73</v>
      </c>
      <c r="AU2" s="21" t="s">
        <v>78</v>
      </c>
      <c r="AV2" s="21" t="s">
        <v>83</v>
      </c>
      <c r="AW2" s="21" t="s">
        <v>84</v>
      </c>
      <c r="AX2" s="38" t="s">
        <v>85</v>
      </c>
      <c r="AY2" s="143" t="s">
        <v>161</v>
      </c>
      <c r="BA2" s="62" t="s">
        <v>172</v>
      </c>
      <c r="BB2" s="1"/>
    </row>
    <row r="3" spans="1:54" s="7" customFormat="1" x14ac:dyDescent="0.2">
      <c r="A3" s="21"/>
      <c r="B3" s="22"/>
      <c r="C3" s="41" t="s">
        <v>120</v>
      </c>
      <c r="D3" s="23" t="s">
        <v>120</v>
      </c>
      <c r="E3" s="23" t="s">
        <v>120</v>
      </c>
      <c r="F3" s="23" t="s">
        <v>120</v>
      </c>
      <c r="G3" s="23" t="s">
        <v>120</v>
      </c>
      <c r="H3" s="23" t="s">
        <v>120</v>
      </c>
      <c r="I3" s="23" t="s">
        <v>120</v>
      </c>
      <c r="J3" s="23" t="s">
        <v>120</v>
      </c>
      <c r="K3" s="23" t="s">
        <v>120</v>
      </c>
      <c r="L3" s="23" t="s">
        <v>120</v>
      </c>
      <c r="M3" s="23" t="s">
        <v>120</v>
      </c>
      <c r="N3" s="23" t="s">
        <v>1894</v>
      </c>
      <c r="O3" s="23" t="s">
        <v>1894</v>
      </c>
      <c r="P3" s="23" t="s">
        <v>1894</v>
      </c>
      <c r="Q3" s="23" t="s">
        <v>1894</v>
      </c>
      <c r="R3" s="23" t="s">
        <v>1894</v>
      </c>
      <c r="S3" s="23" t="s">
        <v>1894</v>
      </c>
      <c r="T3" s="23" t="s">
        <v>1894</v>
      </c>
      <c r="U3" s="23" t="s">
        <v>1894</v>
      </c>
      <c r="V3" s="23" t="s">
        <v>1894</v>
      </c>
      <c r="W3" s="23" t="s">
        <v>1894</v>
      </c>
      <c r="X3" s="23" t="s">
        <v>1894</v>
      </c>
      <c r="Y3" s="23" t="s">
        <v>1894</v>
      </c>
      <c r="Z3" s="23" t="s">
        <v>1894</v>
      </c>
      <c r="AA3" s="23" t="s">
        <v>1894</v>
      </c>
      <c r="AB3" s="23" t="s">
        <v>1894</v>
      </c>
      <c r="AC3" s="23" t="s">
        <v>1894</v>
      </c>
      <c r="AD3" s="23" t="s">
        <v>1894</v>
      </c>
      <c r="AE3" s="23" t="s">
        <v>1894</v>
      </c>
      <c r="AF3" s="23" t="s">
        <v>1894</v>
      </c>
      <c r="AG3" s="23" t="s">
        <v>1894</v>
      </c>
      <c r="AH3" s="23" t="s">
        <v>1894</v>
      </c>
      <c r="AI3" s="23" t="s">
        <v>1894</v>
      </c>
      <c r="AJ3" s="23" t="s">
        <v>1894</v>
      </c>
      <c r="AK3" s="23" t="s">
        <v>1894</v>
      </c>
      <c r="AL3" s="23" t="s">
        <v>1894</v>
      </c>
      <c r="AM3" s="23" t="s">
        <v>1894</v>
      </c>
      <c r="AN3" s="23" t="s">
        <v>1894</v>
      </c>
      <c r="AO3" s="23" t="s">
        <v>1894</v>
      </c>
      <c r="AP3" s="23" t="s">
        <v>1894</v>
      </c>
      <c r="AQ3" s="23" t="s">
        <v>1894</v>
      </c>
      <c r="AR3" s="23" t="s">
        <v>1894</v>
      </c>
      <c r="AS3" s="23" t="s">
        <v>1894</v>
      </c>
      <c r="AT3" s="23" t="s">
        <v>1894</v>
      </c>
      <c r="AU3" s="23" t="s">
        <v>1894</v>
      </c>
      <c r="AV3" s="23" t="s">
        <v>1894</v>
      </c>
      <c r="AW3" s="23" t="s">
        <v>1894</v>
      </c>
      <c r="AX3" s="23" t="s">
        <v>1894</v>
      </c>
      <c r="AY3" s="143"/>
      <c r="BA3" s="63" t="s">
        <v>173</v>
      </c>
      <c r="BB3" s="1"/>
    </row>
    <row r="4" spans="1:54" s="48" customFormat="1" x14ac:dyDescent="0.2">
      <c r="A4" s="47"/>
      <c r="B4" s="49" t="s">
        <v>175</v>
      </c>
      <c r="C4" s="50" t="s">
        <v>118</v>
      </c>
      <c r="D4" s="51" t="s">
        <v>109</v>
      </c>
      <c r="E4" s="51" t="s">
        <v>111</v>
      </c>
      <c r="F4" s="51" t="s">
        <v>112</v>
      </c>
      <c r="G4" s="51" t="s">
        <v>113</v>
      </c>
      <c r="H4" s="51" t="s">
        <v>117</v>
      </c>
      <c r="I4" s="51" t="s">
        <v>110</v>
      </c>
      <c r="J4" s="51" t="s">
        <v>115</v>
      </c>
      <c r="K4" s="51" t="s">
        <v>119</v>
      </c>
      <c r="L4" s="51" t="s">
        <v>114</v>
      </c>
      <c r="M4" s="51" t="s">
        <v>116</v>
      </c>
      <c r="N4" s="51" t="s">
        <v>125</v>
      </c>
      <c r="O4" s="51" t="s">
        <v>126</v>
      </c>
      <c r="P4" s="51" t="s">
        <v>123</v>
      </c>
      <c r="Q4" s="51" t="s">
        <v>133</v>
      </c>
      <c r="R4" s="51" t="s">
        <v>131</v>
      </c>
      <c r="S4" s="51" t="s">
        <v>127</v>
      </c>
      <c r="T4" s="51" t="s">
        <v>128</v>
      </c>
      <c r="U4" s="51" t="s">
        <v>130</v>
      </c>
      <c r="V4" s="51" t="s">
        <v>122</v>
      </c>
      <c r="W4" s="51" t="s">
        <v>121</v>
      </c>
      <c r="X4" s="51" t="s">
        <v>124</v>
      </c>
      <c r="Y4" s="51" t="s">
        <v>135</v>
      </c>
      <c r="Z4" s="51" t="s">
        <v>129</v>
      </c>
      <c r="AA4" s="51" t="s">
        <v>129</v>
      </c>
      <c r="AB4" s="51" t="s">
        <v>128</v>
      </c>
      <c r="AC4" s="51" t="s">
        <v>134</v>
      </c>
      <c r="AD4" s="51" t="s">
        <v>132</v>
      </c>
      <c r="AE4" s="51" t="s">
        <v>166</v>
      </c>
      <c r="AF4" s="51" t="s">
        <v>136</v>
      </c>
      <c r="AG4" s="51" t="s">
        <v>167</v>
      </c>
      <c r="AH4" s="51" t="s">
        <v>143</v>
      </c>
      <c r="AI4" s="51" t="s">
        <v>144</v>
      </c>
      <c r="AJ4" s="51" t="s">
        <v>145</v>
      </c>
      <c r="AK4" s="51" t="s">
        <v>149</v>
      </c>
      <c r="AL4" s="51" t="s">
        <v>138</v>
      </c>
      <c r="AM4" s="51" t="s">
        <v>148</v>
      </c>
      <c r="AN4" s="51" t="s">
        <v>147</v>
      </c>
      <c r="AO4" s="51" t="s">
        <v>146</v>
      </c>
      <c r="AP4" s="51" t="s">
        <v>168</v>
      </c>
      <c r="AQ4" s="51" t="s">
        <v>152</v>
      </c>
      <c r="AR4" s="51" t="s">
        <v>151</v>
      </c>
      <c r="AS4" s="51" t="s">
        <v>142</v>
      </c>
      <c r="AT4" s="51" t="s">
        <v>141</v>
      </c>
      <c r="AU4" s="51" t="s">
        <v>150</v>
      </c>
      <c r="AV4" s="51" t="s">
        <v>140</v>
      </c>
      <c r="AW4" s="51" t="s">
        <v>139</v>
      </c>
      <c r="AX4" s="149" t="s">
        <v>137</v>
      </c>
      <c r="AY4" s="151"/>
      <c r="BA4" s="64" t="s">
        <v>174</v>
      </c>
      <c r="BB4" s="1"/>
    </row>
    <row r="5" spans="1:54" x14ac:dyDescent="0.2">
      <c r="A5" s="4">
        <f>'jeziora 2020'!B7</f>
        <v>7</v>
      </c>
      <c r="B5" s="16" t="str">
        <f>'jeziora 2020'!C7</f>
        <v>PL01S1102_0646</v>
      </c>
      <c r="C5" s="53">
        <f>'jeziora 2020'!I7</f>
        <v>0.05</v>
      </c>
      <c r="D5" s="53">
        <f>'jeziora 2020'!J7</f>
        <v>23.9</v>
      </c>
      <c r="E5" s="53">
        <f>'jeziora 2020'!L7</f>
        <v>0.89900000000000002</v>
      </c>
      <c r="F5" s="53">
        <f>'jeziora 2020'!N7</f>
        <v>18.2</v>
      </c>
      <c r="G5" s="53">
        <f>'jeziora 2020'!O7</f>
        <v>6.71</v>
      </c>
      <c r="H5" s="53">
        <f>'jeziora 2020'!P7</f>
        <v>0.13100000000000001</v>
      </c>
      <c r="I5" s="53">
        <f>'jeziora 2020'!S7</f>
        <v>9.66</v>
      </c>
      <c r="J5" s="53">
        <f>'jeziora 2020'!T7</f>
        <v>52</v>
      </c>
      <c r="K5" s="53">
        <f>'jeziora 2020'!Y7</f>
        <v>107</v>
      </c>
      <c r="L5" s="130">
        <f>'jeziora 2020'!AB7</f>
        <v>47480</v>
      </c>
      <c r="M5" s="130">
        <f>'jeziora 2020'!AC7</f>
        <v>7175</v>
      </c>
      <c r="N5" s="73">
        <f>'jeziora 2020'!AI7</f>
        <v>2.5</v>
      </c>
      <c r="O5" s="73">
        <f>'jeziora 2020'!AJ7</f>
        <v>261</v>
      </c>
      <c r="P5" s="73">
        <f>'jeziora 2020'!AK7</f>
        <v>2.5</v>
      </c>
      <c r="Q5" s="73">
        <f>'jeziora 2020'!AL7</f>
        <v>733</v>
      </c>
      <c r="R5" s="73">
        <f>'jeziora 2020'!AM7</f>
        <v>350</v>
      </c>
      <c r="S5" s="73">
        <f>'jeziora 2020'!AN7</f>
        <v>175</v>
      </c>
      <c r="T5" s="73">
        <f>'jeziora 2020'!AO7</f>
        <v>210</v>
      </c>
      <c r="U5" s="73">
        <f>'jeziora 2020'!AQ7</f>
        <v>259</v>
      </c>
      <c r="V5" s="73">
        <f>'jeziora 2020'!AR7</f>
        <v>1.5</v>
      </c>
      <c r="W5" s="73">
        <f>'jeziora 2020'!AS7</f>
        <v>2.5</v>
      </c>
      <c r="X5" s="73">
        <f>'jeziora 2020'!AT7</f>
        <v>58</v>
      </c>
      <c r="Y5" s="73">
        <f>'jeziora 2020'!AU7</f>
        <v>389</v>
      </c>
      <c r="Z5" s="73">
        <f>'jeziora 2020'!AV7</f>
        <v>472</v>
      </c>
      <c r="AA5" s="73">
        <f>'jeziora 2020'!AW7</f>
        <v>177</v>
      </c>
      <c r="AB5" s="73">
        <f>'jeziora 2020'!AX7</f>
        <v>198</v>
      </c>
      <c r="AC5" s="73">
        <f>'jeziora 2020'!AY7</f>
        <v>341</v>
      </c>
      <c r="AD5" s="73">
        <f>'jeziora 2020'!AZ7</f>
        <v>2.5</v>
      </c>
      <c r="AE5" s="73">
        <f>'jeziora 2020'!BB7</f>
        <v>2834</v>
      </c>
      <c r="AF5" s="73">
        <f>'jeziora 2020'!BJ7</f>
        <v>0.5</v>
      </c>
      <c r="AG5" s="73">
        <f>'jeziora 2020'!BL7</f>
        <v>0.5</v>
      </c>
      <c r="AH5" s="73">
        <f>'jeziora 2020'!BM7</f>
        <v>0.05</v>
      </c>
      <c r="AI5" s="73">
        <f>'jeziora 2020'!BN7</f>
        <v>0.05</v>
      </c>
      <c r="AJ5" s="73">
        <f>'jeziora 2020'!BO7</f>
        <v>0.05</v>
      </c>
      <c r="AK5" s="73">
        <f>'jeziora 2020'!BR7</f>
        <v>0.4</v>
      </c>
      <c r="AL5" s="73">
        <f>'jeziora 2020'!BS7</f>
        <v>0.05</v>
      </c>
      <c r="AM5" s="73">
        <f>'jeziora 2020'!BU7</f>
        <v>0.05</v>
      </c>
      <c r="AN5" s="73">
        <f>'jeziora 2020'!BV7</f>
        <v>0.05</v>
      </c>
      <c r="AO5" s="73">
        <f>'jeziora 2020'!BW7</f>
        <v>0.05</v>
      </c>
      <c r="AP5" s="73">
        <f>'jeziora 2020'!BX7</f>
        <v>0.1</v>
      </c>
      <c r="AQ5" s="73">
        <f>'jeziora 2020'!BZ7</f>
        <v>25</v>
      </c>
      <c r="AR5" s="224">
        <f>'jeziora 2020'!CK7</f>
        <v>5.0000000000000001E-3</v>
      </c>
      <c r="AS5" s="73">
        <f>'jeziora 2020'!CN7</f>
        <v>0.5</v>
      </c>
      <c r="AT5" s="73">
        <f>'jeziora 2020'!CS7</f>
        <v>0.5</v>
      </c>
      <c r="AU5" s="224">
        <f>'jeziora 2020'!CY7</f>
        <v>0.51900000000000002</v>
      </c>
      <c r="AV5" s="53">
        <f>'jeziora 2020'!DD7</f>
        <v>0.05</v>
      </c>
      <c r="AW5" s="73">
        <f>'jeziora 2020'!DE7</f>
        <v>0.05</v>
      </c>
      <c r="AX5" s="148">
        <f>'jeziora 2020'!DF7</f>
        <v>0.05</v>
      </c>
      <c r="AY5" s="64" t="s">
        <v>174</v>
      </c>
    </row>
    <row r="6" spans="1:54" x14ac:dyDescent="0.2">
      <c r="A6" s="4">
        <f>'jeziora 2020'!B8</f>
        <v>52</v>
      </c>
      <c r="B6" s="16" t="str">
        <f>'jeziora 2020'!C8</f>
        <v>PL01S0302_0197</v>
      </c>
      <c r="C6" s="53">
        <f>'jeziora 2020'!I8</f>
        <v>0.05</v>
      </c>
      <c r="D6" s="53">
        <f>'jeziora 2020'!J8</f>
        <v>5.7</v>
      </c>
      <c r="E6" s="53">
        <f>'jeziora 2020'!L8</f>
        <v>0.151</v>
      </c>
      <c r="F6" s="53">
        <f>'jeziora 2020'!N8</f>
        <v>8.0299999999999994</v>
      </c>
      <c r="G6" s="53">
        <f>'jeziora 2020'!O8</f>
        <v>7.03</v>
      </c>
      <c r="H6" s="53">
        <f>'jeziora 2020'!P8</f>
        <v>4.36E-2</v>
      </c>
      <c r="I6" s="53">
        <f>'jeziora 2020'!S8</f>
        <v>10.8</v>
      </c>
      <c r="J6" s="53">
        <f>'jeziora 2020'!T8</f>
        <v>10.5</v>
      </c>
      <c r="K6" s="53">
        <f>'jeziora 2020'!Y8</f>
        <v>37.700000000000003</v>
      </c>
      <c r="L6" s="130">
        <f>'jeziora 2020'!AB8</f>
        <v>13000</v>
      </c>
      <c r="M6" s="130">
        <f>'jeziora 2020'!AC8</f>
        <v>10740</v>
      </c>
      <c r="N6" s="73">
        <f>'jeziora 2020'!AI8</f>
        <v>2.5</v>
      </c>
      <c r="O6" s="73">
        <f>'jeziora 2020'!AJ8</f>
        <v>13</v>
      </c>
      <c r="P6" s="73">
        <f>'jeziora 2020'!AK8</f>
        <v>2.5</v>
      </c>
      <c r="Q6" s="73">
        <f>'jeziora 2020'!AL8</f>
        <v>42</v>
      </c>
      <c r="R6" s="73">
        <f>'jeziora 2020'!AM8</f>
        <v>27</v>
      </c>
      <c r="S6" s="73">
        <f>'jeziora 2020'!AN8</f>
        <v>17</v>
      </c>
      <c r="T6" s="73">
        <f>'jeziora 2020'!AO8</f>
        <v>22</v>
      </c>
      <c r="U6" s="73">
        <f>'jeziora 2020'!AQ8</f>
        <v>22</v>
      </c>
      <c r="V6" s="73">
        <f>'jeziora 2020'!AR8</f>
        <v>1.5</v>
      </c>
      <c r="W6" s="73">
        <f>'jeziora 2020'!AS8</f>
        <v>2.5</v>
      </c>
      <c r="X6" s="73">
        <f>'jeziora 2020'!AT8</f>
        <v>51</v>
      </c>
      <c r="Y6" s="73">
        <f>'jeziora 2020'!AU8</f>
        <v>37</v>
      </c>
      <c r="Z6" s="73">
        <f>'jeziora 2020'!AV8</f>
        <v>43</v>
      </c>
      <c r="AA6" s="73">
        <f>'jeziora 2020'!AW8</f>
        <v>16</v>
      </c>
      <c r="AB6" s="73">
        <f>'jeziora 2020'!AX8</f>
        <v>18</v>
      </c>
      <c r="AC6" s="73">
        <f>'jeziora 2020'!AY8</f>
        <v>33</v>
      </c>
      <c r="AD6" s="73">
        <f>'jeziora 2020'!AZ8</f>
        <v>2.5</v>
      </c>
      <c r="AE6" s="73">
        <f>'jeziora 2020'!BB8</f>
        <v>277</v>
      </c>
      <c r="AF6" s="73">
        <f>'jeziora 2020'!BJ8</f>
        <v>0.5</v>
      </c>
      <c r="AG6" s="73">
        <f>'jeziora 2020'!BL8</f>
        <v>0.5</v>
      </c>
      <c r="AH6" s="73">
        <f>'jeziora 2020'!BM8</f>
        <v>0.05</v>
      </c>
      <c r="AI6" s="73">
        <f>'jeziora 2020'!BN8</f>
        <v>0.05</v>
      </c>
      <c r="AJ6" s="73">
        <f>'jeziora 2020'!BO8</f>
        <v>0.05</v>
      </c>
      <c r="AK6" s="73">
        <f>'jeziora 2020'!BR8</f>
        <v>0.4</v>
      </c>
      <c r="AL6" s="73">
        <f>'jeziora 2020'!BS8</f>
        <v>0.05</v>
      </c>
      <c r="AM6" s="73">
        <f>'jeziora 2020'!BU8</f>
        <v>0.05</v>
      </c>
      <c r="AN6" s="73">
        <f>'jeziora 2020'!BV8</f>
        <v>0.05</v>
      </c>
      <c r="AO6" s="73">
        <f>'jeziora 2020'!BW8</f>
        <v>0.05</v>
      </c>
      <c r="AP6" s="73">
        <f>'jeziora 2020'!BX8</f>
        <v>0.1</v>
      </c>
      <c r="AQ6" s="73">
        <f>'jeziora 2020'!BZ8</f>
        <v>0</v>
      </c>
      <c r="AR6" s="224">
        <f>'jeziora 2020'!CK8</f>
        <v>0</v>
      </c>
      <c r="AS6" s="73">
        <f>'jeziora 2020'!CN8</f>
        <v>0</v>
      </c>
      <c r="AT6" s="73">
        <f>'jeziora 2020'!CS8</f>
        <v>0</v>
      </c>
      <c r="AU6" s="224">
        <f>'jeziora 2020'!CY8</f>
        <v>0</v>
      </c>
      <c r="AV6" s="53">
        <f>'jeziora 2020'!DD8</f>
        <v>0</v>
      </c>
      <c r="AW6" s="73">
        <f>'jeziora 2020'!DE8</f>
        <v>0.05</v>
      </c>
      <c r="AX6" s="148">
        <f>'jeziora 2020'!DF8</f>
        <v>0.05</v>
      </c>
      <c r="AY6" s="64" t="s">
        <v>174</v>
      </c>
    </row>
    <row r="7" spans="1:54" x14ac:dyDescent="0.2">
      <c r="A7" s="4">
        <f>'jeziora 2020'!B9</f>
        <v>53</v>
      </c>
      <c r="B7" s="16" t="str">
        <f>'jeziora 2020'!C9</f>
        <v>PL02S0102_3056</v>
      </c>
      <c r="C7" s="53">
        <f>'jeziora 2020'!I9</f>
        <v>0.05</v>
      </c>
      <c r="D7" s="53">
        <f>'jeziora 2020'!J9</f>
        <v>1.5</v>
      </c>
      <c r="E7" s="53">
        <f>'jeziora 2020'!L9</f>
        <v>1.17</v>
      </c>
      <c r="F7" s="53">
        <f>'jeziora 2020'!N9</f>
        <v>7.64</v>
      </c>
      <c r="G7" s="53">
        <f>'jeziora 2020'!O9</f>
        <v>17.600000000000001</v>
      </c>
      <c r="H7" s="53">
        <f>'jeziora 2020'!P9</f>
        <v>0.105</v>
      </c>
      <c r="I7" s="53">
        <f>'jeziora 2020'!S9</f>
        <v>5.0999999999999996</v>
      </c>
      <c r="J7" s="53">
        <f>'jeziora 2020'!T9</f>
        <v>43.6</v>
      </c>
      <c r="K7" s="53">
        <f>'jeziora 2020'!Y9</f>
        <v>80.900000000000006</v>
      </c>
      <c r="L7" s="130">
        <f>'jeziora 2020'!AB9</f>
        <v>7565</v>
      </c>
      <c r="M7" s="130">
        <f>'jeziora 2020'!AC9</f>
        <v>711</v>
      </c>
      <c r="N7" s="73">
        <f>'jeziora 2020'!AI9</f>
        <v>2.5</v>
      </c>
      <c r="O7" s="73">
        <f>'jeziora 2020'!AJ9</f>
        <v>284</v>
      </c>
      <c r="P7" s="73">
        <f>'jeziora 2020'!AK9</f>
        <v>63</v>
      </c>
      <c r="Q7" s="73">
        <f>'jeziora 2020'!AL9</f>
        <v>841</v>
      </c>
      <c r="R7" s="73">
        <f>'jeziora 2020'!AM9</f>
        <v>370</v>
      </c>
      <c r="S7" s="73">
        <f>'jeziora 2020'!AN9</f>
        <v>233</v>
      </c>
      <c r="T7" s="73">
        <f>'jeziora 2020'!AO9</f>
        <v>233</v>
      </c>
      <c r="U7" s="73">
        <f>'jeziora 2020'!AQ9</f>
        <v>188</v>
      </c>
      <c r="V7" s="73">
        <f>'jeziora 2020'!AR9</f>
        <v>1.5</v>
      </c>
      <c r="W7" s="73">
        <f>'jeziora 2020'!AS9</f>
        <v>2.5</v>
      </c>
      <c r="X7" s="73">
        <f>'jeziora 2020'!AT9</f>
        <v>235</v>
      </c>
      <c r="Y7" s="73">
        <f>'jeziora 2020'!AU9</f>
        <v>527</v>
      </c>
      <c r="Z7" s="73">
        <f>'jeziora 2020'!AV9</f>
        <v>427</v>
      </c>
      <c r="AA7" s="73">
        <f>'jeziora 2020'!AW9</f>
        <v>161</v>
      </c>
      <c r="AB7" s="73">
        <f>'jeziora 2020'!AX9</f>
        <v>215</v>
      </c>
      <c r="AC7" s="73">
        <f>'jeziora 2020'!AY9</f>
        <v>277</v>
      </c>
      <c r="AD7" s="73">
        <f>'jeziora 2020'!AZ9</f>
        <v>2.5</v>
      </c>
      <c r="AE7" s="73">
        <f>'jeziora 2020'!BB9</f>
        <v>3380.5</v>
      </c>
      <c r="AF7" s="73">
        <f>'jeziora 2020'!BJ9</f>
        <v>0.5</v>
      </c>
      <c r="AG7" s="73">
        <f>'jeziora 2020'!BL9</f>
        <v>0.5</v>
      </c>
      <c r="AH7" s="73">
        <f>'jeziora 2020'!BM9</f>
        <v>0.05</v>
      </c>
      <c r="AI7" s="73">
        <f>'jeziora 2020'!BN9</f>
        <v>0.05</v>
      </c>
      <c r="AJ7" s="73">
        <f>'jeziora 2020'!BO9</f>
        <v>0.05</v>
      </c>
      <c r="AK7" s="73">
        <f>'jeziora 2020'!BR9</f>
        <v>0.4</v>
      </c>
      <c r="AL7" s="73">
        <f>'jeziora 2020'!BS9</f>
        <v>0.05</v>
      </c>
      <c r="AM7" s="73">
        <f>'jeziora 2020'!BU9</f>
        <v>0.05</v>
      </c>
      <c r="AN7" s="73">
        <f>'jeziora 2020'!BV9</f>
        <v>0.05</v>
      </c>
      <c r="AO7" s="73">
        <f>'jeziora 2020'!BW9</f>
        <v>0.05</v>
      </c>
      <c r="AP7" s="73">
        <f>'jeziora 2020'!BX9</f>
        <v>0.1</v>
      </c>
      <c r="AQ7" s="73">
        <f>'jeziora 2020'!BZ9</f>
        <v>0</v>
      </c>
      <c r="AR7" s="224">
        <f>'jeziora 2020'!CK9</f>
        <v>0</v>
      </c>
      <c r="AS7" s="73">
        <f>'jeziora 2020'!CN9</f>
        <v>0</v>
      </c>
      <c r="AT7" s="73">
        <f>'jeziora 2020'!CS9</f>
        <v>0</v>
      </c>
      <c r="AU7" s="224">
        <f>'jeziora 2020'!CY9</f>
        <v>0</v>
      </c>
      <c r="AV7" s="53">
        <f>'jeziora 2020'!DD9</f>
        <v>0</v>
      </c>
      <c r="AW7" s="73">
        <f>'jeziora 2020'!DE9</f>
        <v>0.05</v>
      </c>
      <c r="AX7" s="148">
        <f>'jeziora 2020'!DF9</f>
        <v>0.05</v>
      </c>
      <c r="AY7" s="62" t="s">
        <v>172</v>
      </c>
    </row>
    <row r="8" spans="1:54" x14ac:dyDescent="0.2">
      <c r="A8" s="4">
        <f>'jeziora 2020'!B10</f>
        <v>54</v>
      </c>
      <c r="B8" s="16" t="str">
        <f>'jeziora 2020'!C10</f>
        <v>PL02S0102_2030</v>
      </c>
      <c r="C8" s="53">
        <f>'jeziora 2020'!I10</f>
        <v>0.05</v>
      </c>
      <c r="D8" s="53">
        <f>'jeziora 2020'!J10</f>
        <v>7.27</v>
      </c>
      <c r="E8" s="53">
        <f>'jeziora 2020'!L10</f>
        <v>2.5000000000000001E-2</v>
      </c>
      <c r="F8" s="53">
        <f>'jeziora 2020'!N10</f>
        <v>5.8</v>
      </c>
      <c r="G8" s="53">
        <f>'jeziora 2020'!O10</f>
        <v>10.1</v>
      </c>
      <c r="H8" s="53">
        <f>'jeziora 2020'!P10</f>
        <v>2.93E-2</v>
      </c>
      <c r="I8" s="53">
        <f>'jeziora 2020'!S10</f>
        <v>6.66</v>
      </c>
      <c r="J8" s="53">
        <f>'jeziora 2020'!T10</f>
        <v>15.8</v>
      </c>
      <c r="K8" s="53">
        <f>'jeziora 2020'!Y10</f>
        <v>40.200000000000003</v>
      </c>
      <c r="L8" s="130">
        <f>'jeziora 2020'!AB10</f>
        <v>7682</v>
      </c>
      <c r="M8" s="130">
        <f>'jeziora 2020'!AC10</f>
        <v>1312</v>
      </c>
      <c r="N8" s="73">
        <f>'jeziora 2020'!AI10</f>
        <v>2.5</v>
      </c>
      <c r="O8" s="73">
        <f>'jeziora 2020'!AJ10</f>
        <v>24</v>
      </c>
      <c r="P8" s="73">
        <f>'jeziora 2020'!AK10</f>
        <v>2.5</v>
      </c>
      <c r="Q8" s="73">
        <f>'jeziora 2020'!AL10</f>
        <v>98</v>
      </c>
      <c r="R8" s="73">
        <f>'jeziora 2020'!AM10</f>
        <v>44</v>
      </c>
      <c r="S8" s="73">
        <f>'jeziora 2020'!AN10</f>
        <v>32</v>
      </c>
      <c r="T8" s="73">
        <f>'jeziora 2020'!AO10</f>
        <v>47</v>
      </c>
      <c r="U8" s="73">
        <f>'jeziora 2020'!AQ10</f>
        <v>74</v>
      </c>
      <c r="V8" s="73">
        <f>'jeziora 2020'!AR10</f>
        <v>1.5</v>
      </c>
      <c r="W8" s="73">
        <f>'jeziora 2020'!AS10</f>
        <v>2.5</v>
      </c>
      <c r="X8" s="73">
        <f>'jeziora 2020'!AT10</f>
        <v>2.5</v>
      </c>
      <c r="Y8" s="73">
        <f>'jeziora 2020'!AU10</f>
        <v>64</v>
      </c>
      <c r="Z8" s="73">
        <f>'jeziora 2020'!AV10</f>
        <v>80</v>
      </c>
      <c r="AA8" s="73">
        <f>'jeziora 2020'!AW10</f>
        <v>27</v>
      </c>
      <c r="AB8" s="73">
        <f>'jeziora 2020'!AX10</f>
        <v>42</v>
      </c>
      <c r="AC8" s="73">
        <f>'jeziora 2020'!AY10</f>
        <v>64</v>
      </c>
      <c r="AD8" s="73">
        <f>'jeziora 2020'!AZ10</f>
        <v>2.5</v>
      </c>
      <c r="AE8" s="73">
        <f>'jeziora 2020'!BB10</f>
        <v>427.5</v>
      </c>
      <c r="AF8" s="73">
        <f>'jeziora 2020'!BJ10</f>
        <v>0.5</v>
      </c>
      <c r="AG8" s="73">
        <f>'jeziora 2020'!BL10</f>
        <v>0.5</v>
      </c>
      <c r="AH8" s="73">
        <f>'jeziora 2020'!BM10</f>
        <v>0.05</v>
      </c>
      <c r="AI8" s="73">
        <f>'jeziora 2020'!BN10</f>
        <v>0.05</v>
      </c>
      <c r="AJ8" s="73">
        <f>'jeziora 2020'!BO10</f>
        <v>0.05</v>
      </c>
      <c r="AK8" s="73">
        <f>'jeziora 2020'!BR10</f>
        <v>0.4</v>
      </c>
      <c r="AL8" s="73">
        <f>'jeziora 2020'!BS10</f>
        <v>0.05</v>
      </c>
      <c r="AM8" s="73">
        <f>'jeziora 2020'!BU10</f>
        <v>0.05</v>
      </c>
      <c r="AN8" s="73">
        <f>'jeziora 2020'!BV10</f>
        <v>0.05</v>
      </c>
      <c r="AO8" s="73">
        <f>'jeziora 2020'!BW10</f>
        <v>0.05</v>
      </c>
      <c r="AP8" s="73">
        <f>'jeziora 2020'!BX10</f>
        <v>0.1</v>
      </c>
      <c r="AQ8" s="73">
        <f>'jeziora 2020'!BZ10</f>
        <v>0</v>
      </c>
      <c r="AR8" s="224">
        <f>'jeziora 2020'!CK10</f>
        <v>0</v>
      </c>
      <c r="AS8" s="73">
        <f>'jeziora 2020'!CN10</f>
        <v>0</v>
      </c>
      <c r="AT8" s="73">
        <f>'jeziora 2020'!CS10</f>
        <v>0</v>
      </c>
      <c r="AU8" s="224">
        <f>'jeziora 2020'!CY10</f>
        <v>0</v>
      </c>
      <c r="AV8" s="53">
        <f>'jeziora 2020'!DD10</f>
        <v>0</v>
      </c>
      <c r="AW8" s="73">
        <f>'jeziora 2020'!DE10</f>
        <v>0.05</v>
      </c>
      <c r="AX8" s="148">
        <f>'jeziora 2020'!DF10</f>
        <v>0.05</v>
      </c>
      <c r="AY8" s="64" t="s">
        <v>174</v>
      </c>
    </row>
    <row r="9" spans="1:54" x14ac:dyDescent="0.2">
      <c r="A9" s="4">
        <f>'jeziora 2020'!B11</f>
        <v>55</v>
      </c>
      <c r="B9" s="16" t="str">
        <f>'jeziora 2020'!C11</f>
        <v>PL02S0502_2171</v>
      </c>
      <c r="C9" s="53">
        <f>'jeziora 2020'!I11</f>
        <v>0.05</v>
      </c>
      <c r="D9" s="53">
        <f>'jeziora 2020'!J11</f>
        <v>6.02</v>
      </c>
      <c r="E9" s="53">
        <f>'jeziora 2020'!L11</f>
        <v>2.5000000000000001E-2</v>
      </c>
      <c r="F9" s="53">
        <f>'jeziora 2020'!N11</f>
        <v>3.25</v>
      </c>
      <c r="G9" s="53">
        <f>'jeziora 2020'!O11</f>
        <v>8.5</v>
      </c>
      <c r="H9" s="53">
        <f>'jeziora 2020'!P11</f>
        <v>3.9399999999999998E-2</v>
      </c>
      <c r="I9" s="53">
        <f>'jeziora 2020'!S11</f>
        <v>2.79</v>
      </c>
      <c r="J9" s="53">
        <f>'jeziora 2020'!T11</f>
        <v>23.4</v>
      </c>
      <c r="K9" s="53">
        <f>'jeziora 2020'!Y11</f>
        <v>24.3</v>
      </c>
      <c r="L9" s="130">
        <f>'jeziora 2020'!AB11</f>
        <v>4011</v>
      </c>
      <c r="M9" s="130">
        <f>'jeziora 2020'!AC11</f>
        <v>1216</v>
      </c>
      <c r="N9" s="73">
        <f>'jeziora 2020'!AI11</f>
        <v>2.5</v>
      </c>
      <c r="O9" s="73">
        <f>'jeziora 2020'!AJ11</f>
        <v>63</v>
      </c>
      <c r="P9" s="73">
        <f>'jeziora 2020'!AK11</f>
        <v>47</v>
      </c>
      <c r="Q9" s="73">
        <f>'jeziora 2020'!AL11</f>
        <v>237</v>
      </c>
      <c r="R9" s="73">
        <f>'jeziora 2020'!AM11</f>
        <v>54</v>
      </c>
      <c r="S9" s="73">
        <f>'jeziora 2020'!AN11</f>
        <v>36</v>
      </c>
      <c r="T9" s="73">
        <f>'jeziora 2020'!AO11</f>
        <v>38</v>
      </c>
      <c r="U9" s="73">
        <f>'jeziora 2020'!AQ11</f>
        <v>80</v>
      </c>
      <c r="V9" s="73">
        <f>'jeziora 2020'!AR11</f>
        <v>1.5</v>
      </c>
      <c r="W9" s="73">
        <f>'jeziora 2020'!AS11</f>
        <v>2.5</v>
      </c>
      <c r="X9" s="73">
        <f>'jeziora 2020'!AT11</f>
        <v>174</v>
      </c>
      <c r="Y9" s="73">
        <f>'jeziora 2020'!AU11</f>
        <v>94</v>
      </c>
      <c r="Z9" s="73">
        <f>'jeziora 2020'!AV11</f>
        <v>85</v>
      </c>
      <c r="AA9" s="73">
        <f>'jeziora 2020'!AW11</f>
        <v>2.5</v>
      </c>
      <c r="AB9" s="73">
        <f>'jeziora 2020'!AX11</f>
        <v>41</v>
      </c>
      <c r="AC9" s="73">
        <f>'jeziora 2020'!AY11</f>
        <v>67</v>
      </c>
      <c r="AD9" s="73">
        <f>'jeziora 2020'!AZ11</f>
        <v>2.5</v>
      </c>
      <c r="AE9" s="73">
        <f>'jeziora 2020'!BB11</f>
        <v>837</v>
      </c>
      <c r="AF9" s="73">
        <f>'jeziora 2020'!BJ11</f>
        <v>0.5</v>
      </c>
      <c r="AG9" s="73">
        <f>'jeziora 2020'!BL11</f>
        <v>0.5</v>
      </c>
      <c r="AH9" s="73">
        <f>'jeziora 2020'!BM11</f>
        <v>0.05</v>
      </c>
      <c r="AI9" s="73">
        <f>'jeziora 2020'!BN11</f>
        <v>0.05</v>
      </c>
      <c r="AJ9" s="73">
        <f>'jeziora 2020'!BO11</f>
        <v>0.05</v>
      </c>
      <c r="AK9" s="73">
        <f>'jeziora 2020'!BR11</f>
        <v>0.4</v>
      </c>
      <c r="AL9" s="73">
        <f>'jeziora 2020'!BS11</f>
        <v>0.05</v>
      </c>
      <c r="AM9" s="73">
        <f>'jeziora 2020'!BU11</f>
        <v>0.05</v>
      </c>
      <c r="AN9" s="73">
        <f>'jeziora 2020'!BV11</f>
        <v>0.05</v>
      </c>
      <c r="AO9" s="73">
        <f>'jeziora 2020'!BW11</f>
        <v>0.05</v>
      </c>
      <c r="AP9" s="73">
        <f>'jeziora 2020'!BX11</f>
        <v>0.1</v>
      </c>
      <c r="AQ9" s="73">
        <f>'jeziora 2020'!BZ11</f>
        <v>25</v>
      </c>
      <c r="AR9" s="224">
        <f>'jeziora 2020'!CK11</f>
        <v>0.06</v>
      </c>
      <c r="AS9" s="73">
        <f>'jeziora 2020'!CN11</f>
        <v>0.5</v>
      </c>
      <c r="AT9" s="73">
        <f>'jeziora 2020'!CS11</f>
        <v>0.5</v>
      </c>
      <c r="AU9" s="224">
        <f>'jeziora 2020'!CY11</f>
        <v>0.22500000000000001</v>
      </c>
      <c r="AV9" s="53">
        <f>'jeziora 2020'!DD11</f>
        <v>0.05</v>
      </c>
      <c r="AW9" s="73">
        <f>'jeziora 2020'!DE11</f>
        <v>0.05</v>
      </c>
      <c r="AX9" s="148">
        <f>'jeziora 2020'!DF11</f>
        <v>0.05</v>
      </c>
      <c r="AY9" s="64" t="s">
        <v>174</v>
      </c>
    </row>
    <row r="10" spans="1:54" x14ac:dyDescent="0.2">
      <c r="A10" s="4">
        <f>'jeziora 2020'!B12</f>
        <v>56</v>
      </c>
      <c r="B10" s="16" t="str">
        <f>'jeziora 2020'!C12</f>
        <v>PL02S0502_2172</v>
      </c>
      <c r="C10" s="53">
        <f>'jeziora 2020'!I12</f>
        <v>0.05</v>
      </c>
      <c r="D10" s="53">
        <f>'jeziora 2020'!J12</f>
        <v>6.02</v>
      </c>
      <c r="E10" s="53">
        <f>'jeziora 2020'!L12</f>
        <v>1.4</v>
      </c>
      <c r="F10" s="53">
        <f>'jeziora 2020'!N12</f>
        <v>9.7200000000000006</v>
      </c>
      <c r="G10" s="53">
        <f>'jeziora 2020'!O12</f>
        <v>38.700000000000003</v>
      </c>
      <c r="H10" s="53">
        <f>'jeziora 2020'!P12</f>
        <v>0.128</v>
      </c>
      <c r="I10" s="53">
        <f>'jeziora 2020'!S12</f>
        <v>10.3</v>
      </c>
      <c r="J10" s="53">
        <f>'jeziora 2020'!T12</f>
        <v>77.099999999999994</v>
      </c>
      <c r="K10" s="53">
        <f>'jeziora 2020'!Y12</f>
        <v>140</v>
      </c>
      <c r="L10" s="130">
        <f>'jeziora 2020'!AB12</f>
        <v>8349</v>
      </c>
      <c r="M10" s="130">
        <f>'jeziora 2020'!AC12</f>
        <v>1293</v>
      </c>
      <c r="N10" s="73">
        <f>'jeziora 2020'!AI12</f>
        <v>2.5</v>
      </c>
      <c r="O10" s="73">
        <f>'jeziora 2020'!AJ12</f>
        <v>591</v>
      </c>
      <c r="P10" s="73">
        <f>'jeziora 2020'!AK12</f>
        <v>97</v>
      </c>
      <c r="Q10" s="73">
        <f>'jeziora 2020'!AL12</f>
        <v>1600</v>
      </c>
      <c r="R10" s="73">
        <f>'jeziora 2020'!AM12</f>
        <v>696</v>
      </c>
      <c r="S10" s="73">
        <f>'jeziora 2020'!AN12</f>
        <v>420</v>
      </c>
      <c r="T10" s="73">
        <f>'jeziora 2020'!AO12</f>
        <v>400</v>
      </c>
      <c r="U10" s="73">
        <f>'jeziora 2020'!AQ12</f>
        <v>351</v>
      </c>
      <c r="V10" s="73">
        <f>'jeziora 2020'!AR12</f>
        <v>1.5</v>
      </c>
      <c r="W10" s="73">
        <f>'jeziora 2020'!AS12</f>
        <v>2.5</v>
      </c>
      <c r="X10" s="73">
        <f>'jeziora 2020'!AT12</f>
        <v>342</v>
      </c>
      <c r="Y10" s="73">
        <f>'jeziora 2020'!AU12</f>
        <v>992</v>
      </c>
      <c r="Z10" s="73">
        <f>'jeziora 2020'!AV12</f>
        <v>822</v>
      </c>
      <c r="AA10" s="73">
        <f>'jeziora 2020'!AW12</f>
        <v>280</v>
      </c>
      <c r="AB10" s="73">
        <f>'jeziora 2020'!AX12</f>
        <v>369</v>
      </c>
      <c r="AC10" s="73">
        <f>'jeziora 2020'!AY12</f>
        <v>445</v>
      </c>
      <c r="AD10" s="73">
        <f>'jeziora 2020'!AZ12</f>
        <v>108</v>
      </c>
      <c r="AE10" s="73">
        <f>'jeziora 2020'!BB12</f>
        <v>6246.5</v>
      </c>
      <c r="AF10" s="73">
        <f>'jeziora 2020'!BJ12</f>
        <v>0.5</v>
      </c>
      <c r="AG10" s="73">
        <f>'jeziora 2020'!BL12</f>
        <v>0.5</v>
      </c>
      <c r="AH10" s="73">
        <f>'jeziora 2020'!BM12</f>
        <v>0.05</v>
      </c>
      <c r="AI10" s="73">
        <f>'jeziora 2020'!BN12</f>
        <v>0.05</v>
      </c>
      <c r="AJ10" s="73">
        <f>'jeziora 2020'!BO12</f>
        <v>0.05</v>
      </c>
      <c r="AK10" s="73">
        <f>'jeziora 2020'!BR12</f>
        <v>0.4</v>
      </c>
      <c r="AL10" s="73">
        <f>'jeziora 2020'!BS12</f>
        <v>0.05</v>
      </c>
      <c r="AM10" s="73">
        <f>'jeziora 2020'!BU12</f>
        <v>0.05</v>
      </c>
      <c r="AN10" s="73">
        <f>'jeziora 2020'!BV12</f>
        <v>0.05</v>
      </c>
      <c r="AO10" s="73">
        <f>'jeziora 2020'!BW12</f>
        <v>0.05</v>
      </c>
      <c r="AP10" s="73">
        <f>'jeziora 2020'!BX12</f>
        <v>0.1</v>
      </c>
      <c r="AQ10" s="73">
        <f>'jeziora 2020'!BZ12</f>
        <v>0</v>
      </c>
      <c r="AR10" s="224">
        <f>'jeziora 2020'!CK12</f>
        <v>0</v>
      </c>
      <c r="AS10" s="73">
        <f>'jeziora 2020'!CN12</f>
        <v>0</v>
      </c>
      <c r="AT10" s="73">
        <f>'jeziora 2020'!CS12</f>
        <v>0</v>
      </c>
      <c r="AU10" s="224">
        <f>'jeziora 2020'!CY12</f>
        <v>0</v>
      </c>
      <c r="AV10" s="53">
        <f>'jeziora 2020'!DD12</f>
        <v>0</v>
      </c>
      <c r="AW10" s="73">
        <f>'jeziora 2020'!DE12</f>
        <v>0.05</v>
      </c>
      <c r="AX10" s="148">
        <f>'jeziora 2020'!DF12</f>
        <v>0.05</v>
      </c>
      <c r="AY10" s="64" t="s">
        <v>174</v>
      </c>
      <c r="BA10" s="7"/>
    </row>
    <row r="11" spans="1:54" x14ac:dyDescent="0.2">
      <c r="A11" s="4">
        <f>'jeziora 2020'!B13</f>
        <v>57</v>
      </c>
      <c r="B11" s="16" t="str">
        <f>'jeziora 2020'!C13</f>
        <v>PL02S0102_2077</v>
      </c>
      <c r="C11" s="53">
        <f>'jeziora 2020'!I13</f>
        <v>0.05</v>
      </c>
      <c r="D11" s="53">
        <f>'jeziora 2020'!J13</f>
        <v>8.7200000000000006</v>
      </c>
      <c r="E11" s="53">
        <f>'jeziora 2020'!L13</f>
        <v>2.64</v>
      </c>
      <c r="F11" s="53">
        <f>'jeziora 2020'!N13</f>
        <v>38.299999999999997</v>
      </c>
      <c r="G11" s="53">
        <f>'jeziora 2020'!O13</f>
        <v>21.9</v>
      </c>
      <c r="H11" s="53">
        <f>'jeziora 2020'!P13</f>
        <v>0.192</v>
      </c>
      <c r="I11" s="53">
        <f>'jeziora 2020'!S13</f>
        <v>22</v>
      </c>
      <c r="J11" s="53">
        <f>'jeziora 2020'!T13</f>
        <v>127</v>
      </c>
      <c r="K11" s="53">
        <f>'jeziora 2020'!Y13</f>
        <v>173</v>
      </c>
      <c r="L11" s="130">
        <f>'jeziora 2020'!AB13</f>
        <v>17840</v>
      </c>
      <c r="M11" s="130">
        <f>'jeziora 2020'!AC13</f>
        <v>415</v>
      </c>
      <c r="N11" s="73">
        <f>'jeziora 2020'!AI13</f>
        <v>2.5</v>
      </c>
      <c r="O11" s="73">
        <f>'jeziora 2020'!AJ13</f>
        <v>183</v>
      </c>
      <c r="P11" s="73">
        <f>'jeziora 2020'!AK13</f>
        <v>2.5</v>
      </c>
      <c r="Q11" s="73">
        <f>'jeziora 2020'!AL13</f>
        <v>658</v>
      </c>
      <c r="R11" s="73">
        <f>'jeziora 2020'!AM13</f>
        <v>365</v>
      </c>
      <c r="S11" s="73">
        <f>'jeziora 2020'!AN13</f>
        <v>130</v>
      </c>
      <c r="T11" s="73">
        <f>'jeziora 2020'!AO13</f>
        <v>205</v>
      </c>
      <c r="U11" s="73">
        <f>'jeziora 2020'!AQ13</f>
        <v>488</v>
      </c>
      <c r="V11" s="73">
        <f>'jeziora 2020'!AR13</f>
        <v>1.5</v>
      </c>
      <c r="W11" s="73">
        <f>'jeziora 2020'!AS13</f>
        <v>2.5</v>
      </c>
      <c r="X11" s="73">
        <f>'jeziora 2020'!AT13</f>
        <v>89</v>
      </c>
      <c r="Y11" s="73">
        <f>'jeziora 2020'!AU13</f>
        <v>381</v>
      </c>
      <c r="Z11" s="73">
        <f>'jeziora 2020'!AV13</f>
        <v>548</v>
      </c>
      <c r="AA11" s="73">
        <f>'jeziora 2020'!AW13</f>
        <v>166</v>
      </c>
      <c r="AB11" s="73">
        <f>'jeziora 2020'!AX13</f>
        <v>252</v>
      </c>
      <c r="AC11" s="73">
        <f>'jeziora 2020'!AY13</f>
        <v>465</v>
      </c>
      <c r="AD11" s="73">
        <f>'jeziora 2020'!AZ13</f>
        <v>2.5</v>
      </c>
      <c r="AE11" s="73">
        <f>'jeziora 2020'!BB13</f>
        <v>2734</v>
      </c>
      <c r="AF11" s="73">
        <f>'jeziora 2020'!BJ13</f>
        <v>0.5</v>
      </c>
      <c r="AG11" s="73">
        <f>'jeziora 2020'!BL13</f>
        <v>0.5</v>
      </c>
      <c r="AH11" s="73">
        <f>'jeziora 2020'!BM13</f>
        <v>0.05</v>
      </c>
      <c r="AI11" s="73">
        <f>'jeziora 2020'!BN13</f>
        <v>0.05</v>
      </c>
      <c r="AJ11" s="73">
        <f>'jeziora 2020'!BO13</f>
        <v>0.05</v>
      </c>
      <c r="AK11" s="73">
        <f>'jeziora 2020'!BR13</f>
        <v>0.4</v>
      </c>
      <c r="AL11" s="73">
        <f>'jeziora 2020'!BS13</f>
        <v>0.05</v>
      </c>
      <c r="AM11" s="73">
        <f>'jeziora 2020'!BU13</f>
        <v>0.05</v>
      </c>
      <c r="AN11" s="73">
        <f>'jeziora 2020'!BV13</f>
        <v>0.05</v>
      </c>
      <c r="AO11" s="73">
        <f>'jeziora 2020'!BW13</f>
        <v>0.05</v>
      </c>
      <c r="AP11" s="73">
        <f>'jeziora 2020'!BX13</f>
        <v>0.1</v>
      </c>
      <c r="AQ11" s="73">
        <f>'jeziora 2020'!BZ13</f>
        <v>0</v>
      </c>
      <c r="AR11" s="224">
        <f>'jeziora 2020'!CK13</f>
        <v>0</v>
      </c>
      <c r="AS11" s="73">
        <f>'jeziora 2020'!CN13</f>
        <v>0</v>
      </c>
      <c r="AT11" s="73">
        <f>'jeziora 2020'!CS13</f>
        <v>0</v>
      </c>
      <c r="AU11" s="224">
        <f>'jeziora 2020'!CY13</f>
        <v>0</v>
      </c>
      <c r="AV11" s="53">
        <f>'jeziora 2020'!DD13</f>
        <v>0</v>
      </c>
      <c r="AW11" s="73">
        <f>'jeziora 2020'!DE13</f>
        <v>0.05</v>
      </c>
      <c r="AX11" s="148">
        <f>'jeziora 2020'!DF13</f>
        <v>0.05</v>
      </c>
      <c r="AY11" s="63" t="s">
        <v>173</v>
      </c>
      <c r="AZ11" s="75"/>
      <c r="BA11" s="7"/>
      <c r="BB11" s="75"/>
    </row>
    <row r="12" spans="1:54" x14ac:dyDescent="0.2">
      <c r="A12" s="4">
        <f>'jeziora 2020'!B14</f>
        <v>58</v>
      </c>
      <c r="B12" s="16" t="str">
        <f>'jeziora 2020'!C14</f>
        <v>PL02S0102_0105</v>
      </c>
      <c r="C12" s="53">
        <f>'jeziora 2020'!I14</f>
        <v>0.05</v>
      </c>
      <c r="D12" s="53">
        <f>'jeziora 2020'!J14</f>
        <v>6.3</v>
      </c>
      <c r="E12" s="53">
        <f>'jeziora 2020'!L14</f>
        <v>2.0099999999999998</v>
      </c>
      <c r="F12" s="53">
        <f>'jeziora 2020'!N14</f>
        <v>23.4</v>
      </c>
      <c r="G12" s="53">
        <f>'jeziora 2020'!O14</f>
        <v>31.7</v>
      </c>
      <c r="H12" s="53">
        <f>'jeziora 2020'!P14</f>
        <v>0.30099999999999999</v>
      </c>
      <c r="I12" s="53">
        <f>'jeziora 2020'!S14</f>
        <v>20.9</v>
      </c>
      <c r="J12" s="53">
        <f>'jeziora 2020'!T14</f>
        <v>97.9</v>
      </c>
      <c r="K12" s="53">
        <f>'jeziora 2020'!Y14</f>
        <v>203</v>
      </c>
      <c r="L12" s="130">
        <f>'jeziora 2020'!AB14</f>
        <v>17440</v>
      </c>
      <c r="M12" s="130">
        <f>'jeziora 2020'!AC14</f>
        <v>263</v>
      </c>
      <c r="N12" s="73">
        <f>'jeziora 2020'!AI14</f>
        <v>2.5</v>
      </c>
      <c r="O12" s="73">
        <f>'jeziora 2020'!AJ14</f>
        <v>203</v>
      </c>
      <c r="P12" s="73">
        <f>'jeziora 2020'!AK14</f>
        <v>2.5</v>
      </c>
      <c r="Q12" s="73">
        <f>'jeziora 2020'!AL14</f>
        <v>662</v>
      </c>
      <c r="R12" s="73">
        <f>'jeziora 2020'!AM14</f>
        <v>287</v>
      </c>
      <c r="S12" s="73">
        <f>'jeziora 2020'!AN14</f>
        <v>146</v>
      </c>
      <c r="T12" s="73">
        <f>'jeziora 2020'!AO14</f>
        <v>159</v>
      </c>
      <c r="U12" s="73">
        <f>'jeziora 2020'!AQ14</f>
        <v>219</v>
      </c>
      <c r="V12" s="73">
        <f>'jeziora 2020'!AR14</f>
        <v>1.5</v>
      </c>
      <c r="W12" s="73">
        <f>'jeziora 2020'!AS14</f>
        <v>2.5</v>
      </c>
      <c r="X12" s="73">
        <f>'jeziora 2020'!AT14</f>
        <v>2.5</v>
      </c>
      <c r="Y12" s="73">
        <f>'jeziora 2020'!AU14</f>
        <v>370</v>
      </c>
      <c r="Z12" s="73">
        <f>'jeziora 2020'!AV14</f>
        <v>391</v>
      </c>
      <c r="AA12" s="73">
        <f>'jeziora 2020'!AW14</f>
        <v>140</v>
      </c>
      <c r="AB12" s="73">
        <f>'jeziora 2020'!AX14</f>
        <v>186</v>
      </c>
      <c r="AC12" s="73">
        <f>'jeziora 2020'!AY14</f>
        <v>221</v>
      </c>
      <c r="AD12" s="73">
        <f>'jeziora 2020'!AZ14</f>
        <v>2.5</v>
      </c>
      <c r="AE12" s="73">
        <f>'jeziora 2020'!BB14</f>
        <v>2369.5</v>
      </c>
      <c r="AF12" s="73">
        <f>'jeziora 2020'!BJ14</f>
        <v>0.5</v>
      </c>
      <c r="AG12" s="73">
        <f>'jeziora 2020'!BL14</f>
        <v>0.5</v>
      </c>
      <c r="AH12" s="73">
        <f>'jeziora 2020'!BM14</f>
        <v>0.05</v>
      </c>
      <c r="AI12" s="73">
        <f>'jeziora 2020'!BN14</f>
        <v>0.05</v>
      </c>
      <c r="AJ12" s="73">
        <f>'jeziora 2020'!BO14</f>
        <v>0.05</v>
      </c>
      <c r="AK12" s="73">
        <f>'jeziora 2020'!BR14</f>
        <v>0.4</v>
      </c>
      <c r="AL12" s="73">
        <f>'jeziora 2020'!BS14</f>
        <v>0.05</v>
      </c>
      <c r="AM12" s="73">
        <f>'jeziora 2020'!BU14</f>
        <v>0.05</v>
      </c>
      <c r="AN12" s="73">
        <f>'jeziora 2020'!BV14</f>
        <v>0.05</v>
      </c>
      <c r="AO12" s="73">
        <f>'jeziora 2020'!BW14</f>
        <v>0.05</v>
      </c>
      <c r="AP12" s="73">
        <f>'jeziora 2020'!BX14</f>
        <v>0.1</v>
      </c>
      <c r="AQ12" s="73">
        <f>'jeziora 2020'!BZ14</f>
        <v>0</v>
      </c>
      <c r="AR12" s="224">
        <f>'jeziora 2020'!CK14</f>
        <v>0</v>
      </c>
      <c r="AS12" s="73">
        <f>'jeziora 2020'!CN14</f>
        <v>0</v>
      </c>
      <c r="AT12" s="73">
        <f>'jeziora 2020'!CS14</f>
        <v>0</v>
      </c>
      <c r="AU12" s="224">
        <f>'jeziora 2020'!CY14</f>
        <v>0</v>
      </c>
      <c r="AV12" s="53">
        <f>'jeziora 2020'!DD14</f>
        <v>0</v>
      </c>
      <c r="AW12" s="73">
        <f>'jeziora 2020'!DE14</f>
        <v>0.05</v>
      </c>
      <c r="AX12" s="148">
        <f>'jeziora 2020'!DF14</f>
        <v>0.05</v>
      </c>
      <c r="AY12" s="63" t="s">
        <v>173</v>
      </c>
      <c r="AZ12" s="75"/>
      <c r="BA12" s="7"/>
      <c r="BB12" s="75"/>
    </row>
    <row r="13" spans="1:54" x14ac:dyDescent="0.2">
      <c r="A13" s="4">
        <f>'jeziora 2020'!B15</f>
        <v>59</v>
      </c>
      <c r="B13" s="16" t="str">
        <f>'jeziora 2020'!C15</f>
        <v>PL01S0202_0065</v>
      </c>
      <c r="C13" s="53">
        <f>'jeziora 2020'!I15</f>
        <v>0.05</v>
      </c>
      <c r="D13" s="53">
        <f>'jeziora 2020'!J15</f>
        <v>7.54</v>
      </c>
      <c r="E13" s="53">
        <f>'jeziora 2020'!L15</f>
        <v>2.76</v>
      </c>
      <c r="F13" s="53">
        <f>'jeziora 2020'!N15</f>
        <v>23.2</v>
      </c>
      <c r="G13" s="53">
        <f>'jeziora 2020'!O15</f>
        <v>16.399999999999999</v>
      </c>
      <c r="H13" s="53">
        <f>'jeziora 2020'!P15</f>
        <v>8.2199999999999995E-2</v>
      </c>
      <c r="I13" s="53">
        <f>'jeziora 2020'!S15</f>
        <v>15.8</v>
      </c>
      <c r="J13" s="53">
        <f>'jeziora 2020'!T15</f>
        <v>75.599999999999994</v>
      </c>
      <c r="K13" s="53">
        <f>'jeziora 2020'!Y15</f>
        <v>127</v>
      </c>
      <c r="L13" s="130">
        <f>'jeziora 2020'!AB15</f>
        <v>18330</v>
      </c>
      <c r="M13" s="130">
        <f>'jeziora 2020'!AC15</f>
        <v>325</v>
      </c>
      <c r="N13" s="73">
        <f>'jeziora 2020'!AI15</f>
        <v>2.5</v>
      </c>
      <c r="O13" s="73">
        <f>'jeziora 2020'!AJ15</f>
        <v>52</v>
      </c>
      <c r="P13" s="73">
        <f>'jeziora 2020'!AK15</f>
        <v>2.5</v>
      </c>
      <c r="Q13" s="73">
        <f>'jeziora 2020'!AL15</f>
        <v>209</v>
      </c>
      <c r="R13" s="73">
        <f>'jeziora 2020'!AM15</f>
        <v>99</v>
      </c>
      <c r="S13" s="73">
        <f>'jeziora 2020'!AN15</f>
        <v>57</v>
      </c>
      <c r="T13" s="73">
        <f>'jeziora 2020'!AO15</f>
        <v>61</v>
      </c>
      <c r="U13" s="73">
        <f>'jeziora 2020'!AQ15</f>
        <v>91</v>
      </c>
      <c r="V13" s="73">
        <f>'jeziora 2020'!AR15</f>
        <v>1.5</v>
      </c>
      <c r="W13" s="73">
        <f>'jeziora 2020'!AS15</f>
        <v>2.5</v>
      </c>
      <c r="X13" s="73">
        <f>'jeziora 2020'!AT15</f>
        <v>2.5</v>
      </c>
      <c r="Y13" s="73">
        <f>'jeziora 2020'!AU15</f>
        <v>121</v>
      </c>
      <c r="Z13" s="73">
        <f>'jeziora 2020'!AV15</f>
        <v>172</v>
      </c>
      <c r="AA13" s="73">
        <f>'jeziora 2020'!AW15</f>
        <v>50</v>
      </c>
      <c r="AB13" s="73">
        <f>'jeziora 2020'!AX15</f>
        <v>103</v>
      </c>
      <c r="AC13" s="73">
        <f>'jeziora 2020'!AY15</f>
        <v>141</v>
      </c>
      <c r="AD13" s="73">
        <f>'jeziora 2020'!AZ15</f>
        <v>2.5</v>
      </c>
      <c r="AE13" s="73">
        <f>'jeziora 2020'!BB15</f>
        <v>832.5</v>
      </c>
      <c r="AF13" s="73">
        <f>'jeziora 2020'!BJ15</f>
        <v>0.5</v>
      </c>
      <c r="AG13" s="73">
        <f>'jeziora 2020'!BL15</f>
        <v>0.5</v>
      </c>
      <c r="AH13" s="73">
        <f>'jeziora 2020'!BM15</f>
        <v>0.05</v>
      </c>
      <c r="AI13" s="73">
        <f>'jeziora 2020'!BN15</f>
        <v>0.05</v>
      </c>
      <c r="AJ13" s="73">
        <f>'jeziora 2020'!BO15</f>
        <v>0.05</v>
      </c>
      <c r="AK13" s="73">
        <f>'jeziora 2020'!BR15</f>
        <v>0.4</v>
      </c>
      <c r="AL13" s="73">
        <f>'jeziora 2020'!BS15</f>
        <v>0.05</v>
      </c>
      <c r="AM13" s="73">
        <f>'jeziora 2020'!BU15</f>
        <v>0.05</v>
      </c>
      <c r="AN13" s="73">
        <f>'jeziora 2020'!BV15</f>
        <v>0.05</v>
      </c>
      <c r="AO13" s="73">
        <f>'jeziora 2020'!BW15</f>
        <v>0.05</v>
      </c>
      <c r="AP13" s="73">
        <f>'jeziora 2020'!BX15</f>
        <v>0.1</v>
      </c>
      <c r="AQ13" s="73">
        <f>'jeziora 2020'!BZ15</f>
        <v>0</v>
      </c>
      <c r="AR13" s="224">
        <f>'jeziora 2020'!CK15</f>
        <v>0</v>
      </c>
      <c r="AS13" s="73">
        <f>'jeziora 2020'!CN15</f>
        <v>0</v>
      </c>
      <c r="AT13" s="73">
        <f>'jeziora 2020'!CS15</f>
        <v>0</v>
      </c>
      <c r="AU13" s="224">
        <f>'jeziora 2020'!CY15</f>
        <v>0</v>
      </c>
      <c r="AV13" s="53">
        <f>'jeziora 2020'!DD15</f>
        <v>0</v>
      </c>
      <c r="AW13" s="73">
        <f>'jeziora 2020'!DE15</f>
        <v>0.05</v>
      </c>
      <c r="AX13" s="148">
        <f>'jeziora 2020'!DF15</f>
        <v>0.05</v>
      </c>
      <c r="AY13" s="62" t="s">
        <v>172</v>
      </c>
      <c r="AZ13" s="75"/>
      <c r="BA13" s="7"/>
      <c r="BB13" s="75"/>
    </row>
    <row r="14" spans="1:54" x14ac:dyDescent="0.2">
      <c r="A14" s="4">
        <f>'jeziora 2020'!B16</f>
        <v>60</v>
      </c>
      <c r="B14" s="16" t="str">
        <f>'jeziora 2020'!C16</f>
        <v>PL01S0202_3355</v>
      </c>
      <c r="C14" s="53">
        <f>'jeziora 2020'!I16</f>
        <v>0.05</v>
      </c>
      <c r="D14" s="53">
        <f>'jeziora 2020'!J16</f>
        <v>6.19</v>
      </c>
      <c r="E14" s="53">
        <f>'jeziora 2020'!L16</f>
        <v>0.97699999999999998</v>
      </c>
      <c r="F14" s="53">
        <f>'jeziora 2020'!N16</f>
        <v>6.22</v>
      </c>
      <c r="G14" s="53">
        <f>'jeziora 2020'!O16</f>
        <v>35</v>
      </c>
      <c r="H14" s="53">
        <f>'jeziora 2020'!P16</f>
        <v>8.9300000000000004E-2</v>
      </c>
      <c r="I14" s="53">
        <f>'jeziora 2020'!S16</f>
        <v>7.88</v>
      </c>
      <c r="J14" s="53">
        <f>'jeziora 2020'!T16</f>
        <v>55.2</v>
      </c>
      <c r="K14" s="53">
        <f>'jeziora 2020'!Y16</f>
        <v>100</v>
      </c>
      <c r="L14" s="130">
        <f>'jeziora 2020'!AB16</f>
        <v>10390</v>
      </c>
      <c r="M14" s="130">
        <f>'jeziora 2020'!AC16</f>
        <v>2500</v>
      </c>
      <c r="N14" s="73">
        <f>'jeziora 2020'!AI16</f>
        <v>2.5</v>
      </c>
      <c r="O14" s="73">
        <f>'jeziora 2020'!AJ16</f>
        <v>266</v>
      </c>
      <c r="P14" s="73">
        <f>'jeziora 2020'!AK16</f>
        <v>58</v>
      </c>
      <c r="Q14" s="73">
        <f>'jeziora 2020'!AL16</f>
        <v>932</v>
      </c>
      <c r="R14" s="73">
        <f>'jeziora 2020'!AM16</f>
        <v>559</v>
      </c>
      <c r="S14" s="73">
        <f>'jeziora 2020'!AN16</f>
        <v>307</v>
      </c>
      <c r="T14" s="73">
        <f>'jeziora 2020'!AO16</f>
        <v>256</v>
      </c>
      <c r="U14" s="73">
        <f>'jeziora 2020'!AQ16</f>
        <v>516</v>
      </c>
      <c r="V14" s="73">
        <f>'jeziora 2020'!AR16</f>
        <v>1.5</v>
      </c>
      <c r="W14" s="73">
        <f>'jeziora 2020'!AS16</f>
        <v>2.5</v>
      </c>
      <c r="X14" s="73">
        <f>'jeziora 2020'!AT16</f>
        <v>335</v>
      </c>
      <c r="Y14" s="73">
        <f>'jeziora 2020'!AU16</f>
        <v>441</v>
      </c>
      <c r="Z14" s="73">
        <f>'jeziora 2020'!AV16</f>
        <v>532</v>
      </c>
      <c r="AA14" s="73">
        <f>'jeziora 2020'!AW16</f>
        <v>182</v>
      </c>
      <c r="AB14" s="73">
        <f>'jeziora 2020'!AX16</f>
        <v>263</v>
      </c>
      <c r="AC14" s="73">
        <f>'jeziora 2020'!AY16</f>
        <v>368</v>
      </c>
      <c r="AD14" s="73">
        <f>'jeziora 2020'!AZ16</f>
        <v>177</v>
      </c>
      <c r="AE14" s="73">
        <f>'jeziora 2020'!BB16</f>
        <v>3874.5</v>
      </c>
      <c r="AF14" s="73">
        <f>'jeziora 2020'!BJ16</f>
        <v>0.5</v>
      </c>
      <c r="AG14" s="73">
        <f>'jeziora 2020'!BL16</f>
        <v>0.5</v>
      </c>
      <c r="AH14" s="73">
        <f>'jeziora 2020'!BM16</f>
        <v>0.05</v>
      </c>
      <c r="AI14" s="73">
        <f>'jeziora 2020'!BN16</f>
        <v>0.05</v>
      </c>
      <c r="AJ14" s="73">
        <f>'jeziora 2020'!BO16</f>
        <v>0.05</v>
      </c>
      <c r="AK14" s="73">
        <f>'jeziora 2020'!BR16</f>
        <v>0.4</v>
      </c>
      <c r="AL14" s="73">
        <f>'jeziora 2020'!BS16</f>
        <v>0.05</v>
      </c>
      <c r="AM14" s="73">
        <f>'jeziora 2020'!BU16</f>
        <v>0.05</v>
      </c>
      <c r="AN14" s="73">
        <f>'jeziora 2020'!BV16</f>
        <v>0.05</v>
      </c>
      <c r="AO14" s="73">
        <f>'jeziora 2020'!BW16</f>
        <v>0.05</v>
      </c>
      <c r="AP14" s="73">
        <f>'jeziora 2020'!BX16</f>
        <v>0.1</v>
      </c>
      <c r="AQ14" s="73">
        <f>'jeziora 2020'!BZ16</f>
        <v>0</v>
      </c>
      <c r="AR14" s="224">
        <f>'jeziora 2020'!CK16</f>
        <v>0</v>
      </c>
      <c r="AS14" s="73">
        <f>'jeziora 2020'!CN16</f>
        <v>0</v>
      </c>
      <c r="AT14" s="73">
        <f>'jeziora 2020'!CS16</f>
        <v>0</v>
      </c>
      <c r="AU14" s="224">
        <f>'jeziora 2020'!CY16</f>
        <v>0</v>
      </c>
      <c r="AV14" s="53">
        <f>'jeziora 2020'!DD16</f>
        <v>0</v>
      </c>
      <c r="AW14" s="73">
        <f>'jeziora 2020'!DE16</f>
        <v>0.05</v>
      </c>
      <c r="AX14" s="148">
        <f>'jeziora 2020'!DF16</f>
        <v>0.05</v>
      </c>
      <c r="AY14" s="64" t="s">
        <v>174</v>
      </c>
      <c r="AZ14" s="75"/>
      <c r="BA14" s="75"/>
      <c r="BB14" s="75"/>
    </row>
    <row r="15" spans="1:54" x14ac:dyDescent="0.2">
      <c r="A15" s="4">
        <f>'jeziora 2020'!B17</f>
        <v>61</v>
      </c>
      <c r="B15" s="16" t="str">
        <f>'jeziora 2020'!C17</f>
        <v>PL02S0502_0218</v>
      </c>
      <c r="C15" s="53">
        <f>'jeziora 2020'!I17</f>
        <v>0.05</v>
      </c>
      <c r="D15" s="53">
        <f>'jeziora 2020'!J17</f>
        <v>1.5</v>
      </c>
      <c r="E15" s="53">
        <f>'jeziora 2020'!L17</f>
        <v>2.5000000000000001E-2</v>
      </c>
      <c r="F15" s="53">
        <f>'jeziora 2020'!N17</f>
        <v>3.76</v>
      </c>
      <c r="G15" s="53">
        <f>'jeziora 2020'!O17</f>
        <v>2.78</v>
      </c>
      <c r="H15" s="53">
        <f>'jeziora 2020'!P17</f>
        <v>6.6500000000000004E-2</v>
      </c>
      <c r="I15" s="53">
        <f>'jeziora 2020'!S17</f>
        <v>1.76</v>
      </c>
      <c r="J15" s="53">
        <f>'jeziora 2020'!T17</f>
        <v>2.76</v>
      </c>
      <c r="K15" s="53">
        <f>'jeziora 2020'!Y17</f>
        <v>31.8</v>
      </c>
      <c r="L15" s="130">
        <f>'jeziora 2020'!AB17</f>
        <v>7450</v>
      </c>
      <c r="M15" s="130">
        <f>'jeziora 2020'!AC17</f>
        <v>98.4</v>
      </c>
      <c r="N15" s="73">
        <f>'jeziora 2020'!AI17</f>
        <v>2.5</v>
      </c>
      <c r="O15" s="73">
        <f>'jeziora 2020'!AJ17</f>
        <v>7</v>
      </c>
      <c r="P15" s="73">
        <f>'jeziora 2020'!AK17</f>
        <v>6</v>
      </c>
      <c r="Q15" s="73">
        <f>'jeziora 2020'!AL17</f>
        <v>60</v>
      </c>
      <c r="R15" s="73">
        <f>'jeziora 2020'!AM17</f>
        <v>15</v>
      </c>
      <c r="S15" s="73">
        <f>'jeziora 2020'!AN17</f>
        <v>13</v>
      </c>
      <c r="T15" s="73">
        <f>'jeziora 2020'!AO17</f>
        <v>12</v>
      </c>
      <c r="U15" s="73">
        <f>'jeziora 2020'!AQ17</f>
        <v>14</v>
      </c>
      <c r="V15" s="73">
        <f>'jeziora 2020'!AR17</f>
        <v>1.5</v>
      </c>
      <c r="W15" s="73">
        <f>'jeziora 2020'!AS17</f>
        <v>2.5</v>
      </c>
      <c r="X15" s="73">
        <f>'jeziora 2020'!AT17</f>
        <v>11</v>
      </c>
      <c r="Y15" s="73">
        <f>'jeziora 2020'!AU17</f>
        <v>34</v>
      </c>
      <c r="Z15" s="73">
        <f>'jeziora 2020'!AV17</f>
        <v>24</v>
      </c>
      <c r="AA15" s="73">
        <f>'jeziora 2020'!AW17</f>
        <v>9</v>
      </c>
      <c r="AB15" s="73">
        <f>'jeziora 2020'!AX17</f>
        <v>11</v>
      </c>
      <c r="AC15" s="73">
        <f>'jeziora 2020'!AY17</f>
        <v>15</v>
      </c>
      <c r="AD15" s="73">
        <f>'jeziora 2020'!AZ17</f>
        <v>2.5</v>
      </c>
      <c r="AE15" s="73">
        <f>'jeziora 2020'!BB17</f>
        <v>197.5</v>
      </c>
      <c r="AF15" s="73">
        <f>'jeziora 2020'!BJ17</f>
        <v>0.5</v>
      </c>
      <c r="AG15" s="73">
        <f>'jeziora 2020'!BL17</f>
        <v>0.5</v>
      </c>
      <c r="AH15" s="73">
        <f>'jeziora 2020'!BM17</f>
        <v>0.05</v>
      </c>
      <c r="AI15" s="73">
        <f>'jeziora 2020'!BN17</f>
        <v>0.05</v>
      </c>
      <c r="AJ15" s="73">
        <f>'jeziora 2020'!BO17</f>
        <v>0.05</v>
      </c>
      <c r="AK15" s="73">
        <f>'jeziora 2020'!BR17</f>
        <v>0.4</v>
      </c>
      <c r="AL15" s="73">
        <f>'jeziora 2020'!BS17</f>
        <v>0.05</v>
      </c>
      <c r="AM15" s="73">
        <f>'jeziora 2020'!BU17</f>
        <v>0.05</v>
      </c>
      <c r="AN15" s="73">
        <f>'jeziora 2020'!BV17</f>
        <v>0.05</v>
      </c>
      <c r="AO15" s="73">
        <f>'jeziora 2020'!BW17</f>
        <v>0.05</v>
      </c>
      <c r="AP15" s="73">
        <f>'jeziora 2020'!BX17</f>
        <v>0.1</v>
      </c>
      <c r="AQ15" s="73">
        <f>'jeziora 2020'!BZ17</f>
        <v>0</v>
      </c>
      <c r="AR15" s="224">
        <f>'jeziora 2020'!CK17</f>
        <v>0</v>
      </c>
      <c r="AS15" s="73">
        <f>'jeziora 2020'!CN17</f>
        <v>0</v>
      </c>
      <c r="AT15" s="73">
        <f>'jeziora 2020'!CS17</f>
        <v>0</v>
      </c>
      <c r="AU15" s="224">
        <f>'jeziora 2020'!CY17</f>
        <v>0</v>
      </c>
      <c r="AV15" s="53">
        <f>'jeziora 2020'!DD17</f>
        <v>0</v>
      </c>
      <c r="AW15" s="73">
        <f>'jeziora 2020'!DE17</f>
        <v>0.05</v>
      </c>
      <c r="AX15" s="148">
        <f>'jeziora 2020'!DF17</f>
        <v>0.05</v>
      </c>
      <c r="AY15" s="61" t="s">
        <v>171</v>
      </c>
      <c r="AZ15" s="75"/>
      <c r="BA15" s="75"/>
      <c r="BB15" s="75"/>
    </row>
    <row r="16" spans="1:54" x14ac:dyDescent="0.2">
      <c r="A16" s="4">
        <f>'jeziora 2020'!B18</f>
        <v>62</v>
      </c>
      <c r="B16" s="16" t="str">
        <f>'jeziora 2020'!C18</f>
        <v>PL02S0502_2175</v>
      </c>
      <c r="C16" s="53">
        <f>'jeziora 2020'!I18</f>
        <v>0.05</v>
      </c>
      <c r="D16" s="53">
        <f>'jeziora 2020'!J18</f>
        <v>1.5</v>
      </c>
      <c r="E16" s="53">
        <f>'jeziora 2020'!L18</f>
        <v>0.16200000000000001</v>
      </c>
      <c r="F16" s="53">
        <f>'jeziora 2020'!N18</f>
        <v>2.5099999999999998</v>
      </c>
      <c r="G16" s="53">
        <f>'jeziora 2020'!O18</f>
        <v>2.02</v>
      </c>
      <c r="H16" s="53">
        <f>'jeziora 2020'!P18</f>
        <v>8.6999999999999994E-2</v>
      </c>
      <c r="I16" s="53">
        <f>'jeziora 2020'!S18</f>
        <v>3.39</v>
      </c>
      <c r="J16" s="53">
        <f>'jeziora 2020'!T18</f>
        <v>1.65</v>
      </c>
      <c r="K16" s="53">
        <f>'jeziora 2020'!Y18</f>
        <v>38.6</v>
      </c>
      <c r="L16" s="130">
        <f>'jeziora 2020'!AB18</f>
        <v>1640</v>
      </c>
      <c r="M16" s="130">
        <f>'jeziora 2020'!AC18</f>
        <v>38.1</v>
      </c>
      <c r="N16" s="73">
        <f>'jeziora 2020'!AI18</f>
        <v>2.5</v>
      </c>
      <c r="O16" s="73">
        <f>'jeziora 2020'!AJ18</f>
        <v>18</v>
      </c>
      <c r="P16" s="73">
        <f>'jeziora 2020'!AK18</f>
        <v>5</v>
      </c>
      <c r="Q16" s="73">
        <f>'jeziora 2020'!AL18</f>
        <v>84</v>
      </c>
      <c r="R16" s="73">
        <f>'jeziora 2020'!AM18</f>
        <v>37</v>
      </c>
      <c r="S16" s="73">
        <f>'jeziora 2020'!AN18</f>
        <v>20</v>
      </c>
      <c r="T16" s="73">
        <f>'jeziora 2020'!AO18</f>
        <v>26</v>
      </c>
      <c r="U16" s="73">
        <f>'jeziora 2020'!AQ18</f>
        <v>34</v>
      </c>
      <c r="V16" s="73">
        <f>'jeziora 2020'!AR18</f>
        <v>1.5</v>
      </c>
      <c r="W16" s="73">
        <f>'jeziora 2020'!AS18</f>
        <v>2.5</v>
      </c>
      <c r="X16" s="73">
        <f>'jeziora 2020'!AT18</f>
        <v>11</v>
      </c>
      <c r="Y16" s="73">
        <f>'jeziora 2020'!AU18</f>
        <v>45</v>
      </c>
      <c r="Z16" s="73">
        <f>'jeziora 2020'!AV18</f>
        <v>60</v>
      </c>
      <c r="AA16" s="73">
        <f>'jeziora 2020'!AW18</f>
        <v>20</v>
      </c>
      <c r="AB16" s="73">
        <f>'jeziora 2020'!AX18</f>
        <v>26</v>
      </c>
      <c r="AC16" s="73">
        <f>'jeziora 2020'!AY18</f>
        <v>51</v>
      </c>
      <c r="AD16" s="73">
        <f>'jeziora 2020'!AZ18</f>
        <v>2.5</v>
      </c>
      <c r="AE16" s="73">
        <f>'jeziora 2020'!BB18</f>
        <v>332.5</v>
      </c>
      <c r="AF16" s="73">
        <f>'jeziora 2020'!BJ18</f>
        <v>0.5</v>
      </c>
      <c r="AG16" s="73">
        <f>'jeziora 2020'!BL18</f>
        <v>0.5</v>
      </c>
      <c r="AH16" s="73">
        <f>'jeziora 2020'!BM18</f>
        <v>0.05</v>
      </c>
      <c r="AI16" s="73">
        <f>'jeziora 2020'!BN18</f>
        <v>0.05</v>
      </c>
      <c r="AJ16" s="73">
        <f>'jeziora 2020'!BO18</f>
        <v>0.05</v>
      </c>
      <c r="AK16" s="73">
        <f>'jeziora 2020'!BR18</f>
        <v>0.4</v>
      </c>
      <c r="AL16" s="73">
        <f>'jeziora 2020'!BS18</f>
        <v>0.05</v>
      </c>
      <c r="AM16" s="73">
        <f>'jeziora 2020'!BU18</f>
        <v>0.05</v>
      </c>
      <c r="AN16" s="73">
        <f>'jeziora 2020'!BV18</f>
        <v>0.05</v>
      </c>
      <c r="AO16" s="73">
        <f>'jeziora 2020'!BW18</f>
        <v>0.05</v>
      </c>
      <c r="AP16" s="73">
        <f>'jeziora 2020'!BX18</f>
        <v>0.1</v>
      </c>
      <c r="AQ16" s="73">
        <f>'jeziora 2020'!BZ18</f>
        <v>25</v>
      </c>
      <c r="AR16" s="224">
        <f>'jeziora 2020'!CK18</f>
        <v>0.06</v>
      </c>
      <c r="AS16" s="73">
        <f>'jeziora 2020'!CN18</f>
        <v>0.5</v>
      </c>
      <c r="AT16" s="73">
        <f>'jeziora 2020'!CS18</f>
        <v>0.5</v>
      </c>
      <c r="AU16" s="224">
        <f>'jeziora 2020'!CY18</f>
        <v>0.48899999999999999</v>
      </c>
      <c r="AV16" s="53">
        <f>'jeziora 2020'!DD18</f>
        <v>0.05</v>
      </c>
      <c r="AW16" s="73">
        <f>'jeziora 2020'!DE18</f>
        <v>0.05</v>
      </c>
      <c r="AX16" s="148">
        <f>'jeziora 2020'!DF18</f>
        <v>0.05</v>
      </c>
      <c r="AY16" s="61" t="s">
        <v>171</v>
      </c>
      <c r="AZ16" s="75"/>
      <c r="BA16" s="75"/>
      <c r="BB16" s="75"/>
    </row>
    <row r="17" spans="1:54" x14ac:dyDescent="0.2">
      <c r="A17" s="4">
        <f>'jeziora 2020'!B19</f>
        <v>63</v>
      </c>
      <c r="B17" s="16" t="str">
        <f>'jeziora 2020'!C19</f>
        <v>PL02S0102_0133</v>
      </c>
      <c r="C17" s="53">
        <f>'jeziora 2020'!I19</f>
        <v>0.05</v>
      </c>
      <c r="D17" s="53">
        <f>'jeziora 2020'!J19</f>
        <v>1.5</v>
      </c>
      <c r="E17" s="53">
        <f>'jeziora 2020'!L19</f>
        <v>1.87</v>
      </c>
      <c r="F17" s="53">
        <f>'jeziora 2020'!N19</f>
        <v>11.6</v>
      </c>
      <c r="G17" s="53">
        <f>'jeziora 2020'!O19</f>
        <v>40.6</v>
      </c>
      <c r="H17" s="53">
        <f>'jeziora 2020'!P19</f>
        <v>8.2199999999999995E-2</v>
      </c>
      <c r="I17" s="53">
        <f>'jeziora 2020'!S19</f>
        <v>11.2</v>
      </c>
      <c r="J17" s="53">
        <f>'jeziora 2020'!T19</f>
        <v>30.7</v>
      </c>
      <c r="K17" s="53">
        <f>'jeziora 2020'!Y19</f>
        <v>106</v>
      </c>
      <c r="L17" s="130">
        <f>'jeziora 2020'!AB19</f>
        <v>9664</v>
      </c>
      <c r="M17" s="130">
        <f>'jeziora 2020'!AC19</f>
        <v>23.3</v>
      </c>
      <c r="N17" s="73">
        <f>'jeziora 2020'!AI19</f>
        <v>2.5</v>
      </c>
      <c r="O17" s="73">
        <f>'jeziora 2020'!AJ19</f>
        <v>218</v>
      </c>
      <c r="P17" s="73">
        <f>'jeziora 2020'!AK19</f>
        <v>32</v>
      </c>
      <c r="Q17" s="73">
        <f>'jeziora 2020'!AL19</f>
        <v>744</v>
      </c>
      <c r="R17" s="73">
        <f>'jeziora 2020'!AM19</f>
        <v>449</v>
      </c>
      <c r="S17" s="73">
        <f>'jeziora 2020'!AN19</f>
        <v>210</v>
      </c>
      <c r="T17" s="73">
        <f>'jeziora 2020'!AO19</f>
        <v>215</v>
      </c>
      <c r="U17" s="73">
        <f>'jeziora 2020'!AQ19</f>
        <v>223</v>
      </c>
      <c r="V17" s="73">
        <f>'jeziora 2020'!AR19</f>
        <v>1.5</v>
      </c>
      <c r="W17" s="73">
        <f>'jeziora 2020'!AS19</f>
        <v>2.5</v>
      </c>
      <c r="X17" s="73">
        <f>'jeziora 2020'!AT19</f>
        <v>97</v>
      </c>
      <c r="Y17" s="73">
        <f>'jeziora 2020'!AU19</f>
        <v>359</v>
      </c>
      <c r="Z17" s="73">
        <f>'jeziora 2020'!AV19</f>
        <v>409</v>
      </c>
      <c r="AA17" s="73">
        <f>'jeziora 2020'!AW19</f>
        <v>156</v>
      </c>
      <c r="AB17" s="73">
        <f>'jeziora 2020'!AX19</f>
        <v>193</v>
      </c>
      <c r="AC17" s="73">
        <f>'jeziora 2020'!AY19</f>
        <v>250</v>
      </c>
      <c r="AD17" s="73">
        <f>'jeziora 2020'!AZ19</f>
        <v>77</v>
      </c>
      <c r="AE17" s="73">
        <f>'jeziora 2020'!BB19</f>
        <v>2895.5</v>
      </c>
      <c r="AF17" s="73">
        <f>'jeziora 2020'!BJ19</f>
        <v>0.5</v>
      </c>
      <c r="AG17" s="73">
        <f>'jeziora 2020'!BL19</f>
        <v>0.5</v>
      </c>
      <c r="AH17" s="73">
        <f>'jeziora 2020'!BM19</f>
        <v>0.05</v>
      </c>
      <c r="AI17" s="73">
        <f>'jeziora 2020'!BN19</f>
        <v>0.05</v>
      </c>
      <c r="AJ17" s="73">
        <f>'jeziora 2020'!BO19</f>
        <v>0.05</v>
      </c>
      <c r="AK17" s="73">
        <f>'jeziora 2020'!BR19</f>
        <v>0.4</v>
      </c>
      <c r="AL17" s="73">
        <f>'jeziora 2020'!BS19</f>
        <v>0.05</v>
      </c>
      <c r="AM17" s="73">
        <f>'jeziora 2020'!BU19</f>
        <v>0.05</v>
      </c>
      <c r="AN17" s="73">
        <f>'jeziora 2020'!BV19</f>
        <v>0.05</v>
      </c>
      <c r="AO17" s="73">
        <f>'jeziora 2020'!BW19</f>
        <v>0.05</v>
      </c>
      <c r="AP17" s="73">
        <f>'jeziora 2020'!BX19</f>
        <v>0.1</v>
      </c>
      <c r="AQ17" s="73">
        <f>'jeziora 2020'!BZ19</f>
        <v>0</v>
      </c>
      <c r="AR17" s="224">
        <f>'jeziora 2020'!CK19</f>
        <v>0</v>
      </c>
      <c r="AS17" s="73">
        <f>'jeziora 2020'!CN19</f>
        <v>0</v>
      </c>
      <c r="AT17" s="73">
        <f>'jeziora 2020'!CS19</f>
        <v>0</v>
      </c>
      <c r="AU17" s="224">
        <f>'jeziora 2020'!CY19</f>
        <v>0</v>
      </c>
      <c r="AV17" s="53">
        <f>'jeziora 2020'!DD19</f>
        <v>0</v>
      </c>
      <c r="AW17" s="73">
        <f>'jeziora 2020'!DE19</f>
        <v>0.05</v>
      </c>
      <c r="AX17" s="148">
        <f>'jeziora 2020'!DF19</f>
        <v>0.05</v>
      </c>
      <c r="AY17" s="62" t="s">
        <v>172</v>
      </c>
      <c r="AZ17" s="75"/>
      <c r="BA17" s="75"/>
      <c r="BB17" s="75"/>
    </row>
    <row r="18" spans="1:54" x14ac:dyDescent="0.2">
      <c r="A18" s="4">
        <f>'jeziora 2020'!B20</f>
        <v>64</v>
      </c>
      <c r="B18" s="16" t="str">
        <f>'jeziora 2020'!C20</f>
        <v>PL01S0602_3189</v>
      </c>
      <c r="C18" s="53">
        <f>'jeziora 2020'!I20</f>
        <v>0.05</v>
      </c>
      <c r="D18" s="53">
        <f>'jeziora 2020'!J20</f>
        <v>1.5</v>
      </c>
      <c r="E18" s="53">
        <f>'jeziora 2020'!L20</f>
        <v>0.52100000000000002</v>
      </c>
      <c r="F18" s="53">
        <f>'jeziora 2020'!N20</f>
        <v>14.4</v>
      </c>
      <c r="G18" s="53">
        <f>'jeziora 2020'!O20</f>
        <v>11.1</v>
      </c>
      <c r="H18" s="53">
        <f>'jeziora 2020'!P20</f>
        <v>6.6299999999999998E-2</v>
      </c>
      <c r="I18" s="53">
        <f>'jeziora 2020'!S20</f>
        <v>9.6300000000000008</v>
      </c>
      <c r="J18" s="53">
        <f>'jeziora 2020'!T20</f>
        <v>44.3</v>
      </c>
      <c r="K18" s="53">
        <f>'jeziora 2020'!Y20</f>
        <v>78.2</v>
      </c>
      <c r="L18" s="130">
        <f>'jeziora 2020'!AB20</f>
        <v>18910</v>
      </c>
      <c r="M18" s="130">
        <f>'jeziora 2020'!AC20</f>
        <v>6224</v>
      </c>
      <c r="N18" s="73">
        <f>'jeziora 2020'!AI20</f>
        <v>2.5</v>
      </c>
      <c r="O18" s="73">
        <f>'jeziora 2020'!AJ20</f>
        <v>382</v>
      </c>
      <c r="P18" s="73">
        <f>'jeziora 2020'!AK20</f>
        <v>54</v>
      </c>
      <c r="Q18" s="73">
        <f>'jeziora 2020'!AL20</f>
        <v>1320</v>
      </c>
      <c r="R18" s="73">
        <f>'jeziora 2020'!AM20</f>
        <v>566</v>
      </c>
      <c r="S18" s="73">
        <f>'jeziora 2020'!AN20</f>
        <v>332</v>
      </c>
      <c r="T18" s="73">
        <f>'jeziora 2020'!AO20</f>
        <v>391</v>
      </c>
      <c r="U18" s="73">
        <f>'jeziora 2020'!AQ20</f>
        <v>344</v>
      </c>
      <c r="V18" s="73">
        <f>'jeziora 2020'!AR20</f>
        <v>1.5</v>
      </c>
      <c r="W18" s="73">
        <f>'jeziora 2020'!AS20</f>
        <v>2.5</v>
      </c>
      <c r="X18" s="73">
        <f>'jeziora 2020'!AT20</f>
        <v>209</v>
      </c>
      <c r="Y18" s="73">
        <f>'jeziora 2020'!AU20</f>
        <v>686</v>
      </c>
      <c r="Z18" s="73">
        <f>'jeziora 2020'!AV20</f>
        <v>706</v>
      </c>
      <c r="AA18" s="73">
        <f>'jeziora 2020'!AW20</f>
        <v>273</v>
      </c>
      <c r="AB18" s="73">
        <f>'jeziora 2020'!AX20</f>
        <v>334</v>
      </c>
      <c r="AC18" s="73">
        <f>'jeziora 2020'!AY20</f>
        <v>444</v>
      </c>
      <c r="AD18" s="73">
        <f>'jeziora 2020'!AZ20</f>
        <v>118</v>
      </c>
      <c r="AE18" s="73">
        <f>'jeziora 2020'!BB20</f>
        <v>4925.5</v>
      </c>
      <c r="AF18" s="73">
        <f>'jeziora 2020'!BJ20</f>
        <v>0.5</v>
      </c>
      <c r="AG18" s="73">
        <f>'jeziora 2020'!BL20</f>
        <v>0.5</v>
      </c>
      <c r="AH18" s="73">
        <f>'jeziora 2020'!BM20</f>
        <v>0.05</v>
      </c>
      <c r="AI18" s="73">
        <f>'jeziora 2020'!BN20</f>
        <v>0.05</v>
      </c>
      <c r="AJ18" s="73">
        <f>'jeziora 2020'!BO20</f>
        <v>0.05</v>
      </c>
      <c r="AK18" s="73">
        <f>'jeziora 2020'!BR20</f>
        <v>0.4</v>
      </c>
      <c r="AL18" s="73">
        <f>'jeziora 2020'!BS20</f>
        <v>0.05</v>
      </c>
      <c r="AM18" s="73">
        <f>'jeziora 2020'!BU20</f>
        <v>0.05</v>
      </c>
      <c r="AN18" s="73">
        <f>'jeziora 2020'!BV20</f>
        <v>0.05</v>
      </c>
      <c r="AO18" s="73">
        <f>'jeziora 2020'!BW20</f>
        <v>0.05</v>
      </c>
      <c r="AP18" s="73">
        <f>'jeziora 2020'!BX20</f>
        <v>0.1</v>
      </c>
      <c r="AQ18" s="73">
        <f>'jeziora 2020'!BZ20</f>
        <v>0</v>
      </c>
      <c r="AR18" s="224">
        <f>'jeziora 2020'!CK20</f>
        <v>0</v>
      </c>
      <c r="AS18" s="73">
        <f>'jeziora 2020'!CN20</f>
        <v>0</v>
      </c>
      <c r="AT18" s="73">
        <f>'jeziora 2020'!CS20</f>
        <v>0</v>
      </c>
      <c r="AU18" s="224">
        <f>'jeziora 2020'!CY20</f>
        <v>0</v>
      </c>
      <c r="AV18" s="53">
        <f>'jeziora 2020'!DD20</f>
        <v>0</v>
      </c>
      <c r="AW18" s="73">
        <f>'jeziora 2020'!DE20</f>
        <v>0.05</v>
      </c>
      <c r="AX18" s="148">
        <f>'jeziora 2020'!DF20</f>
        <v>0.05</v>
      </c>
      <c r="AY18" s="64" t="s">
        <v>174</v>
      </c>
      <c r="AZ18" s="75"/>
      <c r="BA18" s="75"/>
      <c r="BB18" s="75"/>
    </row>
    <row r="19" spans="1:54" x14ac:dyDescent="0.2">
      <c r="A19" s="4">
        <f>'jeziora 2020'!B21</f>
        <v>65</v>
      </c>
      <c r="B19" s="16" t="str">
        <f>'jeziora 2020'!C21</f>
        <v>PL02S0102_3338</v>
      </c>
      <c r="C19" s="53">
        <f>'jeziora 2020'!I21</f>
        <v>0.05</v>
      </c>
      <c r="D19" s="53">
        <f>'jeziora 2020'!J21</f>
        <v>11.2</v>
      </c>
      <c r="E19" s="53">
        <f>'jeziora 2020'!L21</f>
        <v>0.20699999999999999</v>
      </c>
      <c r="F19" s="53">
        <f>'jeziora 2020'!N21</f>
        <v>30.2</v>
      </c>
      <c r="G19" s="53">
        <f>'jeziora 2020'!O21</f>
        <v>21.6</v>
      </c>
      <c r="H19" s="53">
        <f>'jeziora 2020'!P21</f>
        <v>0.14899999999999999</v>
      </c>
      <c r="I19" s="53">
        <f>'jeziora 2020'!S21</f>
        <v>24.5</v>
      </c>
      <c r="J19" s="53">
        <f>'jeziora 2020'!T21</f>
        <v>81</v>
      </c>
      <c r="K19" s="53">
        <f>'jeziora 2020'!Y21</f>
        <v>162</v>
      </c>
      <c r="L19" s="130">
        <f>'jeziora 2020'!AB21</f>
        <v>24930</v>
      </c>
      <c r="M19" s="130">
        <f>'jeziora 2020'!AC21</f>
        <v>325</v>
      </c>
      <c r="N19" s="73">
        <f>'jeziora 2020'!AI21</f>
        <v>2.5</v>
      </c>
      <c r="O19" s="73">
        <f>'jeziora 2020'!AJ21</f>
        <v>296</v>
      </c>
      <c r="P19" s="73">
        <f>'jeziora 2020'!AK21</f>
        <v>44</v>
      </c>
      <c r="Q19" s="73">
        <f>'jeziora 2020'!AL21</f>
        <v>1010</v>
      </c>
      <c r="R19" s="73">
        <f>'jeziora 2020'!AM21</f>
        <v>437</v>
      </c>
      <c r="S19" s="73">
        <f>'jeziora 2020'!AN21</f>
        <v>246</v>
      </c>
      <c r="T19" s="73">
        <f>'jeziora 2020'!AO21</f>
        <v>249</v>
      </c>
      <c r="U19" s="73">
        <f>'jeziora 2020'!AQ21</f>
        <v>277</v>
      </c>
      <c r="V19" s="73">
        <f>'jeziora 2020'!AR21</f>
        <v>1.5</v>
      </c>
      <c r="W19" s="73">
        <f>'jeziora 2020'!AS21</f>
        <v>2.5</v>
      </c>
      <c r="X19" s="73">
        <f>'jeziora 2020'!AT21</f>
        <v>195</v>
      </c>
      <c r="Y19" s="73">
        <f>'jeziora 2020'!AU21</f>
        <v>523</v>
      </c>
      <c r="Z19" s="73">
        <f>'jeziora 2020'!AV21</f>
        <v>532</v>
      </c>
      <c r="AA19" s="73">
        <f>'jeziora 2020'!AW21</f>
        <v>197</v>
      </c>
      <c r="AB19" s="73">
        <f>'jeziora 2020'!AX21</f>
        <v>249</v>
      </c>
      <c r="AC19" s="73">
        <f>'jeziora 2020'!AY21</f>
        <v>325</v>
      </c>
      <c r="AD19" s="73">
        <f>'jeziora 2020'!AZ21</f>
        <v>120</v>
      </c>
      <c r="AE19" s="73">
        <f>'jeziora 2020'!BB21</f>
        <v>3735.5</v>
      </c>
      <c r="AF19" s="73">
        <f>'jeziora 2020'!BJ21</f>
        <v>0.5</v>
      </c>
      <c r="AG19" s="73">
        <f>'jeziora 2020'!BL21</f>
        <v>0.5</v>
      </c>
      <c r="AH19" s="73">
        <f>'jeziora 2020'!BM21</f>
        <v>0.05</v>
      </c>
      <c r="AI19" s="73">
        <f>'jeziora 2020'!BN21</f>
        <v>0.05</v>
      </c>
      <c r="AJ19" s="73">
        <f>'jeziora 2020'!BO21</f>
        <v>0.05</v>
      </c>
      <c r="AK19" s="73">
        <f>'jeziora 2020'!BR21</f>
        <v>0.4</v>
      </c>
      <c r="AL19" s="73">
        <f>'jeziora 2020'!BS21</f>
        <v>0.05</v>
      </c>
      <c r="AM19" s="73">
        <f>'jeziora 2020'!BU21</f>
        <v>0.05</v>
      </c>
      <c r="AN19" s="73">
        <f>'jeziora 2020'!BV21</f>
        <v>0.05</v>
      </c>
      <c r="AO19" s="73">
        <f>'jeziora 2020'!BW21</f>
        <v>0.05</v>
      </c>
      <c r="AP19" s="73">
        <f>'jeziora 2020'!BX21</f>
        <v>0.1</v>
      </c>
      <c r="AQ19" s="73">
        <f>'jeziora 2020'!BZ21</f>
        <v>25</v>
      </c>
      <c r="AR19" s="224">
        <f>'jeziora 2020'!CK21</f>
        <v>5.0000000000000001E-3</v>
      </c>
      <c r="AS19" s="73">
        <f>'jeziora 2020'!CN21</f>
        <v>0.5</v>
      </c>
      <c r="AT19" s="73">
        <f>'jeziora 2020'!CS21</f>
        <v>0.5</v>
      </c>
      <c r="AU19" s="224">
        <f>'jeziora 2020'!CY21</f>
        <v>0.80500000000000005</v>
      </c>
      <c r="AV19" s="53">
        <f>'jeziora 2020'!DD21</f>
        <v>0.05</v>
      </c>
      <c r="AW19" s="73">
        <f>'jeziora 2020'!DE21</f>
        <v>0.05</v>
      </c>
      <c r="AX19" s="148">
        <f>'jeziora 2020'!DF21</f>
        <v>0.05</v>
      </c>
      <c r="AY19" s="63" t="s">
        <v>173</v>
      </c>
      <c r="AZ19" s="75"/>
      <c r="BA19" s="75"/>
      <c r="BB19" s="75"/>
    </row>
    <row r="20" spans="1:54" x14ac:dyDescent="0.2">
      <c r="A20" s="4">
        <f>'jeziora 2020'!B22</f>
        <v>66</v>
      </c>
      <c r="B20" s="16" t="str">
        <f>'jeziora 2020'!C22</f>
        <v>PL02S0602_0421</v>
      </c>
      <c r="C20" s="53">
        <f>'jeziora 2020'!I22</f>
        <v>0.05</v>
      </c>
      <c r="D20" s="53">
        <f>'jeziora 2020'!J22</f>
        <v>1.5</v>
      </c>
      <c r="E20" s="53">
        <f>'jeziora 2020'!L22</f>
        <v>1.36</v>
      </c>
      <c r="F20" s="53">
        <f>'jeziora 2020'!N22</f>
        <v>5.14</v>
      </c>
      <c r="G20" s="53">
        <f>'jeziora 2020'!O22</f>
        <v>123</v>
      </c>
      <c r="H20" s="53">
        <f>'jeziora 2020'!P22</f>
        <v>5.33E-2</v>
      </c>
      <c r="I20" s="53">
        <f>'jeziora 2020'!S22</f>
        <v>5.92</v>
      </c>
      <c r="J20" s="53">
        <f>'jeziora 2020'!T22</f>
        <v>28.3</v>
      </c>
      <c r="K20" s="53">
        <f>'jeziora 2020'!Y22</f>
        <v>56.8</v>
      </c>
      <c r="L20" s="130">
        <f>'jeziora 2020'!AB22</f>
        <v>6506</v>
      </c>
      <c r="M20" s="130">
        <f>'jeziora 2020'!AC22</f>
        <v>3520</v>
      </c>
      <c r="N20" s="73">
        <f>'jeziora 2020'!AI22</f>
        <v>2.5</v>
      </c>
      <c r="O20" s="73">
        <f>'jeziora 2020'!AJ22</f>
        <v>196</v>
      </c>
      <c r="P20" s="73">
        <f>'jeziora 2020'!AK22</f>
        <v>28</v>
      </c>
      <c r="Q20" s="73">
        <f>'jeziora 2020'!AL22</f>
        <v>532</v>
      </c>
      <c r="R20" s="73">
        <f>'jeziora 2020'!AM22</f>
        <v>186</v>
      </c>
      <c r="S20" s="73">
        <f>'jeziora 2020'!AN22</f>
        <v>132</v>
      </c>
      <c r="T20" s="73">
        <f>'jeziora 2020'!AO22</f>
        <v>121</v>
      </c>
      <c r="U20" s="73">
        <f>'jeziora 2020'!AQ22</f>
        <v>145</v>
      </c>
      <c r="V20" s="73">
        <f>'jeziora 2020'!AR22</f>
        <v>1.5</v>
      </c>
      <c r="W20" s="73">
        <f>'jeziora 2020'!AS22</f>
        <v>2.5</v>
      </c>
      <c r="X20" s="73">
        <f>'jeziora 2020'!AT22</f>
        <v>51</v>
      </c>
      <c r="Y20" s="73">
        <f>'jeziora 2020'!AU22</f>
        <v>229</v>
      </c>
      <c r="Z20" s="73">
        <f>'jeziora 2020'!AV22</f>
        <v>242</v>
      </c>
      <c r="AA20" s="73">
        <f>'jeziora 2020'!AW22</f>
        <v>86</v>
      </c>
      <c r="AB20" s="73">
        <f>'jeziora 2020'!AX22</f>
        <v>98</v>
      </c>
      <c r="AC20" s="73">
        <f>'jeziora 2020'!AY22</f>
        <v>175</v>
      </c>
      <c r="AD20" s="73">
        <f>'jeziora 2020'!AZ22</f>
        <v>2.5</v>
      </c>
      <c r="AE20" s="73">
        <f>'jeziora 2020'!BB22</f>
        <v>1809.5</v>
      </c>
      <c r="AF20" s="73">
        <f>'jeziora 2020'!BJ22</f>
        <v>0.5</v>
      </c>
      <c r="AG20" s="73">
        <f>'jeziora 2020'!BL22</f>
        <v>0.5</v>
      </c>
      <c r="AH20" s="73">
        <f>'jeziora 2020'!BM22</f>
        <v>0.05</v>
      </c>
      <c r="AI20" s="73">
        <f>'jeziora 2020'!BN22</f>
        <v>0.05</v>
      </c>
      <c r="AJ20" s="73">
        <f>'jeziora 2020'!BO22</f>
        <v>0.05</v>
      </c>
      <c r="AK20" s="73">
        <f>'jeziora 2020'!BR22</f>
        <v>0.4</v>
      </c>
      <c r="AL20" s="73">
        <f>'jeziora 2020'!BS22</f>
        <v>0.05</v>
      </c>
      <c r="AM20" s="73">
        <f>'jeziora 2020'!BU22</f>
        <v>0.05</v>
      </c>
      <c r="AN20" s="73">
        <f>'jeziora 2020'!BV22</f>
        <v>0.05</v>
      </c>
      <c r="AO20" s="73">
        <f>'jeziora 2020'!BW22</f>
        <v>0.05</v>
      </c>
      <c r="AP20" s="73">
        <f>'jeziora 2020'!BX22</f>
        <v>0.1</v>
      </c>
      <c r="AQ20" s="73">
        <f>'jeziora 2020'!BZ22</f>
        <v>0</v>
      </c>
      <c r="AR20" s="224">
        <f>'jeziora 2020'!CK22</f>
        <v>0</v>
      </c>
      <c r="AS20" s="73">
        <f>'jeziora 2020'!CN22</f>
        <v>0</v>
      </c>
      <c r="AT20" s="73">
        <f>'jeziora 2020'!CS22</f>
        <v>0</v>
      </c>
      <c r="AU20" s="224">
        <f>'jeziora 2020'!CY22</f>
        <v>0</v>
      </c>
      <c r="AV20" s="53">
        <f>'jeziora 2020'!DD22</f>
        <v>0</v>
      </c>
      <c r="AW20" s="73">
        <f>'jeziora 2020'!DE22</f>
        <v>0.05</v>
      </c>
      <c r="AX20" s="148">
        <f>'jeziora 2020'!DF22</f>
        <v>0.05</v>
      </c>
      <c r="AY20" s="64" t="s">
        <v>174</v>
      </c>
      <c r="AZ20" s="75"/>
      <c r="BA20" s="75"/>
      <c r="BB20" s="75"/>
    </row>
    <row r="21" spans="1:54" x14ac:dyDescent="0.2">
      <c r="A21" s="4">
        <f>'jeziora 2020'!B23</f>
        <v>67</v>
      </c>
      <c r="B21" s="16" t="str">
        <f>'jeziora 2020'!C23</f>
        <v>PL02S0502_2182</v>
      </c>
      <c r="C21" s="53">
        <f>'jeziora 2020'!I23</f>
        <v>0.05</v>
      </c>
      <c r="D21" s="53">
        <f>'jeziora 2020'!J23</f>
        <v>5.5</v>
      </c>
      <c r="E21" s="53">
        <f>'jeziora 2020'!L23</f>
        <v>1.07</v>
      </c>
      <c r="F21" s="53">
        <f>'jeziora 2020'!N23</f>
        <v>7.16</v>
      </c>
      <c r="G21" s="53">
        <f>'jeziora 2020'!O23</f>
        <v>37.6</v>
      </c>
      <c r="H21" s="53">
        <f>'jeziora 2020'!P23</f>
        <v>9.5399999999999999E-2</v>
      </c>
      <c r="I21" s="53">
        <f>'jeziora 2020'!S23</f>
        <v>9.6999999999999993</v>
      </c>
      <c r="J21" s="53">
        <f>'jeziora 2020'!T23</f>
        <v>61.6</v>
      </c>
      <c r="K21" s="53">
        <f>'jeziora 2020'!Y23</f>
        <v>90.7</v>
      </c>
      <c r="L21" s="130">
        <f>'jeziora 2020'!AB23</f>
        <v>7150</v>
      </c>
      <c r="M21" s="130">
        <f>'jeziora 2020'!AC23</f>
        <v>1671</v>
      </c>
      <c r="N21" s="73">
        <f>'jeziora 2020'!AI23</f>
        <v>2.5</v>
      </c>
      <c r="O21" s="73">
        <f>'jeziora 2020'!AJ23</f>
        <v>199</v>
      </c>
      <c r="P21" s="73">
        <f>'jeziora 2020'!AK23</f>
        <v>181</v>
      </c>
      <c r="Q21" s="73">
        <f>'jeziora 2020'!AL23</f>
        <v>796</v>
      </c>
      <c r="R21" s="73">
        <f>'jeziora 2020'!AM23</f>
        <v>330</v>
      </c>
      <c r="S21" s="73">
        <f>'jeziora 2020'!AN23</f>
        <v>161</v>
      </c>
      <c r="T21" s="73">
        <f>'jeziora 2020'!AO23</f>
        <v>169</v>
      </c>
      <c r="U21" s="73">
        <f>'jeziora 2020'!AQ23</f>
        <v>225</v>
      </c>
      <c r="V21" s="73">
        <f>'jeziora 2020'!AR23</f>
        <v>1.5</v>
      </c>
      <c r="W21" s="73">
        <f>'jeziora 2020'!AS23</f>
        <v>2.5</v>
      </c>
      <c r="X21" s="73">
        <f>'jeziora 2020'!AT23</f>
        <v>243</v>
      </c>
      <c r="Y21" s="73">
        <f>'jeziora 2020'!AU23</f>
        <v>393</v>
      </c>
      <c r="Z21" s="73">
        <f>'jeziora 2020'!AV23</f>
        <v>363</v>
      </c>
      <c r="AA21" s="73">
        <f>'jeziora 2020'!AW23</f>
        <v>135</v>
      </c>
      <c r="AB21" s="73">
        <f>'jeziora 2020'!AX23</f>
        <v>163</v>
      </c>
      <c r="AC21" s="73">
        <f>'jeziora 2020'!AY23</f>
        <v>255</v>
      </c>
      <c r="AD21" s="73">
        <f>'jeziora 2020'!AZ23</f>
        <v>2.5</v>
      </c>
      <c r="AE21" s="73">
        <f>'jeziora 2020'!BB23</f>
        <v>2976.5</v>
      </c>
      <c r="AF21" s="73">
        <f>'jeziora 2020'!BJ23</f>
        <v>0.5</v>
      </c>
      <c r="AG21" s="73">
        <f>'jeziora 2020'!BL23</f>
        <v>0.5</v>
      </c>
      <c r="AH21" s="73">
        <f>'jeziora 2020'!BM23</f>
        <v>0.05</v>
      </c>
      <c r="AI21" s="73">
        <f>'jeziora 2020'!BN23</f>
        <v>0.05</v>
      </c>
      <c r="AJ21" s="73">
        <f>'jeziora 2020'!BO23</f>
        <v>0.05</v>
      </c>
      <c r="AK21" s="73">
        <f>'jeziora 2020'!BR23</f>
        <v>0.4</v>
      </c>
      <c r="AL21" s="73">
        <f>'jeziora 2020'!BS23</f>
        <v>0.05</v>
      </c>
      <c r="AM21" s="73">
        <f>'jeziora 2020'!BU23</f>
        <v>0.05</v>
      </c>
      <c r="AN21" s="73">
        <f>'jeziora 2020'!BV23</f>
        <v>0.05</v>
      </c>
      <c r="AO21" s="73">
        <f>'jeziora 2020'!BW23</f>
        <v>0.05</v>
      </c>
      <c r="AP21" s="73">
        <f>'jeziora 2020'!BX23</f>
        <v>0.1</v>
      </c>
      <c r="AQ21" s="73">
        <f>'jeziora 2020'!BZ23</f>
        <v>0</v>
      </c>
      <c r="AR21" s="224">
        <f>'jeziora 2020'!CK23</f>
        <v>0</v>
      </c>
      <c r="AS21" s="73">
        <f>'jeziora 2020'!CN23</f>
        <v>0</v>
      </c>
      <c r="AT21" s="73">
        <f>'jeziora 2020'!CS23</f>
        <v>0</v>
      </c>
      <c r="AU21" s="224">
        <f>'jeziora 2020'!CY23</f>
        <v>0</v>
      </c>
      <c r="AV21" s="53">
        <f>'jeziora 2020'!DD23</f>
        <v>0</v>
      </c>
      <c r="AW21" s="73">
        <f>'jeziora 2020'!DE23</f>
        <v>0.05</v>
      </c>
      <c r="AX21" s="148">
        <f>'jeziora 2020'!DF23</f>
        <v>0.05</v>
      </c>
      <c r="AY21" s="64" t="s">
        <v>174</v>
      </c>
      <c r="AZ21" s="75"/>
      <c r="BA21" s="75"/>
      <c r="BB21" s="75"/>
    </row>
    <row r="22" spans="1:54" x14ac:dyDescent="0.2">
      <c r="A22" s="4">
        <f>'jeziora 2020'!B24</f>
        <v>68</v>
      </c>
      <c r="B22" s="16" t="str">
        <f>'jeziora 2020'!C24</f>
        <v>PL01S0202_0107</v>
      </c>
      <c r="C22" s="53">
        <f>'jeziora 2020'!I24</f>
        <v>0.05</v>
      </c>
      <c r="D22" s="53">
        <f>'jeziora 2020'!J24</f>
        <v>1.5</v>
      </c>
      <c r="E22" s="53">
        <f>'jeziora 2020'!L24</f>
        <v>1.32</v>
      </c>
      <c r="F22" s="53">
        <f>'jeziora 2020'!N24</f>
        <v>18.399999999999999</v>
      </c>
      <c r="G22" s="53">
        <f>'jeziora 2020'!O24</f>
        <v>17.2</v>
      </c>
      <c r="H22" s="53">
        <f>'jeziora 2020'!P24</f>
        <v>0.14499999999999999</v>
      </c>
      <c r="I22" s="53">
        <f>'jeziora 2020'!S24</f>
        <v>14.5</v>
      </c>
      <c r="J22" s="53">
        <f>'jeziora 2020'!T24</f>
        <v>65.900000000000006</v>
      </c>
      <c r="K22" s="53">
        <f>'jeziora 2020'!Y24</f>
        <v>168</v>
      </c>
      <c r="L22" s="130">
        <f>'jeziora 2020'!AB24</f>
        <v>34210</v>
      </c>
      <c r="M22" s="130">
        <f>'jeziora 2020'!AC24</f>
        <v>1299</v>
      </c>
      <c r="N22" s="73">
        <f>'jeziora 2020'!AI24</f>
        <v>2.5</v>
      </c>
      <c r="O22" s="73">
        <f>'jeziora 2020'!AJ24</f>
        <v>187</v>
      </c>
      <c r="P22" s="73">
        <f>'jeziora 2020'!AK24</f>
        <v>2.5</v>
      </c>
      <c r="Q22" s="73">
        <f>'jeziora 2020'!AL24</f>
        <v>707</v>
      </c>
      <c r="R22" s="73">
        <f>'jeziora 2020'!AM24</f>
        <v>412</v>
      </c>
      <c r="S22" s="73">
        <f>'jeziora 2020'!AN24</f>
        <v>213</v>
      </c>
      <c r="T22" s="73">
        <f>'jeziora 2020'!AO24</f>
        <v>251</v>
      </c>
      <c r="U22" s="73">
        <f>'jeziora 2020'!AQ24</f>
        <v>251</v>
      </c>
      <c r="V22" s="73">
        <f>'jeziora 2020'!AR24</f>
        <v>1.5</v>
      </c>
      <c r="W22" s="73">
        <f>'jeziora 2020'!AS24</f>
        <v>2.5</v>
      </c>
      <c r="X22" s="73">
        <f>'jeziora 2020'!AT24</f>
        <v>2.5</v>
      </c>
      <c r="Y22" s="73">
        <f>'jeziora 2020'!AU24</f>
        <v>394</v>
      </c>
      <c r="Z22" s="73">
        <f>'jeziora 2020'!AV24</f>
        <v>518</v>
      </c>
      <c r="AA22" s="73">
        <f>'jeziora 2020'!AW24</f>
        <v>176</v>
      </c>
      <c r="AB22" s="73">
        <f>'jeziora 2020'!AX24</f>
        <v>267</v>
      </c>
      <c r="AC22" s="73">
        <f>'jeziora 2020'!AY24</f>
        <v>370</v>
      </c>
      <c r="AD22" s="73">
        <f>'jeziora 2020'!AZ24</f>
        <v>2.5</v>
      </c>
      <c r="AE22" s="73">
        <f>'jeziora 2020'!BB24</f>
        <v>2869.5</v>
      </c>
      <c r="AF22" s="73">
        <f>'jeziora 2020'!BJ24</f>
        <v>0.5</v>
      </c>
      <c r="AG22" s="73">
        <f>'jeziora 2020'!BL24</f>
        <v>0.5</v>
      </c>
      <c r="AH22" s="73">
        <f>'jeziora 2020'!BM24</f>
        <v>0.05</v>
      </c>
      <c r="AI22" s="73">
        <f>'jeziora 2020'!BN24</f>
        <v>0.05</v>
      </c>
      <c r="AJ22" s="73">
        <f>'jeziora 2020'!BO24</f>
        <v>0.05</v>
      </c>
      <c r="AK22" s="73">
        <f>'jeziora 2020'!BR24</f>
        <v>0.4</v>
      </c>
      <c r="AL22" s="73">
        <f>'jeziora 2020'!BS24</f>
        <v>0.05</v>
      </c>
      <c r="AM22" s="73">
        <f>'jeziora 2020'!BU24</f>
        <v>0.05</v>
      </c>
      <c r="AN22" s="73">
        <f>'jeziora 2020'!BV24</f>
        <v>0.05</v>
      </c>
      <c r="AO22" s="73">
        <f>'jeziora 2020'!BW24</f>
        <v>0.05</v>
      </c>
      <c r="AP22" s="73">
        <f>'jeziora 2020'!BX24</f>
        <v>0.1</v>
      </c>
      <c r="AQ22" s="73">
        <f>'jeziora 2020'!BZ24</f>
        <v>0</v>
      </c>
      <c r="AR22" s="224">
        <f>'jeziora 2020'!CK24</f>
        <v>0</v>
      </c>
      <c r="AS22" s="73">
        <f>'jeziora 2020'!CN24</f>
        <v>0</v>
      </c>
      <c r="AT22" s="73">
        <f>'jeziora 2020'!CS24</f>
        <v>0</v>
      </c>
      <c r="AU22" s="224">
        <f>'jeziora 2020'!CY24</f>
        <v>0</v>
      </c>
      <c r="AV22" s="53">
        <f>'jeziora 2020'!DD24</f>
        <v>0</v>
      </c>
      <c r="AW22" s="73">
        <f>'jeziora 2020'!DE24</f>
        <v>0.05</v>
      </c>
      <c r="AX22" s="148">
        <f>'jeziora 2020'!DF24</f>
        <v>0.05</v>
      </c>
      <c r="AY22" s="64" t="s">
        <v>174</v>
      </c>
      <c r="AZ22" s="75"/>
      <c r="BA22" s="75"/>
      <c r="BB22" s="75"/>
    </row>
    <row r="23" spans="1:54" x14ac:dyDescent="0.2">
      <c r="A23" s="4">
        <f>'jeziora 2020'!B25</f>
        <v>69</v>
      </c>
      <c r="B23" s="16" t="str">
        <f>'jeziora 2020'!C25</f>
        <v>PL02S0502_2184</v>
      </c>
      <c r="C23" s="53">
        <f>'jeziora 2020'!I25</f>
        <v>0.05</v>
      </c>
      <c r="D23" s="53">
        <f>'jeziora 2020'!J25</f>
        <v>1.5</v>
      </c>
      <c r="E23" s="53">
        <f>'jeziora 2020'!L25</f>
        <v>0.63700000000000001</v>
      </c>
      <c r="F23" s="53">
        <f>'jeziora 2020'!N25</f>
        <v>4.53</v>
      </c>
      <c r="G23" s="53">
        <f>'jeziora 2020'!O25</f>
        <v>0.2</v>
      </c>
      <c r="H23" s="53">
        <f>'jeziora 2020'!P25</f>
        <v>3.8899999999999997E-2</v>
      </c>
      <c r="I23" s="53">
        <f>'jeziora 2020'!S25</f>
        <v>5.42</v>
      </c>
      <c r="J23" s="53">
        <f>'jeziora 2020'!T25</f>
        <v>23.1</v>
      </c>
      <c r="K23" s="53">
        <f>'jeziora 2020'!Y25</f>
        <v>52.8</v>
      </c>
      <c r="L23" s="130">
        <f>'jeziora 2020'!AB25</f>
        <v>4744</v>
      </c>
      <c r="M23" s="130">
        <f>'jeziora 2020'!AC25</f>
        <v>1005</v>
      </c>
      <c r="N23" s="73">
        <f>'jeziora 2020'!AI25</f>
        <v>2.5</v>
      </c>
      <c r="O23" s="73">
        <f>'jeziora 2020'!AJ25</f>
        <v>30</v>
      </c>
      <c r="P23" s="73">
        <f>'jeziora 2020'!AK25</f>
        <v>2.5</v>
      </c>
      <c r="Q23" s="73">
        <f>'jeziora 2020'!AL25</f>
        <v>230</v>
      </c>
      <c r="R23" s="73">
        <f>'jeziora 2020'!AM25</f>
        <v>40</v>
      </c>
      <c r="S23" s="73">
        <f>'jeziora 2020'!AN25</f>
        <v>48</v>
      </c>
      <c r="T23" s="73">
        <f>'jeziora 2020'!AO25</f>
        <v>58</v>
      </c>
      <c r="U23" s="73">
        <f>'jeziora 2020'!AQ25</f>
        <v>67</v>
      </c>
      <c r="V23" s="73">
        <f>'jeziora 2020'!AR25</f>
        <v>1.5</v>
      </c>
      <c r="W23" s="73">
        <f>'jeziora 2020'!AS25</f>
        <v>2.5</v>
      </c>
      <c r="X23" s="73">
        <f>'jeziora 2020'!AT25</f>
        <v>27</v>
      </c>
      <c r="Y23" s="73">
        <f>'jeziora 2020'!AU25</f>
        <v>115</v>
      </c>
      <c r="Z23" s="73">
        <f>'jeziora 2020'!AV25</f>
        <v>124</v>
      </c>
      <c r="AA23" s="73">
        <f>'jeziora 2020'!AW25</f>
        <v>45</v>
      </c>
      <c r="AB23" s="73">
        <f>'jeziora 2020'!AX25</f>
        <v>56</v>
      </c>
      <c r="AC23" s="73">
        <f>'jeziora 2020'!AY25</f>
        <v>74</v>
      </c>
      <c r="AD23" s="73">
        <f>'jeziora 2020'!AZ25</f>
        <v>2.5</v>
      </c>
      <c r="AE23" s="73">
        <f>'jeziora 2020'!BB25</f>
        <v>726</v>
      </c>
      <c r="AF23" s="73">
        <f>'jeziora 2020'!BJ25</f>
        <v>0.5</v>
      </c>
      <c r="AG23" s="73">
        <f>'jeziora 2020'!BL25</f>
        <v>0.5</v>
      </c>
      <c r="AH23" s="73">
        <f>'jeziora 2020'!BM25</f>
        <v>0.05</v>
      </c>
      <c r="AI23" s="73">
        <f>'jeziora 2020'!BN25</f>
        <v>0.05</v>
      </c>
      <c r="AJ23" s="73">
        <f>'jeziora 2020'!BO25</f>
        <v>0.05</v>
      </c>
      <c r="AK23" s="73">
        <f>'jeziora 2020'!BR25</f>
        <v>0.4</v>
      </c>
      <c r="AL23" s="73">
        <f>'jeziora 2020'!BS25</f>
        <v>0.05</v>
      </c>
      <c r="AM23" s="73">
        <f>'jeziora 2020'!BU25</f>
        <v>0.05</v>
      </c>
      <c r="AN23" s="73">
        <f>'jeziora 2020'!BV25</f>
        <v>0.05</v>
      </c>
      <c r="AO23" s="73">
        <f>'jeziora 2020'!BW25</f>
        <v>0.05</v>
      </c>
      <c r="AP23" s="73">
        <f>'jeziora 2020'!BX25</f>
        <v>0.1</v>
      </c>
      <c r="AQ23" s="73">
        <f>'jeziora 2020'!BZ25</f>
        <v>0</v>
      </c>
      <c r="AR23" s="224">
        <f>'jeziora 2020'!CK25</f>
        <v>0</v>
      </c>
      <c r="AS23" s="73">
        <f>'jeziora 2020'!CN25</f>
        <v>0</v>
      </c>
      <c r="AT23" s="73">
        <f>'jeziora 2020'!CS25</f>
        <v>0</v>
      </c>
      <c r="AU23" s="224">
        <f>'jeziora 2020'!CY25</f>
        <v>0</v>
      </c>
      <c r="AV23" s="53">
        <f>'jeziora 2020'!DD25</f>
        <v>0</v>
      </c>
      <c r="AW23" s="73">
        <f>'jeziora 2020'!DE25</f>
        <v>0.05</v>
      </c>
      <c r="AX23" s="148">
        <f>'jeziora 2020'!DF25</f>
        <v>0.05</v>
      </c>
      <c r="AY23" s="63" t="s">
        <v>173</v>
      </c>
      <c r="AZ23" s="75"/>
      <c r="BA23" s="75"/>
      <c r="BB23" s="75"/>
    </row>
    <row r="24" spans="1:54" x14ac:dyDescent="0.2">
      <c r="A24" s="4">
        <f>'jeziora 2020'!B26</f>
        <v>70</v>
      </c>
      <c r="B24" s="16" t="str">
        <f>'jeziora 2020'!C26</f>
        <v>PL01S0302_0157</v>
      </c>
      <c r="C24" s="53">
        <f>'jeziora 2020'!I26</f>
        <v>0.05</v>
      </c>
      <c r="D24" s="53">
        <f>'jeziora 2020'!J26</f>
        <v>1.5</v>
      </c>
      <c r="E24" s="53">
        <f>'jeziora 2020'!L26</f>
        <v>9.6000000000000002E-2</v>
      </c>
      <c r="F24" s="53">
        <f>'jeziora 2020'!N26</f>
        <v>12.2</v>
      </c>
      <c r="G24" s="53">
        <f>'jeziora 2020'!O26</f>
        <v>5.64</v>
      </c>
      <c r="H24" s="53">
        <f>'jeziora 2020'!P26</f>
        <v>0.10100000000000001</v>
      </c>
      <c r="I24" s="53">
        <f>'jeziora 2020'!S26</f>
        <v>9.18</v>
      </c>
      <c r="J24" s="53">
        <f>'jeziora 2020'!T26</f>
        <v>10.3</v>
      </c>
      <c r="K24" s="53">
        <f>'jeziora 2020'!Y26</f>
        <v>32.700000000000003</v>
      </c>
      <c r="L24" s="130">
        <f>'jeziora 2020'!AB26</f>
        <v>6980</v>
      </c>
      <c r="M24" s="130">
        <f>'jeziora 2020'!AC26</f>
        <v>352</v>
      </c>
      <c r="N24" s="73">
        <f>'jeziora 2020'!AI26</f>
        <v>2.5</v>
      </c>
      <c r="O24" s="73">
        <f>'jeziora 2020'!AJ26</f>
        <v>12</v>
      </c>
      <c r="P24" s="73">
        <f>'jeziora 2020'!AK26</f>
        <v>2.5</v>
      </c>
      <c r="Q24" s="73">
        <f>'jeziora 2020'!AL26</f>
        <v>71</v>
      </c>
      <c r="R24" s="73">
        <f>'jeziora 2020'!AM26</f>
        <v>31</v>
      </c>
      <c r="S24" s="73">
        <f>'jeziora 2020'!AN26</f>
        <v>16</v>
      </c>
      <c r="T24" s="73">
        <f>'jeziora 2020'!AO26</f>
        <v>22</v>
      </c>
      <c r="U24" s="73">
        <f>'jeziora 2020'!AQ26</f>
        <v>24</v>
      </c>
      <c r="V24" s="73">
        <f>'jeziora 2020'!AR26</f>
        <v>1.5</v>
      </c>
      <c r="W24" s="73">
        <f>'jeziora 2020'!AS26</f>
        <v>2.5</v>
      </c>
      <c r="X24" s="73">
        <f>'jeziora 2020'!AT26</f>
        <v>2.5</v>
      </c>
      <c r="Y24" s="73">
        <f>'jeziora 2020'!AU26</f>
        <v>38</v>
      </c>
      <c r="Z24" s="73">
        <f>'jeziora 2020'!AV26</f>
        <v>41</v>
      </c>
      <c r="AA24" s="73">
        <f>'jeziora 2020'!AW26</f>
        <v>16</v>
      </c>
      <c r="AB24" s="73">
        <f>'jeziora 2020'!AX26</f>
        <v>16</v>
      </c>
      <c r="AC24" s="73">
        <f>'jeziora 2020'!AY26</f>
        <v>31</v>
      </c>
      <c r="AD24" s="73">
        <f>'jeziora 2020'!AZ26</f>
        <v>2.5</v>
      </c>
      <c r="AE24" s="73">
        <f>'jeziora 2020'!BB26</f>
        <v>258.5</v>
      </c>
      <c r="AF24" s="73">
        <f>'jeziora 2020'!BJ26</f>
        <v>0.5</v>
      </c>
      <c r="AG24" s="73">
        <f>'jeziora 2020'!BL26</f>
        <v>0.5</v>
      </c>
      <c r="AH24" s="73">
        <f>'jeziora 2020'!BM26</f>
        <v>0.05</v>
      </c>
      <c r="AI24" s="73">
        <f>'jeziora 2020'!BN26</f>
        <v>0.05</v>
      </c>
      <c r="AJ24" s="73">
        <f>'jeziora 2020'!BO26</f>
        <v>0.05</v>
      </c>
      <c r="AK24" s="73">
        <f>'jeziora 2020'!BR26</f>
        <v>0.4</v>
      </c>
      <c r="AL24" s="73">
        <f>'jeziora 2020'!BS26</f>
        <v>0.05</v>
      </c>
      <c r="AM24" s="73">
        <f>'jeziora 2020'!BU26</f>
        <v>0.05</v>
      </c>
      <c r="AN24" s="73">
        <f>'jeziora 2020'!BV26</f>
        <v>0.05</v>
      </c>
      <c r="AO24" s="73">
        <f>'jeziora 2020'!BW26</f>
        <v>0.05</v>
      </c>
      <c r="AP24" s="73">
        <f>'jeziora 2020'!BX26</f>
        <v>0.1</v>
      </c>
      <c r="AQ24" s="73">
        <f>'jeziora 2020'!BZ26</f>
        <v>0</v>
      </c>
      <c r="AR24" s="224">
        <f>'jeziora 2020'!CK26</f>
        <v>0</v>
      </c>
      <c r="AS24" s="73">
        <f>'jeziora 2020'!CN26</f>
        <v>0</v>
      </c>
      <c r="AT24" s="73">
        <f>'jeziora 2020'!CS26</f>
        <v>0</v>
      </c>
      <c r="AU24" s="224">
        <f>'jeziora 2020'!CY26</f>
        <v>0</v>
      </c>
      <c r="AV24" s="53">
        <f>'jeziora 2020'!DD26</f>
        <v>0</v>
      </c>
      <c r="AW24" s="73">
        <f>'jeziora 2020'!DE26</f>
        <v>0.05</v>
      </c>
      <c r="AX24" s="148">
        <f>'jeziora 2020'!DF26</f>
        <v>0.05</v>
      </c>
      <c r="AY24" s="61" t="s">
        <v>171</v>
      </c>
      <c r="AZ24" s="75"/>
      <c r="BA24" s="75"/>
      <c r="BB24" s="75"/>
    </row>
    <row r="25" spans="1:54" x14ac:dyDescent="0.2">
      <c r="A25" s="4">
        <f>'jeziora 2020'!B27</f>
        <v>71</v>
      </c>
      <c r="B25" s="16" t="str">
        <f>'jeziora 2020'!C27</f>
        <v>PL02S0102_3521</v>
      </c>
      <c r="C25" s="53">
        <f>'jeziora 2020'!I27</f>
        <v>0.05</v>
      </c>
      <c r="D25" s="53">
        <f>'jeziora 2020'!J27</f>
        <v>1.5</v>
      </c>
      <c r="E25" s="53">
        <f>'jeziora 2020'!L27</f>
        <v>2.25</v>
      </c>
      <c r="F25" s="53">
        <f>'jeziora 2020'!N27</f>
        <v>6.91</v>
      </c>
      <c r="G25" s="53">
        <f>'jeziora 2020'!O27</f>
        <v>43.7</v>
      </c>
      <c r="H25" s="53">
        <f>'jeziora 2020'!P27</f>
        <v>5.1400000000000001E-2</v>
      </c>
      <c r="I25" s="53">
        <f>'jeziora 2020'!S27</f>
        <v>6.3</v>
      </c>
      <c r="J25" s="53">
        <f>'jeziora 2020'!T27</f>
        <v>28.4</v>
      </c>
      <c r="K25" s="53">
        <f>'jeziora 2020'!Y27</f>
        <v>54</v>
      </c>
      <c r="L25" s="130">
        <f>'jeziora 2020'!AB27</f>
        <v>12530</v>
      </c>
      <c r="M25" s="130">
        <f>'jeziora 2020'!AC27</f>
        <v>1048</v>
      </c>
      <c r="N25" s="73">
        <f>'jeziora 2020'!AI27</f>
        <v>2.5</v>
      </c>
      <c r="O25" s="73">
        <f>'jeziora 2020'!AJ27</f>
        <v>137</v>
      </c>
      <c r="P25" s="73">
        <f>'jeziora 2020'!AK27</f>
        <v>32</v>
      </c>
      <c r="Q25" s="73">
        <f>'jeziora 2020'!AL27</f>
        <v>437</v>
      </c>
      <c r="R25" s="73">
        <f>'jeziora 2020'!AM27</f>
        <v>224</v>
      </c>
      <c r="S25" s="73">
        <f>'jeziora 2020'!AN27</f>
        <v>166</v>
      </c>
      <c r="T25" s="73">
        <f>'jeziora 2020'!AO27</f>
        <v>190</v>
      </c>
      <c r="U25" s="73">
        <f>'jeziora 2020'!AQ27</f>
        <v>202</v>
      </c>
      <c r="V25" s="73">
        <f>'jeziora 2020'!AR27</f>
        <v>1.5</v>
      </c>
      <c r="W25" s="73">
        <f>'jeziora 2020'!AS27</f>
        <v>2.5</v>
      </c>
      <c r="X25" s="73">
        <f>'jeziora 2020'!AT27</f>
        <v>257</v>
      </c>
      <c r="Y25" s="73">
        <f>'jeziora 2020'!AU27</f>
        <v>294</v>
      </c>
      <c r="Z25" s="73">
        <f>'jeziora 2020'!AV27</f>
        <v>340</v>
      </c>
      <c r="AA25" s="73">
        <f>'jeziora 2020'!AW27</f>
        <v>126</v>
      </c>
      <c r="AB25" s="73">
        <f>'jeziora 2020'!AX27</f>
        <v>181</v>
      </c>
      <c r="AC25" s="73">
        <f>'jeziora 2020'!AY27</f>
        <v>229</v>
      </c>
      <c r="AD25" s="73">
        <f>'jeziora 2020'!AZ27</f>
        <v>70</v>
      </c>
      <c r="AE25" s="73">
        <f>'jeziora 2020'!BB27</f>
        <v>2209.5</v>
      </c>
      <c r="AF25" s="73">
        <f>'jeziora 2020'!BJ27</f>
        <v>0.5</v>
      </c>
      <c r="AG25" s="73">
        <f>'jeziora 2020'!BL27</f>
        <v>0.5</v>
      </c>
      <c r="AH25" s="73">
        <f>'jeziora 2020'!BM27</f>
        <v>0.05</v>
      </c>
      <c r="AI25" s="73">
        <f>'jeziora 2020'!BN27</f>
        <v>0.05</v>
      </c>
      <c r="AJ25" s="73">
        <f>'jeziora 2020'!BO27</f>
        <v>0.05</v>
      </c>
      <c r="AK25" s="73">
        <f>'jeziora 2020'!BR27</f>
        <v>0.4</v>
      </c>
      <c r="AL25" s="73">
        <f>'jeziora 2020'!BS27</f>
        <v>0.05</v>
      </c>
      <c r="AM25" s="73">
        <f>'jeziora 2020'!BU27</f>
        <v>0.05</v>
      </c>
      <c r="AN25" s="73">
        <f>'jeziora 2020'!BV27</f>
        <v>0.05</v>
      </c>
      <c r="AO25" s="73">
        <f>'jeziora 2020'!BW27</f>
        <v>0.05</v>
      </c>
      <c r="AP25" s="73">
        <f>'jeziora 2020'!BX27</f>
        <v>0.1</v>
      </c>
      <c r="AQ25" s="73">
        <f>'jeziora 2020'!BZ27</f>
        <v>0</v>
      </c>
      <c r="AR25" s="224">
        <f>'jeziora 2020'!CK27</f>
        <v>0</v>
      </c>
      <c r="AS25" s="73">
        <f>'jeziora 2020'!CN27</f>
        <v>0</v>
      </c>
      <c r="AT25" s="73">
        <f>'jeziora 2020'!CS27</f>
        <v>0</v>
      </c>
      <c r="AU25" s="224">
        <f>'jeziora 2020'!CY27</f>
        <v>0</v>
      </c>
      <c r="AV25" s="53">
        <f>'jeziora 2020'!DD27</f>
        <v>0</v>
      </c>
      <c r="AW25" s="73">
        <f>'jeziora 2020'!DE27</f>
        <v>0.05</v>
      </c>
      <c r="AX25" s="148">
        <f>'jeziora 2020'!DF27</f>
        <v>0.05</v>
      </c>
      <c r="AY25" s="63" t="s">
        <v>173</v>
      </c>
      <c r="AZ25" s="75"/>
      <c r="BA25" s="75"/>
      <c r="BB25" s="75"/>
    </row>
    <row r="26" spans="1:54" x14ac:dyDescent="0.2">
      <c r="A26" s="4">
        <f>'jeziora 2020'!B28</f>
        <v>72</v>
      </c>
      <c r="B26" s="16" t="str">
        <f>'jeziora 2020'!C28</f>
        <v>PL07S0802_0001</v>
      </c>
      <c r="C26" s="53">
        <f>'jeziora 2020'!I28</f>
        <v>0.05</v>
      </c>
      <c r="D26" s="53">
        <f>'jeziora 2020'!J28</f>
        <v>5.62</v>
      </c>
      <c r="E26" s="53">
        <f>'jeziora 2020'!L28</f>
        <v>0.44700000000000001</v>
      </c>
      <c r="F26" s="53">
        <f>'jeziora 2020'!N28</f>
        <v>6.5</v>
      </c>
      <c r="G26" s="53">
        <f>'jeziora 2020'!O28</f>
        <v>63.8</v>
      </c>
      <c r="H26" s="53">
        <f>'jeziora 2020'!P28</f>
        <v>5.33E-2</v>
      </c>
      <c r="I26" s="53">
        <f>'jeziora 2020'!S28</f>
        <v>4.32</v>
      </c>
      <c r="J26" s="53">
        <f>'jeziora 2020'!T28</f>
        <v>31.3</v>
      </c>
      <c r="K26" s="53">
        <f>'jeziora 2020'!Y28</f>
        <v>84.6</v>
      </c>
      <c r="L26" s="130">
        <f>'jeziora 2020'!AB28</f>
        <v>1720</v>
      </c>
      <c r="M26" s="130">
        <f>'jeziora 2020'!AC28</f>
        <v>183</v>
      </c>
      <c r="N26" s="73">
        <f>'jeziora 2020'!AI28</f>
        <v>2.5</v>
      </c>
      <c r="O26" s="73">
        <f>'jeziora 2020'!AJ28</f>
        <v>103</v>
      </c>
      <c r="P26" s="73">
        <f>'jeziora 2020'!AK28</f>
        <v>31</v>
      </c>
      <c r="Q26" s="73">
        <f>'jeziora 2020'!AL28</f>
        <v>336</v>
      </c>
      <c r="R26" s="73">
        <f>'jeziora 2020'!AM28</f>
        <v>168</v>
      </c>
      <c r="S26" s="73">
        <f>'jeziora 2020'!AN28</f>
        <v>75</v>
      </c>
      <c r="T26" s="73">
        <f>'jeziora 2020'!AO28</f>
        <v>98</v>
      </c>
      <c r="U26" s="73">
        <f>'jeziora 2020'!AQ28</f>
        <v>103</v>
      </c>
      <c r="V26" s="73">
        <f>'jeziora 2020'!AR28</f>
        <v>1.5</v>
      </c>
      <c r="W26" s="73">
        <f>'jeziora 2020'!AS28</f>
        <v>2.5</v>
      </c>
      <c r="X26" s="73">
        <f>'jeziora 2020'!AT28</f>
        <v>184</v>
      </c>
      <c r="Y26" s="73">
        <f>'jeziora 2020'!AU28</f>
        <v>161</v>
      </c>
      <c r="Z26" s="73">
        <f>'jeziora 2020'!AV28</f>
        <v>204</v>
      </c>
      <c r="AA26" s="73">
        <f>'jeziora 2020'!AW28</f>
        <v>75</v>
      </c>
      <c r="AB26" s="73">
        <f>'jeziora 2020'!AX28</f>
        <v>86</v>
      </c>
      <c r="AC26" s="73">
        <f>'jeziora 2020'!AY28</f>
        <v>164</v>
      </c>
      <c r="AD26" s="73">
        <f>'jeziora 2020'!AZ28</f>
        <v>2.5</v>
      </c>
      <c r="AE26" s="73">
        <f>'jeziora 2020'!BB28</f>
        <v>1441.5</v>
      </c>
      <c r="AF26" s="73">
        <f>'jeziora 2020'!BJ28</f>
        <v>0.5</v>
      </c>
      <c r="AG26" s="73">
        <f>'jeziora 2020'!BL28</f>
        <v>0.5</v>
      </c>
      <c r="AH26" s="73">
        <f>'jeziora 2020'!BM28</f>
        <v>0.05</v>
      </c>
      <c r="AI26" s="73">
        <f>'jeziora 2020'!BN28</f>
        <v>0.05</v>
      </c>
      <c r="AJ26" s="73">
        <f>'jeziora 2020'!BO28</f>
        <v>0.05</v>
      </c>
      <c r="AK26" s="73">
        <f>'jeziora 2020'!BR28</f>
        <v>0.4</v>
      </c>
      <c r="AL26" s="73">
        <f>'jeziora 2020'!BS28</f>
        <v>0.05</v>
      </c>
      <c r="AM26" s="73">
        <f>'jeziora 2020'!BU28</f>
        <v>0.05</v>
      </c>
      <c r="AN26" s="73">
        <f>'jeziora 2020'!BV28</f>
        <v>0.05</v>
      </c>
      <c r="AO26" s="73">
        <f>'jeziora 2020'!BW28</f>
        <v>0.05</v>
      </c>
      <c r="AP26" s="73">
        <f>'jeziora 2020'!BX28</f>
        <v>0.1</v>
      </c>
      <c r="AQ26" s="73">
        <f>'jeziora 2020'!BZ28</f>
        <v>25</v>
      </c>
      <c r="AR26" s="224">
        <f>'jeziora 2020'!CK28</f>
        <v>0.09</v>
      </c>
      <c r="AS26" s="73">
        <f>'jeziora 2020'!CN28</f>
        <v>0.5</v>
      </c>
      <c r="AT26" s="73">
        <f>'jeziora 2020'!CS28</f>
        <v>0.5</v>
      </c>
      <c r="AU26" s="224">
        <f>'jeziora 2020'!CY28</f>
        <v>0.216</v>
      </c>
      <c r="AV26" s="53">
        <f>'jeziora 2020'!DD28</f>
        <v>0.05</v>
      </c>
      <c r="AW26" s="73">
        <f>'jeziora 2020'!DE28</f>
        <v>0.05</v>
      </c>
      <c r="AX26" s="148">
        <f>'jeziora 2020'!DF28</f>
        <v>0.05</v>
      </c>
      <c r="AY26" s="62" t="s">
        <v>172</v>
      </c>
      <c r="AZ26" s="75"/>
      <c r="BA26" s="75"/>
      <c r="BB26" s="75"/>
    </row>
    <row r="27" spans="1:54" x14ac:dyDescent="0.2">
      <c r="A27" s="4">
        <f>'jeziora 2020'!B29</f>
        <v>73</v>
      </c>
      <c r="B27" s="16" t="str">
        <f>'jeziora 2020'!C29</f>
        <v>PL02S0602_3174</v>
      </c>
      <c r="C27" s="53">
        <f>'jeziora 2020'!I29</f>
        <v>0.05</v>
      </c>
      <c r="D27" s="53">
        <f>'jeziora 2020'!J29</f>
        <v>8.39</v>
      </c>
      <c r="E27" s="53">
        <f>'jeziora 2020'!L29</f>
        <v>0.55900000000000005</v>
      </c>
      <c r="F27" s="53">
        <f>'jeziora 2020'!N29</f>
        <v>39.200000000000003</v>
      </c>
      <c r="G27" s="53">
        <f>'jeziora 2020'!O29</f>
        <v>24.9</v>
      </c>
      <c r="H27" s="53">
        <f>'jeziora 2020'!P29</f>
        <v>6.8599999999999994E-2</v>
      </c>
      <c r="I27" s="53">
        <f>'jeziora 2020'!S29</f>
        <v>25.3</v>
      </c>
      <c r="J27" s="53">
        <f>'jeziora 2020'!T29</f>
        <v>34.200000000000003</v>
      </c>
      <c r="K27" s="53">
        <f>'jeziora 2020'!Y29</f>
        <v>131</v>
      </c>
      <c r="L27" s="130">
        <f>'jeziora 2020'!AB29</f>
        <v>24140</v>
      </c>
      <c r="M27" s="130">
        <f>'jeziora 2020'!AC29</f>
        <v>765</v>
      </c>
      <c r="N27" s="73">
        <f>'jeziora 2020'!AI29</f>
        <v>2.5</v>
      </c>
      <c r="O27" s="73">
        <f>'jeziora 2020'!AJ29</f>
        <v>141</v>
      </c>
      <c r="P27" s="73">
        <f>'jeziora 2020'!AK29</f>
        <v>22</v>
      </c>
      <c r="Q27" s="73">
        <f>'jeziora 2020'!AL29</f>
        <v>383</v>
      </c>
      <c r="R27" s="73">
        <f>'jeziora 2020'!AM29</f>
        <v>201</v>
      </c>
      <c r="S27" s="73">
        <f>'jeziora 2020'!AN29</f>
        <v>134</v>
      </c>
      <c r="T27" s="73">
        <f>'jeziora 2020'!AO29</f>
        <v>139</v>
      </c>
      <c r="U27" s="73">
        <f>'jeziora 2020'!AQ29</f>
        <v>87</v>
      </c>
      <c r="V27" s="73">
        <f>'jeziora 2020'!AR29</f>
        <v>1.5</v>
      </c>
      <c r="W27" s="73">
        <f>'jeziora 2020'!AS29</f>
        <v>2.5</v>
      </c>
      <c r="X27" s="73">
        <f>'jeziora 2020'!AT29</f>
        <v>65</v>
      </c>
      <c r="Y27" s="73">
        <f>'jeziora 2020'!AU29</f>
        <v>243</v>
      </c>
      <c r="Z27" s="73">
        <f>'jeziora 2020'!AV29</f>
        <v>211</v>
      </c>
      <c r="AA27" s="73">
        <f>'jeziora 2020'!AW29</f>
        <v>82</v>
      </c>
      <c r="AB27" s="73">
        <f>'jeziora 2020'!AX29</f>
        <v>95</v>
      </c>
      <c r="AC27" s="73">
        <f>'jeziora 2020'!AY29</f>
        <v>120</v>
      </c>
      <c r="AD27" s="73">
        <f>'jeziora 2020'!AZ29</f>
        <v>43</v>
      </c>
      <c r="AE27" s="73">
        <f>'jeziora 2020'!BB29</f>
        <v>1627.5</v>
      </c>
      <c r="AF27" s="73">
        <f>'jeziora 2020'!BJ29</f>
        <v>0.5</v>
      </c>
      <c r="AG27" s="73">
        <f>'jeziora 2020'!BL29</f>
        <v>0.5</v>
      </c>
      <c r="AH27" s="73">
        <f>'jeziora 2020'!BM29</f>
        <v>0.05</v>
      </c>
      <c r="AI27" s="73">
        <f>'jeziora 2020'!BN29</f>
        <v>0.05</v>
      </c>
      <c r="AJ27" s="73">
        <f>'jeziora 2020'!BO29</f>
        <v>0.05</v>
      </c>
      <c r="AK27" s="73">
        <f>'jeziora 2020'!BR29</f>
        <v>0.4</v>
      </c>
      <c r="AL27" s="73">
        <f>'jeziora 2020'!BS29</f>
        <v>0.05</v>
      </c>
      <c r="AM27" s="73">
        <f>'jeziora 2020'!BU29</f>
        <v>0.05</v>
      </c>
      <c r="AN27" s="73">
        <f>'jeziora 2020'!BV29</f>
        <v>0.05</v>
      </c>
      <c r="AO27" s="73">
        <f>'jeziora 2020'!BW29</f>
        <v>0.05</v>
      </c>
      <c r="AP27" s="73">
        <f>'jeziora 2020'!BX29</f>
        <v>0.1</v>
      </c>
      <c r="AQ27" s="73">
        <f>'jeziora 2020'!BZ29</f>
        <v>0</v>
      </c>
      <c r="AR27" s="224">
        <f>'jeziora 2020'!CK29</f>
        <v>0</v>
      </c>
      <c r="AS27" s="73">
        <f>'jeziora 2020'!CN29</f>
        <v>0</v>
      </c>
      <c r="AT27" s="73">
        <f>'jeziora 2020'!CS29</f>
        <v>0</v>
      </c>
      <c r="AU27" s="224">
        <f>'jeziora 2020'!CY29</f>
        <v>0</v>
      </c>
      <c r="AV27" s="53">
        <f>'jeziora 2020'!DD29</f>
        <v>0</v>
      </c>
      <c r="AW27" s="73">
        <f>'jeziora 2020'!DE29</f>
        <v>0.05</v>
      </c>
      <c r="AX27" s="148">
        <f>'jeziora 2020'!DF29</f>
        <v>0.05</v>
      </c>
      <c r="AY27" s="62" t="s">
        <v>172</v>
      </c>
      <c r="AZ27" s="75"/>
      <c r="BA27" s="75"/>
      <c r="BB27" s="75"/>
    </row>
    <row r="28" spans="1:54" x14ac:dyDescent="0.2">
      <c r="A28" s="4">
        <f>'jeziora 2020'!B30</f>
        <v>74</v>
      </c>
      <c r="B28" s="16" t="str">
        <f>'jeziora 2020'!C30</f>
        <v>PL02S0502_3165</v>
      </c>
      <c r="C28" s="53">
        <f>'jeziora 2020'!I30</f>
        <v>0.05</v>
      </c>
      <c r="D28" s="53">
        <f>'jeziora 2020'!J30</f>
        <v>5.04</v>
      </c>
      <c r="E28" s="53">
        <f>'jeziora 2020'!L30</f>
        <v>1.27</v>
      </c>
      <c r="F28" s="53">
        <f>'jeziora 2020'!N30</f>
        <v>10.3</v>
      </c>
      <c r="G28" s="53">
        <f>'jeziora 2020'!O30</f>
        <v>27.3</v>
      </c>
      <c r="H28" s="53">
        <f>'jeziora 2020'!P30</f>
        <v>0.13300000000000001</v>
      </c>
      <c r="I28" s="53">
        <f>'jeziora 2020'!S30</f>
        <v>10.6</v>
      </c>
      <c r="J28" s="53">
        <f>'jeziora 2020'!T30</f>
        <v>56</v>
      </c>
      <c r="K28" s="53">
        <f>'jeziora 2020'!Y30</f>
        <v>96</v>
      </c>
      <c r="L28" s="130">
        <f>'jeziora 2020'!AB30</f>
        <v>9627</v>
      </c>
      <c r="M28" s="130">
        <f>'jeziora 2020'!AC30</f>
        <v>841</v>
      </c>
      <c r="N28" s="73">
        <f>'jeziora 2020'!AI30</f>
        <v>2.5</v>
      </c>
      <c r="O28" s="73">
        <f>'jeziora 2020'!AJ30</f>
        <v>166</v>
      </c>
      <c r="P28" s="73">
        <f>'jeziora 2020'!AK30</f>
        <v>55</v>
      </c>
      <c r="Q28" s="73">
        <f>'jeziora 2020'!AL30</f>
        <v>952</v>
      </c>
      <c r="R28" s="73">
        <f>'jeziora 2020'!AM30</f>
        <v>257</v>
      </c>
      <c r="S28" s="73">
        <f>'jeziora 2020'!AN30</f>
        <v>234</v>
      </c>
      <c r="T28" s="73">
        <f>'jeziora 2020'!AO30</f>
        <v>209</v>
      </c>
      <c r="U28" s="73">
        <f>'jeziora 2020'!AQ30</f>
        <v>214</v>
      </c>
      <c r="V28" s="73">
        <f>'jeziora 2020'!AR30</f>
        <v>1.5</v>
      </c>
      <c r="W28" s="73">
        <f>'jeziora 2020'!AS30</f>
        <v>2.5</v>
      </c>
      <c r="X28" s="73">
        <f>'jeziora 2020'!AT30</f>
        <v>68</v>
      </c>
      <c r="Y28" s="73">
        <f>'jeziora 2020'!AU30</f>
        <v>528</v>
      </c>
      <c r="Z28" s="73">
        <f>'jeziora 2020'!AV30</f>
        <v>440</v>
      </c>
      <c r="AA28" s="73">
        <f>'jeziora 2020'!AW30</f>
        <v>167</v>
      </c>
      <c r="AB28" s="73">
        <f>'jeziora 2020'!AX30</f>
        <v>204</v>
      </c>
      <c r="AC28" s="73">
        <f>'jeziora 2020'!AY30</f>
        <v>233</v>
      </c>
      <c r="AD28" s="73">
        <f>'jeziora 2020'!AZ30</f>
        <v>2.5</v>
      </c>
      <c r="AE28" s="73">
        <f>'jeziora 2020'!BB30</f>
        <v>3082.5</v>
      </c>
      <c r="AF28" s="73">
        <f>'jeziora 2020'!BJ30</f>
        <v>0.5</v>
      </c>
      <c r="AG28" s="73">
        <f>'jeziora 2020'!BL30</f>
        <v>0.5</v>
      </c>
      <c r="AH28" s="73">
        <f>'jeziora 2020'!BM30</f>
        <v>0.05</v>
      </c>
      <c r="AI28" s="73">
        <f>'jeziora 2020'!BN30</f>
        <v>0.05</v>
      </c>
      <c r="AJ28" s="73">
        <f>'jeziora 2020'!BO30</f>
        <v>0.05</v>
      </c>
      <c r="AK28" s="73">
        <f>'jeziora 2020'!BR30</f>
        <v>0.4</v>
      </c>
      <c r="AL28" s="73">
        <f>'jeziora 2020'!BS30</f>
        <v>0.05</v>
      </c>
      <c r="AM28" s="73">
        <f>'jeziora 2020'!BU30</f>
        <v>0.05</v>
      </c>
      <c r="AN28" s="73">
        <f>'jeziora 2020'!BV30</f>
        <v>0.05</v>
      </c>
      <c r="AO28" s="73">
        <f>'jeziora 2020'!BW30</f>
        <v>0.05</v>
      </c>
      <c r="AP28" s="73">
        <f>'jeziora 2020'!BX30</f>
        <v>0.1</v>
      </c>
      <c r="AQ28" s="73">
        <f>'jeziora 2020'!BZ30</f>
        <v>0</v>
      </c>
      <c r="AR28" s="224">
        <f>'jeziora 2020'!CK30</f>
        <v>0</v>
      </c>
      <c r="AS28" s="73">
        <f>'jeziora 2020'!CN30</f>
        <v>0</v>
      </c>
      <c r="AT28" s="73">
        <f>'jeziora 2020'!CS30</f>
        <v>0</v>
      </c>
      <c r="AU28" s="224">
        <f>'jeziora 2020'!CY30</f>
        <v>0</v>
      </c>
      <c r="AV28" s="53">
        <f>'jeziora 2020'!DD30</f>
        <v>0</v>
      </c>
      <c r="AW28" s="73">
        <f>'jeziora 2020'!DE30</f>
        <v>0.05</v>
      </c>
      <c r="AX28" s="148">
        <f>'jeziora 2020'!DF30</f>
        <v>0.05</v>
      </c>
      <c r="AY28" s="63" t="s">
        <v>173</v>
      </c>
      <c r="AZ28" s="75"/>
      <c r="BA28" s="75"/>
      <c r="BB28" s="75"/>
    </row>
    <row r="29" spans="1:54" x14ac:dyDescent="0.2">
      <c r="A29" s="4">
        <f>'jeziora 2020'!B31</f>
        <v>75</v>
      </c>
      <c r="B29" s="16" t="str">
        <f>'jeziora 2020'!C31</f>
        <v>PL02S0502_2186</v>
      </c>
      <c r="C29" s="53">
        <f>'jeziora 2020'!I31</f>
        <v>0.05</v>
      </c>
      <c r="D29" s="53">
        <f>'jeziora 2020'!J31</f>
        <v>8.7100000000000009</v>
      </c>
      <c r="E29" s="53">
        <f>'jeziora 2020'!L31</f>
        <v>2.5000000000000001E-2</v>
      </c>
      <c r="F29" s="53">
        <f>'jeziora 2020'!N31</f>
        <v>7.46</v>
      </c>
      <c r="G29" s="53">
        <f>'jeziora 2020'!O31</f>
        <v>18.5</v>
      </c>
      <c r="H29" s="53">
        <f>'jeziora 2020'!P31</f>
        <v>8.0799999999999997E-2</v>
      </c>
      <c r="I29" s="53">
        <f>'jeziora 2020'!S31</f>
        <v>5.97</v>
      </c>
      <c r="J29" s="53">
        <f>'jeziora 2020'!T31</f>
        <v>62.3</v>
      </c>
      <c r="K29" s="53">
        <f>'jeziora 2020'!Y31</f>
        <v>71.5</v>
      </c>
      <c r="L29" s="130">
        <f>'jeziora 2020'!AB31</f>
        <v>13300</v>
      </c>
      <c r="M29" s="130">
        <f>'jeziora 2020'!AC31</f>
        <v>860</v>
      </c>
      <c r="N29" s="73">
        <f>'jeziora 2020'!AI31</f>
        <v>2.5</v>
      </c>
      <c r="O29" s="73">
        <f>'jeziora 2020'!AJ31</f>
        <v>55</v>
      </c>
      <c r="P29" s="73">
        <f>'jeziora 2020'!AK31</f>
        <v>27</v>
      </c>
      <c r="Q29" s="73">
        <f>'jeziora 2020'!AL31</f>
        <v>189</v>
      </c>
      <c r="R29" s="73">
        <f>'jeziora 2020'!AM31</f>
        <v>46</v>
      </c>
      <c r="S29" s="73">
        <f>'jeziora 2020'!AN31</f>
        <v>33</v>
      </c>
      <c r="T29" s="73">
        <f>'jeziora 2020'!AO31</f>
        <v>32</v>
      </c>
      <c r="U29" s="73">
        <f>'jeziora 2020'!AQ31</f>
        <v>2.5</v>
      </c>
      <c r="V29" s="73">
        <f>'jeziora 2020'!AR31</f>
        <v>1.5</v>
      </c>
      <c r="W29" s="73">
        <f>'jeziora 2020'!AS31</f>
        <v>2.5</v>
      </c>
      <c r="X29" s="73">
        <f>'jeziora 2020'!AT31</f>
        <v>151</v>
      </c>
      <c r="Y29" s="73">
        <f>'jeziora 2020'!AU31</f>
        <v>84</v>
      </c>
      <c r="Z29" s="73">
        <f>'jeziora 2020'!AV31</f>
        <v>67</v>
      </c>
      <c r="AA29" s="73">
        <f>'jeziora 2020'!AW31</f>
        <v>2.5</v>
      </c>
      <c r="AB29" s="73">
        <f>'jeziora 2020'!AX31</f>
        <v>29</v>
      </c>
      <c r="AC29" s="73">
        <f>'jeziora 2020'!AY31</f>
        <v>55</v>
      </c>
      <c r="AD29" s="73">
        <f>'jeziora 2020'!AZ31</f>
        <v>2.5</v>
      </c>
      <c r="AE29" s="73">
        <f>'jeziora 2020'!BB31</f>
        <v>693</v>
      </c>
      <c r="AF29" s="73">
        <f>'jeziora 2020'!BJ31</f>
        <v>0.5</v>
      </c>
      <c r="AG29" s="73">
        <f>'jeziora 2020'!BL31</f>
        <v>0.5</v>
      </c>
      <c r="AH29" s="73">
        <f>'jeziora 2020'!BM31</f>
        <v>0.05</v>
      </c>
      <c r="AI29" s="73">
        <f>'jeziora 2020'!BN31</f>
        <v>0.05</v>
      </c>
      <c r="AJ29" s="73">
        <f>'jeziora 2020'!BO31</f>
        <v>0.05</v>
      </c>
      <c r="AK29" s="73">
        <f>'jeziora 2020'!BR31</f>
        <v>0.4</v>
      </c>
      <c r="AL29" s="73">
        <f>'jeziora 2020'!BS31</f>
        <v>0.05</v>
      </c>
      <c r="AM29" s="73">
        <f>'jeziora 2020'!BU31</f>
        <v>0.05</v>
      </c>
      <c r="AN29" s="73">
        <f>'jeziora 2020'!BV31</f>
        <v>0.05</v>
      </c>
      <c r="AO29" s="73">
        <f>'jeziora 2020'!BW31</f>
        <v>0.05</v>
      </c>
      <c r="AP29" s="73">
        <f>'jeziora 2020'!BX31</f>
        <v>0.1</v>
      </c>
      <c r="AQ29" s="73">
        <f>'jeziora 2020'!BZ31</f>
        <v>25</v>
      </c>
      <c r="AR29" s="224">
        <f>'jeziora 2020'!CK31</f>
        <v>0.1</v>
      </c>
      <c r="AS29" s="73">
        <f>'jeziora 2020'!CN31</f>
        <v>0.5</v>
      </c>
      <c r="AT29" s="73">
        <f>'jeziora 2020'!CS31</f>
        <v>0.5</v>
      </c>
      <c r="AU29" s="224">
        <f>'jeziora 2020'!CY31</f>
        <v>0.29599999999999999</v>
      </c>
      <c r="AV29" s="53">
        <f>'jeziora 2020'!DD31</f>
        <v>0.05</v>
      </c>
      <c r="AW29" s="73">
        <f>'jeziora 2020'!DE31</f>
        <v>0.05</v>
      </c>
      <c r="AX29" s="148">
        <f>'jeziora 2020'!DF31</f>
        <v>0.05</v>
      </c>
      <c r="AY29" s="63" t="s">
        <v>173</v>
      </c>
      <c r="AZ29" s="75"/>
      <c r="BA29" s="75"/>
      <c r="BB29" s="75"/>
    </row>
    <row r="30" spans="1:54" x14ac:dyDescent="0.2">
      <c r="A30" s="4">
        <f>'jeziora 2020'!B32</f>
        <v>76</v>
      </c>
      <c r="B30" s="16" t="str">
        <f>'jeziora 2020'!C32</f>
        <v>PL02S0102_0122</v>
      </c>
      <c r="C30" s="53">
        <f>'jeziora 2020'!I32</f>
        <v>0.05</v>
      </c>
      <c r="D30" s="53">
        <f>'jeziora 2020'!J32</f>
        <v>8.51</v>
      </c>
      <c r="E30" s="53">
        <f>'jeziora 2020'!L32</f>
        <v>3.35</v>
      </c>
      <c r="F30" s="53">
        <f>'jeziora 2020'!N32</f>
        <v>8.4</v>
      </c>
      <c r="G30" s="53">
        <f>'jeziora 2020'!O32</f>
        <v>21.6</v>
      </c>
      <c r="H30" s="53">
        <f>'jeziora 2020'!P32</f>
        <v>0.189</v>
      </c>
      <c r="I30" s="53">
        <f>'jeziora 2020'!S32</f>
        <v>8.0399999999999991</v>
      </c>
      <c r="J30" s="53">
        <f>'jeziora 2020'!T32</f>
        <v>112</v>
      </c>
      <c r="K30" s="53">
        <f>'jeziora 2020'!Y32</f>
        <v>170</v>
      </c>
      <c r="L30" s="130">
        <f>'jeziora 2020'!AB32</f>
        <v>15710</v>
      </c>
      <c r="M30" s="130">
        <f>'jeziora 2020'!AC32</f>
        <v>1085</v>
      </c>
      <c r="N30" s="73">
        <f>'jeziora 2020'!AI32</f>
        <v>2.5</v>
      </c>
      <c r="O30" s="73">
        <f>'jeziora 2020'!AJ32</f>
        <v>235</v>
      </c>
      <c r="P30" s="73">
        <f>'jeziora 2020'!AK32</f>
        <v>2.5</v>
      </c>
      <c r="Q30" s="73">
        <f>'jeziora 2020'!AL32</f>
        <v>806</v>
      </c>
      <c r="R30" s="73">
        <f>'jeziora 2020'!AM32</f>
        <v>428</v>
      </c>
      <c r="S30" s="73">
        <f>'jeziora 2020'!AN32</f>
        <v>188</v>
      </c>
      <c r="T30" s="73">
        <f>'jeziora 2020'!AO32</f>
        <v>272</v>
      </c>
      <c r="U30" s="73">
        <f>'jeziora 2020'!AQ32</f>
        <v>385</v>
      </c>
      <c r="V30" s="73">
        <f>'jeziora 2020'!AR32</f>
        <v>1.5</v>
      </c>
      <c r="W30" s="73">
        <f>'jeziora 2020'!AS32</f>
        <v>2.5</v>
      </c>
      <c r="X30" s="73">
        <f>'jeziora 2020'!AT32</f>
        <v>304000</v>
      </c>
      <c r="Y30" s="73">
        <f>'jeziora 2020'!AU32</f>
        <v>392</v>
      </c>
      <c r="Z30" s="73">
        <f>'jeziora 2020'!AV32</f>
        <v>740</v>
      </c>
      <c r="AA30" s="73">
        <f>'jeziora 2020'!AW32</f>
        <v>244</v>
      </c>
      <c r="AB30" s="73">
        <f>'jeziora 2020'!AX32</f>
        <v>311</v>
      </c>
      <c r="AC30" s="73">
        <f>'jeziora 2020'!AY32</f>
        <v>571</v>
      </c>
      <c r="AD30" s="73">
        <f>'jeziora 2020'!AZ32</f>
        <v>130</v>
      </c>
      <c r="AE30" s="73">
        <f>'jeziora 2020'!BB32</f>
        <v>307314</v>
      </c>
      <c r="AF30" s="73">
        <f>'jeziora 2020'!BJ32</f>
        <v>0.5</v>
      </c>
      <c r="AG30" s="73">
        <f>'jeziora 2020'!BL32</f>
        <v>0.5</v>
      </c>
      <c r="AH30" s="73">
        <f>'jeziora 2020'!BM32</f>
        <v>0.05</v>
      </c>
      <c r="AI30" s="73">
        <f>'jeziora 2020'!BN32</f>
        <v>0.05</v>
      </c>
      <c r="AJ30" s="73">
        <f>'jeziora 2020'!BO32</f>
        <v>0.05</v>
      </c>
      <c r="AK30" s="73">
        <f>'jeziora 2020'!BR32</f>
        <v>0.4</v>
      </c>
      <c r="AL30" s="73">
        <f>'jeziora 2020'!BS32</f>
        <v>0.05</v>
      </c>
      <c r="AM30" s="73">
        <f>'jeziora 2020'!BU32</f>
        <v>0.05</v>
      </c>
      <c r="AN30" s="73">
        <f>'jeziora 2020'!BV32</f>
        <v>0.05</v>
      </c>
      <c r="AO30" s="73">
        <f>'jeziora 2020'!BW32</f>
        <v>0.05</v>
      </c>
      <c r="AP30" s="73">
        <f>'jeziora 2020'!BX32</f>
        <v>0.1</v>
      </c>
      <c r="AQ30" s="73">
        <f>'jeziora 2020'!BZ32</f>
        <v>0</v>
      </c>
      <c r="AR30" s="224">
        <f>'jeziora 2020'!CK32</f>
        <v>0</v>
      </c>
      <c r="AS30" s="73">
        <f>'jeziora 2020'!CN32</f>
        <v>0</v>
      </c>
      <c r="AT30" s="73">
        <f>'jeziora 2020'!CS32</f>
        <v>0</v>
      </c>
      <c r="AU30" s="224">
        <f>'jeziora 2020'!CY32</f>
        <v>0</v>
      </c>
      <c r="AV30" s="53">
        <f>'jeziora 2020'!DD32</f>
        <v>0</v>
      </c>
      <c r="AW30" s="73">
        <f>'jeziora 2020'!DE32</f>
        <v>0.05</v>
      </c>
      <c r="AX30" s="148">
        <f>'jeziora 2020'!DF32</f>
        <v>0.05</v>
      </c>
      <c r="AY30" s="64" t="s">
        <v>174</v>
      </c>
      <c r="AZ30" s="75"/>
      <c r="BA30" s="75"/>
      <c r="BB30" s="75"/>
    </row>
    <row r="31" spans="1:54" x14ac:dyDescent="0.2">
      <c r="A31" s="4">
        <f>'jeziora 2020'!B33</f>
        <v>77</v>
      </c>
      <c r="B31" s="16" t="str">
        <f>'jeziora 2020'!C33</f>
        <v>PL02S0102_2038</v>
      </c>
      <c r="C31" s="53">
        <f>'jeziora 2020'!I33</f>
        <v>0.05</v>
      </c>
      <c r="D31" s="53">
        <f>'jeziora 2020'!J33</f>
        <v>14.6</v>
      </c>
      <c r="E31" s="53">
        <f>'jeziora 2020'!L33</f>
        <v>2.5000000000000001E-2</v>
      </c>
      <c r="F31" s="53">
        <f>'jeziora 2020'!N33</f>
        <v>12</v>
      </c>
      <c r="G31" s="53">
        <f>'jeziora 2020'!O33</f>
        <v>4.29</v>
      </c>
      <c r="H31" s="53">
        <f>'jeziora 2020'!P33</f>
        <v>9.5299999999999996E-2</v>
      </c>
      <c r="I31" s="53">
        <f>'jeziora 2020'!S33</f>
        <v>13.2</v>
      </c>
      <c r="J31" s="53">
        <f>'jeziora 2020'!T33</f>
        <v>48.2</v>
      </c>
      <c r="K31" s="53">
        <f>'jeziora 2020'!Y33</f>
        <v>95.9</v>
      </c>
      <c r="L31" s="130">
        <f>'jeziora 2020'!AB33</f>
        <v>12150</v>
      </c>
      <c r="M31" s="130">
        <f>'jeziora 2020'!AC33</f>
        <v>18970</v>
      </c>
      <c r="N31" s="73">
        <f>'jeziora 2020'!AI33</f>
        <v>2.5</v>
      </c>
      <c r="O31" s="73">
        <f>'jeziora 2020'!AJ33</f>
        <v>195</v>
      </c>
      <c r="P31" s="73">
        <f>'jeziora 2020'!AK33</f>
        <v>34</v>
      </c>
      <c r="Q31" s="73">
        <f>'jeziora 2020'!AL33</f>
        <v>622</v>
      </c>
      <c r="R31" s="73">
        <f>'jeziora 2020'!AM33</f>
        <v>291</v>
      </c>
      <c r="S31" s="73">
        <f>'jeziora 2020'!AN33</f>
        <v>204</v>
      </c>
      <c r="T31" s="73">
        <f>'jeziora 2020'!AO33</f>
        <v>216</v>
      </c>
      <c r="U31" s="73">
        <f>'jeziora 2020'!AQ33</f>
        <v>212</v>
      </c>
      <c r="V31" s="73">
        <f>'jeziora 2020'!AR33</f>
        <v>1.5</v>
      </c>
      <c r="W31" s="73">
        <f>'jeziora 2020'!AS33</f>
        <v>2.5</v>
      </c>
      <c r="X31" s="73">
        <f>'jeziora 2020'!AT33</f>
        <v>297</v>
      </c>
      <c r="Y31" s="73">
        <f>'jeziora 2020'!AU33</f>
        <v>315</v>
      </c>
      <c r="Z31" s="73">
        <f>'jeziora 2020'!AV33</f>
        <v>447</v>
      </c>
      <c r="AA31" s="73">
        <f>'jeziora 2020'!AW33</f>
        <v>153</v>
      </c>
      <c r="AB31" s="73">
        <f>'jeziora 2020'!AX33</f>
        <v>210</v>
      </c>
      <c r="AC31" s="73">
        <f>'jeziora 2020'!AY33</f>
        <v>325</v>
      </c>
      <c r="AD31" s="73">
        <f>'jeziora 2020'!AZ33</f>
        <v>2.5</v>
      </c>
      <c r="AE31" s="73">
        <f>'jeziora 2020'!BB33</f>
        <v>2780.5</v>
      </c>
      <c r="AF31" s="73">
        <f>'jeziora 2020'!BJ33</f>
        <v>0.5</v>
      </c>
      <c r="AG31" s="73">
        <f>'jeziora 2020'!BL33</f>
        <v>0.5</v>
      </c>
      <c r="AH31" s="73">
        <f>'jeziora 2020'!BM33</f>
        <v>0.05</v>
      </c>
      <c r="AI31" s="73">
        <f>'jeziora 2020'!BN33</f>
        <v>0.05</v>
      </c>
      <c r="AJ31" s="73">
        <f>'jeziora 2020'!BO33</f>
        <v>0.05</v>
      </c>
      <c r="AK31" s="73">
        <f>'jeziora 2020'!BR33</f>
        <v>0.4</v>
      </c>
      <c r="AL31" s="73">
        <f>'jeziora 2020'!BS33</f>
        <v>0.05</v>
      </c>
      <c r="AM31" s="73">
        <f>'jeziora 2020'!BU33</f>
        <v>0.05</v>
      </c>
      <c r="AN31" s="73">
        <f>'jeziora 2020'!BV33</f>
        <v>0.05</v>
      </c>
      <c r="AO31" s="73">
        <f>'jeziora 2020'!BW33</f>
        <v>0.05</v>
      </c>
      <c r="AP31" s="73">
        <f>'jeziora 2020'!BX33</f>
        <v>0.1</v>
      </c>
      <c r="AQ31" s="73">
        <f>'jeziora 2020'!BZ33</f>
        <v>0</v>
      </c>
      <c r="AR31" s="224">
        <f>'jeziora 2020'!CK33</f>
        <v>0</v>
      </c>
      <c r="AS31" s="73">
        <f>'jeziora 2020'!CN33</f>
        <v>0</v>
      </c>
      <c r="AT31" s="73">
        <f>'jeziora 2020'!CS33</f>
        <v>0</v>
      </c>
      <c r="AU31" s="224">
        <f>'jeziora 2020'!CY33</f>
        <v>0</v>
      </c>
      <c r="AV31" s="53">
        <f>'jeziora 2020'!DD33</f>
        <v>0</v>
      </c>
      <c r="AW31" s="73">
        <f>'jeziora 2020'!DE33</f>
        <v>0.05</v>
      </c>
      <c r="AX31" s="148">
        <f>'jeziora 2020'!DF33</f>
        <v>0.05</v>
      </c>
      <c r="AY31" s="64" t="s">
        <v>174</v>
      </c>
      <c r="AZ31" s="75"/>
      <c r="BA31" s="75"/>
      <c r="BB31" s="75"/>
    </row>
    <row r="32" spans="1:54" x14ac:dyDescent="0.2">
      <c r="A32" s="4">
        <f>'jeziora 2020'!B34</f>
        <v>78</v>
      </c>
      <c r="B32" s="16" t="str">
        <f>'jeziora 2020'!C34</f>
        <v>PL01S0802_0638</v>
      </c>
      <c r="C32" s="53">
        <f>'jeziora 2020'!I34</f>
        <v>0.05</v>
      </c>
      <c r="D32" s="53">
        <f>'jeziora 2020'!J34</f>
        <v>5.56</v>
      </c>
      <c r="E32" s="53">
        <f>'jeziora 2020'!L34</f>
        <v>0.124</v>
      </c>
      <c r="F32" s="53">
        <f>'jeziora 2020'!N34</f>
        <v>15</v>
      </c>
      <c r="G32" s="53">
        <f>'jeziora 2020'!O34</f>
        <v>33.6</v>
      </c>
      <c r="H32" s="53">
        <f>'jeziora 2020'!P34</f>
        <v>0.05</v>
      </c>
      <c r="I32" s="53">
        <f>'jeziora 2020'!S34</f>
        <v>9.76</v>
      </c>
      <c r="J32" s="53">
        <f>'jeziora 2020'!T34</f>
        <v>25.5</v>
      </c>
      <c r="K32" s="53">
        <f>'jeziora 2020'!Y34</f>
        <v>66.5</v>
      </c>
      <c r="L32" s="130">
        <f>'jeziora 2020'!AB34</f>
        <v>9447</v>
      </c>
      <c r="M32" s="130">
        <f>'jeziora 2020'!AC34</f>
        <v>733</v>
      </c>
      <c r="N32" s="73">
        <f>'jeziora 2020'!AI34</f>
        <v>2.5</v>
      </c>
      <c r="O32" s="73">
        <f>'jeziora 2020'!AJ34</f>
        <v>42</v>
      </c>
      <c r="P32" s="73">
        <f>'jeziora 2020'!AK34</f>
        <v>2.5</v>
      </c>
      <c r="Q32" s="73">
        <f>'jeziora 2020'!AL34</f>
        <v>195</v>
      </c>
      <c r="R32" s="73">
        <f>'jeziora 2020'!AM34</f>
        <v>70</v>
      </c>
      <c r="S32" s="73">
        <f>'jeziora 2020'!AN34</f>
        <v>42</v>
      </c>
      <c r="T32" s="73">
        <f>'jeziora 2020'!AO34</f>
        <v>54</v>
      </c>
      <c r="U32" s="73">
        <f>'jeziora 2020'!AQ34</f>
        <v>61</v>
      </c>
      <c r="V32" s="73">
        <f>'jeziora 2020'!AR34</f>
        <v>1.5</v>
      </c>
      <c r="W32" s="73">
        <f>'jeziora 2020'!AS34</f>
        <v>2.5</v>
      </c>
      <c r="X32" s="73">
        <f>'jeziora 2020'!AT34</f>
        <v>111</v>
      </c>
      <c r="Y32" s="73">
        <f>'jeziora 2020'!AU34</f>
        <v>95</v>
      </c>
      <c r="Z32" s="73">
        <f>'jeziora 2020'!AV34</f>
        <v>123</v>
      </c>
      <c r="AA32" s="73">
        <f>'jeziora 2020'!AW34</f>
        <v>41</v>
      </c>
      <c r="AB32" s="73">
        <f>'jeziora 2020'!AX34</f>
        <v>60</v>
      </c>
      <c r="AC32" s="73">
        <f>'jeziora 2020'!AY34</f>
        <v>89</v>
      </c>
      <c r="AD32" s="73">
        <f>'jeziora 2020'!AZ34</f>
        <v>2.5</v>
      </c>
      <c r="AE32" s="73">
        <f>'jeziora 2020'!BB34</f>
        <v>782</v>
      </c>
      <c r="AF32" s="73">
        <f>'jeziora 2020'!BJ34</f>
        <v>0.5</v>
      </c>
      <c r="AG32" s="73">
        <f>'jeziora 2020'!BL34</f>
        <v>0.5</v>
      </c>
      <c r="AH32" s="73">
        <f>'jeziora 2020'!BM34</f>
        <v>0.05</v>
      </c>
      <c r="AI32" s="73">
        <f>'jeziora 2020'!BN34</f>
        <v>0.05</v>
      </c>
      <c r="AJ32" s="73">
        <f>'jeziora 2020'!BO34</f>
        <v>0.05</v>
      </c>
      <c r="AK32" s="73">
        <f>'jeziora 2020'!BR34</f>
        <v>0.4</v>
      </c>
      <c r="AL32" s="73">
        <f>'jeziora 2020'!BS34</f>
        <v>0.05</v>
      </c>
      <c r="AM32" s="73">
        <f>'jeziora 2020'!BU34</f>
        <v>0.05</v>
      </c>
      <c r="AN32" s="73">
        <f>'jeziora 2020'!BV34</f>
        <v>0.05</v>
      </c>
      <c r="AO32" s="73">
        <f>'jeziora 2020'!BW34</f>
        <v>0.05</v>
      </c>
      <c r="AP32" s="73">
        <f>'jeziora 2020'!BX34</f>
        <v>0.1</v>
      </c>
      <c r="AQ32" s="73">
        <f>'jeziora 2020'!BZ34</f>
        <v>0</v>
      </c>
      <c r="AR32" s="224">
        <f>'jeziora 2020'!CK34</f>
        <v>0</v>
      </c>
      <c r="AS32" s="73">
        <f>'jeziora 2020'!CN34</f>
        <v>0</v>
      </c>
      <c r="AT32" s="73">
        <f>'jeziora 2020'!CS34</f>
        <v>0</v>
      </c>
      <c r="AU32" s="224">
        <f>'jeziora 2020'!CY34</f>
        <v>0</v>
      </c>
      <c r="AV32" s="53">
        <f>'jeziora 2020'!DD34</f>
        <v>0</v>
      </c>
      <c r="AW32" s="73">
        <f>'jeziora 2020'!DE34</f>
        <v>0.05</v>
      </c>
      <c r="AX32" s="148">
        <f>'jeziora 2020'!DF34</f>
        <v>0.05</v>
      </c>
      <c r="AY32" s="62" t="s">
        <v>172</v>
      </c>
      <c r="AZ32" s="75"/>
      <c r="BA32" s="75"/>
      <c r="BB32" s="75"/>
    </row>
    <row r="33" spans="1:54" x14ac:dyDescent="0.2">
      <c r="A33" s="4">
        <f>'jeziora 2020'!B35</f>
        <v>79</v>
      </c>
      <c r="B33" s="16" t="str">
        <f>'jeziora 2020'!C35</f>
        <v>PL02S0102_0123</v>
      </c>
      <c r="C33" s="53">
        <f>'jeziora 2020'!I35</f>
        <v>0.05</v>
      </c>
      <c r="D33" s="53">
        <f>'jeziora 2020'!J35</f>
        <v>7.56</v>
      </c>
      <c r="E33" s="53">
        <f>'jeziora 2020'!L35</f>
        <v>0.68799999999999994</v>
      </c>
      <c r="F33" s="53">
        <f>'jeziora 2020'!N35</f>
        <v>12.8</v>
      </c>
      <c r="G33" s="53">
        <f>'jeziora 2020'!O35</f>
        <v>18.899999999999999</v>
      </c>
      <c r="H33" s="53">
        <f>'jeziora 2020'!P35</f>
        <v>6.6799999999999998E-2</v>
      </c>
      <c r="I33" s="53">
        <f>'jeziora 2020'!S35</f>
        <v>8.3000000000000007</v>
      </c>
      <c r="J33" s="53">
        <f>'jeziora 2020'!T35</f>
        <v>26.9</v>
      </c>
      <c r="K33" s="53">
        <f>'jeziora 2020'!Y35</f>
        <v>77</v>
      </c>
      <c r="L33" s="130">
        <f>'jeziora 2020'!AB35</f>
        <v>20970</v>
      </c>
      <c r="M33" s="130">
        <f>'jeziora 2020'!AC35</f>
        <v>22370</v>
      </c>
      <c r="N33" s="73">
        <f>'jeziora 2020'!AI35</f>
        <v>2.5</v>
      </c>
      <c r="O33" s="73">
        <f>'jeziora 2020'!AJ35</f>
        <v>102</v>
      </c>
      <c r="P33" s="73">
        <f>'jeziora 2020'!AK35</f>
        <v>2.5</v>
      </c>
      <c r="Q33" s="73">
        <f>'jeziora 2020'!AL35</f>
        <v>304</v>
      </c>
      <c r="R33" s="73">
        <f>'jeziora 2020'!AM35</f>
        <v>226</v>
      </c>
      <c r="S33" s="73">
        <f>'jeziora 2020'!AN35</f>
        <v>116</v>
      </c>
      <c r="T33" s="73">
        <f>'jeziora 2020'!AO35</f>
        <v>123</v>
      </c>
      <c r="U33" s="73">
        <f>'jeziora 2020'!AQ35</f>
        <v>166</v>
      </c>
      <c r="V33" s="73">
        <f>'jeziora 2020'!AR35</f>
        <v>1.5</v>
      </c>
      <c r="W33" s="73">
        <f>'jeziora 2020'!AS35</f>
        <v>2.5</v>
      </c>
      <c r="X33" s="73">
        <f>'jeziora 2020'!AT35</f>
        <v>457</v>
      </c>
      <c r="Y33" s="73">
        <f>'jeziora 2020'!AU35</f>
        <v>181</v>
      </c>
      <c r="Z33" s="73">
        <f>'jeziora 2020'!AV35</f>
        <v>248</v>
      </c>
      <c r="AA33" s="73">
        <f>'jeziora 2020'!AW35</f>
        <v>80</v>
      </c>
      <c r="AB33" s="73">
        <f>'jeziora 2020'!AX35</f>
        <v>104</v>
      </c>
      <c r="AC33" s="73">
        <f>'jeziora 2020'!AY35</f>
        <v>165</v>
      </c>
      <c r="AD33" s="73">
        <f>'jeziora 2020'!AZ35</f>
        <v>77</v>
      </c>
      <c r="AE33" s="73">
        <f>'jeziora 2020'!BB35</f>
        <v>1846</v>
      </c>
      <c r="AF33" s="73">
        <f>'jeziora 2020'!BJ35</f>
        <v>0.5</v>
      </c>
      <c r="AG33" s="73">
        <f>'jeziora 2020'!BL35</f>
        <v>0.5</v>
      </c>
      <c r="AH33" s="73">
        <f>'jeziora 2020'!BM35</f>
        <v>0.05</v>
      </c>
      <c r="AI33" s="73">
        <f>'jeziora 2020'!BN35</f>
        <v>0.05</v>
      </c>
      <c r="AJ33" s="73">
        <f>'jeziora 2020'!BO35</f>
        <v>0.05</v>
      </c>
      <c r="AK33" s="73">
        <f>'jeziora 2020'!BR35</f>
        <v>0.4</v>
      </c>
      <c r="AL33" s="73">
        <f>'jeziora 2020'!BS35</f>
        <v>0.05</v>
      </c>
      <c r="AM33" s="73">
        <f>'jeziora 2020'!BU35</f>
        <v>0.05</v>
      </c>
      <c r="AN33" s="73">
        <f>'jeziora 2020'!BV35</f>
        <v>0.05</v>
      </c>
      <c r="AO33" s="73">
        <f>'jeziora 2020'!BW35</f>
        <v>0.05</v>
      </c>
      <c r="AP33" s="73">
        <f>'jeziora 2020'!BX35</f>
        <v>0.1</v>
      </c>
      <c r="AQ33" s="73">
        <f>'jeziora 2020'!BZ35</f>
        <v>0</v>
      </c>
      <c r="AR33" s="224">
        <f>'jeziora 2020'!CK35</f>
        <v>0</v>
      </c>
      <c r="AS33" s="73">
        <f>'jeziora 2020'!CN35</f>
        <v>0</v>
      </c>
      <c r="AT33" s="73">
        <f>'jeziora 2020'!CS35</f>
        <v>0</v>
      </c>
      <c r="AU33" s="224">
        <f>'jeziora 2020'!CY35</f>
        <v>0</v>
      </c>
      <c r="AV33" s="53">
        <f>'jeziora 2020'!DD35</f>
        <v>0</v>
      </c>
      <c r="AW33" s="73">
        <f>'jeziora 2020'!DE35</f>
        <v>0.05</v>
      </c>
      <c r="AX33" s="148">
        <f>'jeziora 2020'!DF35</f>
        <v>0.05</v>
      </c>
      <c r="AY33" s="64" t="s">
        <v>174</v>
      </c>
      <c r="AZ33" s="75"/>
      <c r="BA33" s="75"/>
      <c r="BB33" s="75"/>
    </row>
    <row r="34" spans="1:54" x14ac:dyDescent="0.2">
      <c r="A34" s="4">
        <f>'jeziora 2020'!B36</f>
        <v>80</v>
      </c>
      <c r="B34" s="16" t="str">
        <f>'jeziora 2020'!C36</f>
        <v>PL01S0202_0124</v>
      </c>
      <c r="C34" s="53">
        <f>'jeziora 2020'!I36</f>
        <v>0.05</v>
      </c>
      <c r="D34" s="53">
        <f>'jeziora 2020'!J36</f>
        <v>1.5</v>
      </c>
      <c r="E34" s="53">
        <f>'jeziora 2020'!L36</f>
        <v>2.5000000000000001E-2</v>
      </c>
      <c r="F34" s="53">
        <f>'jeziora 2020'!N36</f>
        <v>7.52</v>
      </c>
      <c r="G34" s="53">
        <f>'jeziora 2020'!O36</f>
        <v>0.2</v>
      </c>
      <c r="H34" s="53">
        <f>'jeziora 2020'!P36</f>
        <v>6.7100000000000007E-2</v>
      </c>
      <c r="I34" s="53">
        <f>'jeziora 2020'!S36</f>
        <v>3.88</v>
      </c>
      <c r="J34" s="53">
        <f>'jeziora 2020'!T36</f>
        <v>28.1</v>
      </c>
      <c r="K34" s="53">
        <f>'jeziora 2020'!Y36</f>
        <v>43.7</v>
      </c>
      <c r="L34" s="130">
        <f>'jeziora 2020'!AB36</f>
        <v>11130</v>
      </c>
      <c r="M34" s="130">
        <f>'jeziora 2020'!AC36</f>
        <v>4932</v>
      </c>
      <c r="N34" s="73">
        <f>'jeziora 2020'!AI36</f>
        <v>2.5</v>
      </c>
      <c r="O34" s="73">
        <f>'jeziora 2020'!AJ36</f>
        <v>114</v>
      </c>
      <c r="P34" s="73">
        <f>'jeziora 2020'!AK36</f>
        <v>2.5</v>
      </c>
      <c r="Q34" s="73">
        <f>'jeziora 2020'!AL36</f>
        <v>460</v>
      </c>
      <c r="R34" s="73">
        <f>'jeziora 2020'!AM36</f>
        <v>234</v>
      </c>
      <c r="S34" s="73">
        <f>'jeziora 2020'!AN36</f>
        <v>157</v>
      </c>
      <c r="T34" s="73">
        <f>'jeziora 2020'!AO36</f>
        <v>171</v>
      </c>
      <c r="U34" s="73">
        <f>'jeziora 2020'!AQ36</f>
        <v>198</v>
      </c>
      <c r="V34" s="73">
        <f>'jeziora 2020'!AR36</f>
        <v>1.5</v>
      </c>
      <c r="W34" s="73">
        <f>'jeziora 2020'!AS36</f>
        <v>2.5</v>
      </c>
      <c r="X34" s="73">
        <f>'jeziora 2020'!AT36</f>
        <v>79</v>
      </c>
      <c r="Y34" s="73">
        <f>'jeziora 2020'!AU36</f>
        <v>230</v>
      </c>
      <c r="Z34" s="73">
        <f>'jeziora 2020'!AV36</f>
        <v>336</v>
      </c>
      <c r="AA34" s="73">
        <f>'jeziora 2020'!AW36</f>
        <v>116</v>
      </c>
      <c r="AB34" s="73">
        <f>'jeziora 2020'!AX36</f>
        <v>140</v>
      </c>
      <c r="AC34" s="73">
        <f>'jeziora 2020'!AY36</f>
        <v>156</v>
      </c>
      <c r="AD34" s="73">
        <f>'jeziora 2020'!AZ36</f>
        <v>2.5</v>
      </c>
      <c r="AE34" s="73">
        <f>'jeziora 2020'!BB36</f>
        <v>1906</v>
      </c>
      <c r="AF34" s="73">
        <f>'jeziora 2020'!BJ36</f>
        <v>0.5</v>
      </c>
      <c r="AG34" s="73">
        <f>'jeziora 2020'!BL36</f>
        <v>0.5</v>
      </c>
      <c r="AH34" s="73">
        <f>'jeziora 2020'!BM36</f>
        <v>0.05</v>
      </c>
      <c r="AI34" s="73">
        <f>'jeziora 2020'!BN36</f>
        <v>0.05</v>
      </c>
      <c r="AJ34" s="73">
        <f>'jeziora 2020'!BO36</f>
        <v>0.05</v>
      </c>
      <c r="AK34" s="73">
        <f>'jeziora 2020'!BR36</f>
        <v>0.4</v>
      </c>
      <c r="AL34" s="73">
        <f>'jeziora 2020'!BS36</f>
        <v>0.05</v>
      </c>
      <c r="AM34" s="73">
        <f>'jeziora 2020'!BU36</f>
        <v>0.05</v>
      </c>
      <c r="AN34" s="73">
        <f>'jeziora 2020'!BV36</f>
        <v>0.05</v>
      </c>
      <c r="AO34" s="73">
        <f>'jeziora 2020'!BW36</f>
        <v>0.05</v>
      </c>
      <c r="AP34" s="73">
        <f>'jeziora 2020'!BX36</f>
        <v>0.1</v>
      </c>
      <c r="AQ34" s="73">
        <f>'jeziora 2020'!BZ36</f>
        <v>25</v>
      </c>
      <c r="AR34" s="224">
        <f>'jeziora 2020'!CK36</f>
        <v>5.0000000000000001E-3</v>
      </c>
      <c r="AS34" s="73">
        <f>'jeziora 2020'!CN36</f>
        <v>0.5</v>
      </c>
      <c r="AT34" s="73">
        <f>'jeziora 2020'!CS36</f>
        <v>0.5</v>
      </c>
      <c r="AU34" s="224">
        <f>'jeziora 2020'!CY36</f>
        <v>0.46400000000000002</v>
      </c>
      <c r="AV34" s="53">
        <f>'jeziora 2020'!DD36</f>
        <v>0.05</v>
      </c>
      <c r="AW34" s="73">
        <f>'jeziora 2020'!DE36</f>
        <v>0.05</v>
      </c>
      <c r="AX34" s="148">
        <f>'jeziora 2020'!DF36</f>
        <v>0.05</v>
      </c>
      <c r="AY34" s="64" t="s">
        <v>174</v>
      </c>
      <c r="AZ34" s="75"/>
      <c r="BA34" s="75"/>
      <c r="BB34" s="75"/>
    </row>
    <row r="35" spans="1:54" x14ac:dyDescent="0.2">
      <c r="A35" s="4">
        <f>'jeziora 2020'!B37</f>
        <v>81</v>
      </c>
      <c r="B35" s="16" t="str">
        <f>'jeziora 2020'!C37</f>
        <v>PL01S0302_0139</v>
      </c>
      <c r="C35" s="53">
        <f>'jeziora 2020'!I37</f>
        <v>0.05</v>
      </c>
      <c r="D35" s="53">
        <f>'jeziora 2020'!J37</f>
        <v>5.32</v>
      </c>
      <c r="E35" s="53">
        <f>'jeziora 2020'!L37</f>
        <v>0.35099999999999998</v>
      </c>
      <c r="F35" s="53">
        <f>'jeziora 2020'!N37</f>
        <v>15.2</v>
      </c>
      <c r="G35" s="53">
        <f>'jeziora 2020'!O37</f>
        <v>10.6</v>
      </c>
      <c r="H35" s="53">
        <f>'jeziora 2020'!P37</f>
        <v>6.1600000000000002E-2</v>
      </c>
      <c r="I35" s="53">
        <f>'jeziora 2020'!S37</f>
        <v>22.7</v>
      </c>
      <c r="J35" s="53">
        <f>'jeziora 2020'!T37</f>
        <v>23</v>
      </c>
      <c r="K35" s="53">
        <f>'jeziora 2020'!Y37</f>
        <v>63.9</v>
      </c>
      <c r="L35" s="130">
        <f>'jeziora 2020'!AB37</f>
        <v>12600</v>
      </c>
      <c r="M35" s="130">
        <f>'jeziora 2020'!AC37</f>
        <v>437</v>
      </c>
      <c r="N35" s="73">
        <f>'jeziora 2020'!AI37</f>
        <v>2.5</v>
      </c>
      <c r="O35" s="73">
        <f>'jeziora 2020'!AJ37</f>
        <v>27</v>
      </c>
      <c r="P35" s="73">
        <f>'jeziora 2020'!AK37</f>
        <v>2.5</v>
      </c>
      <c r="Q35" s="73">
        <f>'jeziora 2020'!AL37</f>
        <v>108</v>
      </c>
      <c r="R35" s="73">
        <f>'jeziora 2020'!AM37</f>
        <v>48</v>
      </c>
      <c r="S35" s="73">
        <f>'jeziora 2020'!AN37</f>
        <v>31</v>
      </c>
      <c r="T35" s="73">
        <f>'jeziora 2020'!AO37</f>
        <v>33</v>
      </c>
      <c r="U35" s="73">
        <f>'jeziora 2020'!AQ37</f>
        <v>30</v>
      </c>
      <c r="V35" s="73">
        <f>'jeziora 2020'!AR37</f>
        <v>1.5</v>
      </c>
      <c r="W35" s="73">
        <f>'jeziora 2020'!AS37</f>
        <v>2.5</v>
      </c>
      <c r="X35" s="73">
        <f>'jeziora 2020'!AT37</f>
        <v>40</v>
      </c>
      <c r="Y35" s="73">
        <f>'jeziora 2020'!AU37</f>
        <v>63</v>
      </c>
      <c r="Z35" s="73">
        <f>'jeziora 2020'!AV37</f>
        <v>62</v>
      </c>
      <c r="AA35" s="73">
        <f>'jeziora 2020'!AW37</f>
        <v>25</v>
      </c>
      <c r="AB35" s="73">
        <f>'jeziora 2020'!AX37</f>
        <v>22</v>
      </c>
      <c r="AC35" s="73">
        <f>'jeziora 2020'!AY37</f>
        <v>42</v>
      </c>
      <c r="AD35" s="73">
        <f>'jeziora 2020'!AZ37</f>
        <v>12</v>
      </c>
      <c r="AE35" s="73">
        <f>'jeziora 2020'!BB37</f>
        <v>446</v>
      </c>
      <c r="AF35" s="73">
        <f>'jeziora 2020'!BJ37</f>
        <v>0.5</v>
      </c>
      <c r="AG35" s="73">
        <f>'jeziora 2020'!BL37</f>
        <v>0.5</v>
      </c>
      <c r="AH35" s="73">
        <f>'jeziora 2020'!BM37</f>
        <v>0.05</v>
      </c>
      <c r="AI35" s="73">
        <f>'jeziora 2020'!BN37</f>
        <v>0.05</v>
      </c>
      <c r="AJ35" s="73">
        <f>'jeziora 2020'!BO37</f>
        <v>0.05</v>
      </c>
      <c r="AK35" s="73">
        <f>'jeziora 2020'!BR37</f>
        <v>0.4</v>
      </c>
      <c r="AL35" s="73">
        <f>'jeziora 2020'!BS37</f>
        <v>0.05</v>
      </c>
      <c r="AM35" s="73">
        <f>'jeziora 2020'!BU37</f>
        <v>0.05</v>
      </c>
      <c r="AN35" s="73">
        <f>'jeziora 2020'!BV37</f>
        <v>0.05</v>
      </c>
      <c r="AO35" s="73">
        <f>'jeziora 2020'!BW37</f>
        <v>0.05</v>
      </c>
      <c r="AP35" s="73">
        <f>'jeziora 2020'!BX37</f>
        <v>0.1</v>
      </c>
      <c r="AQ35" s="73">
        <f>'jeziora 2020'!BZ37</f>
        <v>0</v>
      </c>
      <c r="AR35" s="224">
        <f>'jeziora 2020'!CK37</f>
        <v>0</v>
      </c>
      <c r="AS35" s="73">
        <f>'jeziora 2020'!CN37</f>
        <v>0</v>
      </c>
      <c r="AT35" s="73">
        <f>'jeziora 2020'!CS37</f>
        <v>0</v>
      </c>
      <c r="AU35" s="224">
        <f>'jeziora 2020'!CY37</f>
        <v>0</v>
      </c>
      <c r="AV35" s="53">
        <f>'jeziora 2020'!DD37</f>
        <v>0</v>
      </c>
      <c r="AW35" s="73">
        <f>'jeziora 2020'!DE37</f>
        <v>0.05</v>
      </c>
      <c r="AX35" s="148">
        <f>'jeziora 2020'!DF37</f>
        <v>0.05</v>
      </c>
      <c r="AY35" s="61" t="s">
        <v>171</v>
      </c>
      <c r="AZ35" s="75"/>
      <c r="BA35" s="75"/>
      <c r="BB35" s="75"/>
    </row>
    <row r="36" spans="1:54" x14ac:dyDescent="0.2">
      <c r="A36" s="4">
        <f>'jeziora 2020'!B38</f>
        <v>82</v>
      </c>
      <c r="B36" s="16" t="str">
        <f>'jeziora 2020'!C38</f>
        <v>PL01S0302_3908</v>
      </c>
      <c r="C36" s="53">
        <f>'jeziora 2020'!I38</f>
        <v>0.05</v>
      </c>
      <c r="D36" s="53">
        <f>'jeziora 2020'!J38</f>
        <v>1.5</v>
      </c>
      <c r="E36" s="53">
        <f>'jeziora 2020'!L38</f>
        <v>6.6100000000000006E-2</v>
      </c>
      <c r="F36" s="53">
        <f>'jeziora 2020'!N38</f>
        <v>8.11</v>
      </c>
      <c r="G36" s="53">
        <f>'jeziora 2020'!O38</f>
        <v>4.72</v>
      </c>
      <c r="H36" s="53">
        <f>'jeziora 2020'!P38</f>
        <v>4.3499999999999997E-2</v>
      </c>
      <c r="I36" s="53">
        <f>'jeziora 2020'!S38</f>
        <v>6.99</v>
      </c>
      <c r="J36" s="53">
        <f>'jeziora 2020'!T38</f>
        <v>7.73</v>
      </c>
      <c r="K36" s="53">
        <f>'jeziora 2020'!Y38</f>
        <v>24.7</v>
      </c>
      <c r="L36" s="130">
        <f>'jeziora 2020'!AB38</f>
        <v>6250</v>
      </c>
      <c r="M36" s="130">
        <f>'jeziora 2020'!AC38</f>
        <v>559</v>
      </c>
      <c r="N36" s="73">
        <f>'jeziora 2020'!AI38</f>
        <v>2.5</v>
      </c>
      <c r="O36" s="73">
        <f>'jeziora 2020'!AJ38</f>
        <v>14</v>
      </c>
      <c r="P36" s="73">
        <f>'jeziora 2020'!AK38</f>
        <v>2.5</v>
      </c>
      <c r="Q36" s="73">
        <f>'jeziora 2020'!AL38</f>
        <v>73</v>
      </c>
      <c r="R36" s="73">
        <f>'jeziora 2020'!AM38</f>
        <v>43</v>
      </c>
      <c r="S36" s="73">
        <f>'jeziora 2020'!AN38</f>
        <v>33</v>
      </c>
      <c r="T36" s="73">
        <f>'jeziora 2020'!AO38</f>
        <v>42</v>
      </c>
      <c r="U36" s="73">
        <f>'jeziora 2020'!AQ38</f>
        <v>33</v>
      </c>
      <c r="V36" s="73">
        <f>'jeziora 2020'!AR38</f>
        <v>1.5</v>
      </c>
      <c r="W36" s="73">
        <f>'jeziora 2020'!AS38</f>
        <v>2.5</v>
      </c>
      <c r="X36" s="73">
        <f>'jeziora 2020'!AT38</f>
        <v>28</v>
      </c>
      <c r="Y36" s="73">
        <f>'jeziora 2020'!AU38</f>
        <v>58</v>
      </c>
      <c r="Z36" s="73">
        <f>'jeziora 2020'!AV38</f>
        <v>63</v>
      </c>
      <c r="AA36" s="73">
        <f>'jeziora 2020'!AW38</f>
        <v>24</v>
      </c>
      <c r="AB36" s="73">
        <f>'jeziora 2020'!AX38</f>
        <v>25</v>
      </c>
      <c r="AC36" s="73">
        <f>'jeziora 2020'!AY38</f>
        <v>41</v>
      </c>
      <c r="AD36" s="73">
        <f>'jeziora 2020'!AZ38</f>
        <v>13</v>
      </c>
      <c r="AE36" s="73">
        <f>'jeziora 2020'!BB38</f>
        <v>387</v>
      </c>
      <c r="AF36" s="73">
        <f>'jeziora 2020'!BJ38</f>
        <v>0.5</v>
      </c>
      <c r="AG36" s="73">
        <f>'jeziora 2020'!BL38</f>
        <v>0.5</v>
      </c>
      <c r="AH36" s="73">
        <f>'jeziora 2020'!BM38</f>
        <v>0.05</v>
      </c>
      <c r="AI36" s="73">
        <f>'jeziora 2020'!BN38</f>
        <v>0.05</v>
      </c>
      <c r="AJ36" s="73">
        <f>'jeziora 2020'!BO38</f>
        <v>0.05</v>
      </c>
      <c r="AK36" s="73">
        <f>'jeziora 2020'!BR38</f>
        <v>0.4</v>
      </c>
      <c r="AL36" s="73">
        <f>'jeziora 2020'!BS38</f>
        <v>0.05</v>
      </c>
      <c r="AM36" s="73">
        <f>'jeziora 2020'!BU38</f>
        <v>0.05</v>
      </c>
      <c r="AN36" s="73">
        <f>'jeziora 2020'!BV38</f>
        <v>0.05</v>
      </c>
      <c r="AO36" s="73">
        <f>'jeziora 2020'!BW38</f>
        <v>0.05</v>
      </c>
      <c r="AP36" s="73">
        <f>'jeziora 2020'!BX38</f>
        <v>0.1</v>
      </c>
      <c r="AQ36" s="73">
        <f>'jeziora 2020'!BZ38</f>
        <v>0</v>
      </c>
      <c r="AR36" s="224">
        <f>'jeziora 2020'!CK38</f>
        <v>0</v>
      </c>
      <c r="AS36" s="73">
        <f>'jeziora 2020'!CN38</f>
        <v>0</v>
      </c>
      <c r="AT36" s="73">
        <f>'jeziora 2020'!CS38</f>
        <v>0</v>
      </c>
      <c r="AU36" s="224">
        <f>'jeziora 2020'!CY38</f>
        <v>0</v>
      </c>
      <c r="AV36" s="53">
        <f>'jeziora 2020'!DD38</f>
        <v>0</v>
      </c>
      <c r="AW36" s="73">
        <f>'jeziora 2020'!DE38</f>
        <v>0.05</v>
      </c>
      <c r="AX36" s="148">
        <f>'jeziora 2020'!DF38</f>
        <v>0.05</v>
      </c>
      <c r="AY36" s="62" t="s">
        <v>172</v>
      </c>
      <c r="AZ36" s="75"/>
      <c r="BA36" s="75"/>
      <c r="BB36" s="75"/>
    </row>
    <row r="37" spans="1:54" x14ac:dyDescent="0.2">
      <c r="A37" s="4">
        <f>'jeziora 2020'!B39</f>
        <v>83</v>
      </c>
      <c r="B37" s="16" t="str">
        <f>'jeziora 2020'!C39</f>
        <v>PL02S0102_0106</v>
      </c>
      <c r="C37" s="53">
        <f>'jeziora 2020'!I39</f>
        <v>0.05</v>
      </c>
      <c r="D37" s="53">
        <f>'jeziora 2020'!J39</f>
        <v>6.54</v>
      </c>
      <c r="E37" s="53">
        <f>'jeziora 2020'!L39</f>
        <v>2.5000000000000001E-2</v>
      </c>
      <c r="F37" s="53">
        <f>'jeziora 2020'!N39</f>
        <v>16.399999999999999</v>
      </c>
      <c r="G37" s="53">
        <f>'jeziora 2020'!O39</f>
        <v>7.57</v>
      </c>
      <c r="H37" s="53">
        <f>'jeziora 2020'!P39</f>
        <v>6.8900000000000003E-2</v>
      </c>
      <c r="I37" s="53">
        <f>'jeziora 2020'!S39</f>
        <v>13.4</v>
      </c>
      <c r="J37" s="53">
        <f>'jeziora 2020'!T39</f>
        <v>31.2</v>
      </c>
      <c r="K37" s="53">
        <f>'jeziora 2020'!Y39</f>
        <v>47.1</v>
      </c>
      <c r="L37" s="130">
        <f>'jeziora 2020'!AB39</f>
        <v>12860</v>
      </c>
      <c r="M37" s="130">
        <f>'jeziora 2020'!AC39</f>
        <v>1192</v>
      </c>
      <c r="N37" s="73">
        <f>'jeziora 2020'!AI39</f>
        <v>2.5</v>
      </c>
      <c r="O37" s="73">
        <f>'jeziora 2020'!AJ39</f>
        <v>81</v>
      </c>
      <c r="P37" s="73">
        <f>'jeziora 2020'!AK39</f>
        <v>30</v>
      </c>
      <c r="Q37" s="73">
        <f>'jeziora 2020'!AL39</f>
        <v>240</v>
      </c>
      <c r="R37" s="73">
        <f>'jeziora 2020'!AM39</f>
        <v>175</v>
      </c>
      <c r="S37" s="73">
        <f>'jeziora 2020'!AN39</f>
        <v>61</v>
      </c>
      <c r="T37" s="73">
        <f>'jeziora 2020'!AO39</f>
        <v>63</v>
      </c>
      <c r="U37" s="73">
        <f>'jeziora 2020'!AQ39</f>
        <v>110</v>
      </c>
      <c r="V37" s="73">
        <f>'jeziora 2020'!AR39</f>
        <v>1.5</v>
      </c>
      <c r="W37" s="73">
        <f>'jeziora 2020'!AS39</f>
        <v>2.5</v>
      </c>
      <c r="X37" s="73">
        <f>'jeziora 2020'!AT39</f>
        <v>122</v>
      </c>
      <c r="Y37" s="73">
        <f>'jeziora 2020'!AU39</f>
        <v>123</v>
      </c>
      <c r="Z37" s="73">
        <f>'jeziora 2020'!AV39</f>
        <v>139</v>
      </c>
      <c r="AA37" s="73">
        <f>'jeziora 2020'!AW39</f>
        <v>47</v>
      </c>
      <c r="AB37" s="73">
        <f>'jeziora 2020'!AX39</f>
        <v>62</v>
      </c>
      <c r="AC37" s="73">
        <f>'jeziora 2020'!AY39</f>
        <v>102</v>
      </c>
      <c r="AD37" s="73">
        <f>'jeziora 2020'!AZ39</f>
        <v>2.5</v>
      </c>
      <c r="AE37" s="73">
        <f>'jeziora 2020'!BB39</f>
        <v>1087.5</v>
      </c>
      <c r="AF37" s="73">
        <f>'jeziora 2020'!BJ39</f>
        <v>0.5</v>
      </c>
      <c r="AG37" s="73">
        <f>'jeziora 2020'!BL39</f>
        <v>0.5</v>
      </c>
      <c r="AH37" s="73">
        <f>'jeziora 2020'!BM39</f>
        <v>0.05</v>
      </c>
      <c r="AI37" s="73">
        <f>'jeziora 2020'!BN39</f>
        <v>0.05</v>
      </c>
      <c r="AJ37" s="73">
        <f>'jeziora 2020'!BO39</f>
        <v>0.05</v>
      </c>
      <c r="AK37" s="73">
        <f>'jeziora 2020'!BR39</f>
        <v>0.4</v>
      </c>
      <c r="AL37" s="73">
        <f>'jeziora 2020'!BS39</f>
        <v>0.05</v>
      </c>
      <c r="AM37" s="73">
        <f>'jeziora 2020'!BU39</f>
        <v>0.05</v>
      </c>
      <c r="AN37" s="73">
        <f>'jeziora 2020'!BV39</f>
        <v>0.05</v>
      </c>
      <c r="AO37" s="73">
        <f>'jeziora 2020'!BW39</f>
        <v>0.05</v>
      </c>
      <c r="AP37" s="73">
        <f>'jeziora 2020'!BX39</f>
        <v>0.1</v>
      </c>
      <c r="AQ37" s="73">
        <f>'jeziora 2020'!BZ39</f>
        <v>0</v>
      </c>
      <c r="AR37" s="224">
        <f>'jeziora 2020'!CK39</f>
        <v>0</v>
      </c>
      <c r="AS37" s="73">
        <f>'jeziora 2020'!CN39</f>
        <v>0</v>
      </c>
      <c r="AT37" s="73">
        <f>'jeziora 2020'!CS39</f>
        <v>0</v>
      </c>
      <c r="AU37" s="224">
        <f>'jeziora 2020'!CY39</f>
        <v>0</v>
      </c>
      <c r="AV37" s="53">
        <f>'jeziora 2020'!DD39</f>
        <v>0</v>
      </c>
      <c r="AW37" s="73">
        <f>'jeziora 2020'!DE39</f>
        <v>0.05</v>
      </c>
      <c r="AX37" s="148">
        <f>'jeziora 2020'!DF39</f>
        <v>0.05</v>
      </c>
      <c r="AY37" s="64" t="s">
        <v>174</v>
      </c>
      <c r="AZ37" s="75"/>
      <c r="BA37" s="75"/>
      <c r="BB37" s="75"/>
    </row>
    <row r="38" spans="1:54" x14ac:dyDescent="0.2">
      <c r="A38" s="4">
        <f>'jeziora 2020'!B40</f>
        <v>84</v>
      </c>
      <c r="B38" s="16" t="str">
        <f>'jeziora 2020'!C40</f>
        <v>PL01S0202_3612</v>
      </c>
      <c r="C38" s="53">
        <f>'jeziora 2020'!I40</f>
        <v>0.05</v>
      </c>
      <c r="D38" s="53">
        <f>'jeziora 2020'!J40</f>
        <v>47.2</v>
      </c>
      <c r="E38" s="53">
        <f>'jeziora 2020'!L40</f>
        <v>2</v>
      </c>
      <c r="F38" s="53">
        <f>'jeziora 2020'!N40</f>
        <v>24.1</v>
      </c>
      <c r="G38" s="53">
        <f>'jeziora 2020'!O40</f>
        <v>56.8</v>
      </c>
      <c r="H38" s="53">
        <f>'jeziora 2020'!P40</f>
        <v>6.9199999999999998E-2</v>
      </c>
      <c r="I38" s="53">
        <f>'jeziora 2020'!S40</f>
        <v>9.7899999999999991</v>
      </c>
      <c r="J38" s="53">
        <f>'jeziora 2020'!T40</f>
        <v>25.6</v>
      </c>
      <c r="K38" s="53">
        <f>'jeziora 2020'!Y40</f>
        <v>148</v>
      </c>
      <c r="L38" s="130">
        <f>'jeziora 2020'!AB40</f>
        <v>62670</v>
      </c>
      <c r="M38" s="130">
        <f>'jeziora 2020'!AC40</f>
        <v>33370</v>
      </c>
      <c r="N38" s="73">
        <f>'jeziora 2020'!AI40</f>
        <v>2.5</v>
      </c>
      <c r="O38" s="73">
        <f>'jeziora 2020'!AJ40</f>
        <v>193</v>
      </c>
      <c r="P38" s="73">
        <f>'jeziora 2020'!AK40</f>
        <v>41</v>
      </c>
      <c r="Q38" s="73">
        <f>'jeziora 2020'!AL40</f>
        <v>705</v>
      </c>
      <c r="R38" s="73">
        <f>'jeziora 2020'!AM40</f>
        <v>417</v>
      </c>
      <c r="S38" s="73">
        <f>'jeziora 2020'!AN40</f>
        <v>267</v>
      </c>
      <c r="T38" s="73">
        <f>'jeziora 2020'!AO40</f>
        <v>330</v>
      </c>
      <c r="U38" s="73">
        <f>'jeziora 2020'!AQ40</f>
        <v>272</v>
      </c>
      <c r="V38" s="73">
        <f>'jeziora 2020'!AR40</f>
        <v>1.5</v>
      </c>
      <c r="W38" s="73">
        <f>'jeziora 2020'!AS40</f>
        <v>2.5</v>
      </c>
      <c r="X38" s="73">
        <f>'jeziora 2020'!AT40</f>
        <v>186</v>
      </c>
      <c r="Y38" s="73">
        <f>'jeziora 2020'!AU40</f>
        <v>441</v>
      </c>
      <c r="Z38" s="73">
        <f>'jeziora 2020'!AV40</f>
        <v>534</v>
      </c>
      <c r="AA38" s="73">
        <f>'jeziora 2020'!AW40</f>
        <v>221</v>
      </c>
      <c r="AB38" s="73">
        <f>'jeziora 2020'!AX40</f>
        <v>240</v>
      </c>
      <c r="AC38" s="73">
        <f>'jeziora 2020'!AY40</f>
        <v>338</v>
      </c>
      <c r="AD38" s="73">
        <f>'jeziora 2020'!AZ40</f>
        <v>87</v>
      </c>
      <c r="AE38" s="73">
        <f>'jeziora 2020'!BB40</f>
        <v>3341.5</v>
      </c>
      <c r="AF38" s="73">
        <f>'jeziora 2020'!BJ40</f>
        <v>0.5</v>
      </c>
      <c r="AG38" s="73">
        <f>'jeziora 2020'!BL40</f>
        <v>0.5</v>
      </c>
      <c r="AH38" s="73">
        <f>'jeziora 2020'!BM40</f>
        <v>0.05</v>
      </c>
      <c r="AI38" s="73">
        <f>'jeziora 2020'!BN40</f>
        <v>0.05</v>
      </c>
      <c r="AJ38" s="73">
        <f>'jeziora 2020'!BO40</f>
        <v>0.05</v>
      </c>
      <c r="AK38" s="73">
        <f>'jeziora 2020'!BR40</f>
        <v>0.4</v>
      </c>
      <c r="AL38" s="73">
        <f>'jeziora 2020'!BS40</f>
        <v>0.05</v>
      </c>
      <c r="AM38" s="73">
        <f>'jeziora 2020'!BU40</f>
        <v>0.05</v>
      </c>
      <c r="AN38" s="73">
        <f>'jeziora 2020'!BV40</f>
        <v>0.05</v>
      </c>
      <c r="AO38" s="73">
        <f>'jeziora 2020'!BW40</f>
        <v>0.05</v>
      </c>
      <c r="AP38" s="73">
        <f>'jeziora 2020'!BX40</f>
        <v>0.1</v>
      </c>
      <c r="AQ38" s="73">
        <f>'jeziora 2020'!BZ40</f>
        <v>0</v>
      </c>
      <c r="AR38" s="224">
        <f>'jeziora 2020'!CK40</f>
        <v>0</v>
      </c>
      <c r="AS38" s="73">
        <f>'jeziora 2020'!CN40</f>
        <v>0</v>
      </c>
      <c r="AT38" s="73">
        <f>'jeziora 2020'!CS40</f>
        <v>0</v>
      </c>
      <c r="AU38" s="224">
        <f>'jeziora 2020'!CY40</f>
        <v>0</v>
      </c>
      <c r="AV38" s="53">
        <f>'jeziora 2020'!DD40</f>
        <v>0</v>
      </c>
      <c r="AW38" s="73">
        <f>'jeziora 2020'!DE40</f>
        <v>0.05</v>
      </c>
      <c r="AX38" s="148">
        <f>'jeziora 2020'!DF40</f>
        <v>0.05</v>
      </c>
      <c r="AY38" s="64" t="s">
        <v>174</v>
      </c>
      <c r="AZ38" s="75"/>
      <c r="BA38" s="75"/>
      <c r="BB38" s="75"/>
    </row>
    <row r="39" spans="1:54" x14ac:dyDescent="0.2">
      <c r="A39" s="4">
        <f>'jeziora 2020'!B41</f>
        <v>85</v>
      </c>
      <c r="B39" s="16" t="str">
        <f>'jeziora 2020'!C41</f>
        <v>PL08S0302_0009</v>
      </c>
      <c r="C39" s="53">
        <f>'jeziora 2020'!I41</f>
        <v>0.05</v>
      </c>
      <c r="D39" s="53">
        <f>'jeziora 2020'!J41</f>
        <v>6.44</v>
      </c>
      <c r="E39" s="53">
        <f>'jeziora 2020'!L41</f>
        <v>2.5000000000000001E-2</v>
      </c>
      <c r="F39" s="53">
        <f>'jeziora 2020'!N41</f>
        <v>19.100000000000001</v>
      </c>
      <c r="G39" s="53">
        <f>'jeziora 2020'!O41</f>
        <v>97.3</v>
      </c>
      <c r="H39" s="53">
        <f>'jeziora 2020'!P41</f>
        <v>4.7300000000000002E-2</v>
      </c>
      <c r="I39" s="53">
        <f>'jeziora 2020'!S41</f>
        <v>14</v>
      </c>
      <c r="J39" s="53">
        <f>'jeziora 2020'!T41</f>
        <v>25</v>
      </c>
      <c r="K39" s="53">
        <f>'jeziora 2020'!Y41</f>
        <v>112</v>
      </c>
      <c r="L39" s="130">
        <f>'jeziora 2020'!AB41</f>
        <v>12030</v>
      </c>
      <c r="M39" s="130">
        <f>'jeziora 2020'!AC41</f>
        <v>1040</v>
      </c>
      <c r="N39" s="73">
        <f>'jeziora 2020'!AI41</f>
        <v>2.5</v>
      </c>
      <c r="O39" s="73">
        <f>'jeziora 2020'!AJ41</f>
        <v>85</v>
      </c>
      <c r="P39" s="73">
        <f>'jeziora 2020'!AK41</f>
        <v>25</v>
      </c>
      <c r="Q39" s="73">
        <f>'jeziora 2020'!AL41</f>
        <v>487</v>
      </c>
      <c r="R39" s="73">
        <f>'jeziora 2020'!AM41</f>
        <v>209</v>
      </c>
      <c r="S39" s="73">
        <f>'jeziora 2020'!AN41</f>
        <v>158</v>
      </c>
      <c r="T39" s="73">
        <f>'jeziora 2020'!AO41</f>
        <v>200</v>
      </c>
      <c r="U39" s="73">
        <f>'jeziora 2020'!AQ41</f>
        <v>191</v>
      </c>
      <c r="V39" s="73">
        <f>'jeziora 2020'!AR41</f>
        <v>1.5</v>
      </c>
      <c r="W39" s="73">
        <f>'jeziora 2020'!AS41</f>
        <v>2.5</v>
      </c>
      <c r="X39" s="73">
        <f>'jeziora 2020'!AT41</f>
        <v>137</v>
      </c>
      <c r="Y39" s="73">
        <f>'jeziora 2020'!AU41</f>
        <v>289</v>
      </c>
      <c r="Z39" s="73">
        <f>'jeziora 2020'!AV41</f>
        <v>365</v>
      </c>
      <c r="AA39" s="73">
        <f>'jeziora 2020'!AW41</f>
        <v>142</v>
      </c>
      <c r="AB39" s="73">
        <f>'jeziora 2020'!AX41</f>
        <v>218</v>
      </c>
      <c r="AC39" s="73">
        <f>'jeziora 2020'!AY41</f>
        <v>248</v>
      </c>
      <c r="AD39" s="73">
        <f>'jeziora 2020'!AZ41</f>
        <v>83</v>
      </c>
      <c r="AE39" s="73">
        <f>'jeziora 2020'!BB41</f>
        <v>2103.5</v>
      </c>
      <c r="AF39" s="73">
        <f>'jeziora 2020'!BJ41</f>
        <v>0.5</v>
      </c>
      <c r="AG39" s="73">
        <f>'jeziora 2020'!BL41</f>
        <v>0.5</v>
      </c>
      <c r="AH39" s="73">
        <f>'jeziora 2020'!BM41</f>
        <v>0.05</v>
      </c>
      <c r="AI39" s="73">
        <f>'jeziora 2020'!BN41</f>
        <v>0.05</v>
      </c>
      <c r="AJ39" s="73">
        <f>'jeziora 2020'!BO41</f>
        <v>0.05</v>
      </c>
      <c r="AK39" s="73">
        <f>'jeziora 2020'!BR41</f>
        <v>0.4</v>
      </c>
      <c r="AL39" s="73">
        <f>'jeziora 2020'!BS41</f>
        <v>0.05</v>
      </c>
      <c r="AM39" s="73">
        <f>'jeziora 2020'!BU41</f>
        <v>0.05</v>
      </c>
      <c r="AN39" s="73">
        <f>'jeziora 2020'!BV41</f>
        <v>0.05</v>
      </c>
      <c r="AO39" s="73">
        <f>'jeziora 2020'!BW41</f>
        <v>0.05</v>
      </c>
      <c r="AP39" s="73">
        <f>'jeziora 2020'!BX41</f>
        <v>0.1</v>
      </c>
      <c r="AQ39" s="73">
        <f>'jeziora 2020'!BZ41</f>
        <v>0</v>
      </c>
      <c r="AR39" s="224">
        <f>'jeziora 2020'!CK41</f>
        <v>0</v>
      </c>
      <c r="AS39" s="73">
        <f>'jeziora 2020'!CN41</f>
        <v>0</v>
      </c>
      <c r="AT39" s="73">
        <f>'jeziora 2020'!CS41</f>
        <v>0</v>
      </c>
      <c r="AU39" s="224">
        <f>'jeziora 2020'!CY41</f>
        <v>0</v>
      </c>
      <c r="AV39" s="53">
        <f>'jeziora 2020'!DD41</f>
        <v>0</v>
      </c>
      <c r="AW39" s="73">
        <f>'jeziora 2020'!DE41</f>
        <v>0.05</v>
      </c>
      <c r="AX39" s="148">
        <f>'jeziora 2020'!DF41</f>
        <v>0.05</v>
      </c>
      <c r="AY39" s="63" t="s">
        <v>173</v>
      </c>
      <c r="AZ39" s="75"/>
      <c r="BA39" s="75"/>
      <c r="BB39" s="75"/>
    </row>
    <row r="40" spans="1:54" x14ac:dyDescent="0.2">
      <c r="A40" s="4">
        <f>'jeziora 2020'!B42</f>
        <v>86</v>
      </c>
      <c r="B40" s="16" t="str">
        <f>'jeziora 2020'!C42</f>
        <v>PL02S0502_3428</v>
      </c>
      <c r="C40" s="53">
        <f>'jeziora 2020'!I42</f>
        <v>0.05</v>
      </c>
      <c r="D40" s="53">
        <f>'jeziora 2020'!J42</f>
        <v>5.66</v>
      </c>
      <c r="E40" s="53">
        <f>'jeziora 2020'!L42</f>
        <v>0.621</v>
      </c>
      <c r="F40" s="53">
        <f>'jeziora 2020'!N42</f>
        <v>10.9</v>
      </c>
      <c r="G40" s="53">
        <f>'jeziora 2020'!O42</f>
        <v>12.7</v>
      </c>
      <c r="H40" s="53">
        <f>'jeziora 2020'!P42</f>
        <v>5.3400000000000003E-2</v>
      </c>
      <c r="I40" s="53">
        <f>'jeziora 2020'!S42</f>
        <v>8.41</v>
      </c>
      <c r="J40" s="53">
        <f>'jeziora 2020'!T42</f>
        <v>27.3</v>
      </c>
      <c r="K40" s="53">
        <f>'jeziora 2020'!Y42</f>
        <v>82.5</v>
      </c>
      <c r="L40" s="130">
        <f>'jeziora 2020'!AB42</f>
        <v>7540</v>
      </c>
      <c r="M40" s="130">
        <f>'jeziora 2020'!AC42</f>
        <v>272</v>
      </c>
      <c r="N40" s="73">
        <f>'jeziora 2020'!AI42</f>
        <v>2.5</v>
      </c>
      <c r="O40" s="73">
        <f>'jeziora 2020'!AJ42</f>
        <v>226</v>
      </c>
      <c r="P40" s="73">
        <f>'jeziora 2020'!AK42</f>
        <v>81</v>
      </c>
      <c r="Q40" s="73">
        <f>'jeziora 2020'!AL42</f>
        <v>919</v>
      </c>
      <c r="R40" s="73">
        <f>'jeziora 2020'!AM42</f>
        <v>496</v>
      </c>
      <c r="S40" s="73">
        <f>'jeziora 2020'!AN42</f>
        <v>345</v>
      </c>
      <c r="T40" s="73">
        <f>'jeziora 2020'!AO42</f>
        <v>366</v>
      </c>
      <c r="U40" s="73">
        <f>'jeziora 2020'!AQ42</f>
        <v>301</v>
      </c>
      <c r="V40" s="73">
        <f>'jeziora 2020'!AR42</f>
        <v>1.5</v>
      </c>
      <c r="W40" s="73">
        <f>'jeziora 2020'!AS42</f>
        <v>2.5</v>
      </c>
      <c r="X40" s="73">
        <f>'jeziora 2020'!AT42</f>
        <v>233</v>
      </c>
      <c r="Y40" s="73">
        <f>'jeziora 2020'!AU42</f>
        <v>559</v>
      </c>
      <c r="Z40" s="73">
        <f>'jeziora 2020'!AV42</f>
        <v>647</v>
      </c>
      <c r="AA40" s="73">
        <f>'jeziora 2020'!AW42</f>
        <v>256</v>
      </c>
      <c r="AB40" s="73">
        <f>'jeziora 2020'!AX42</f>
        <v>291</v>
      </c>
      <c r="AC40" s="73">
        <f>'jeziora 2020'!AY42</f>
        <v>374</v>
      </c>
      <c r="AD40" s="73">
        <f>'jeziora 2020'!AZ42</f>
        <v>103</v>
      </c>
      <c r="AE40" s="73">
        <f>'jeziora 2020'!BB42</f>
        <v>4134.5</v>
      </c>
      <c r="AF40" s="73">
        <f>'jeziora 2020'!BJ42</f>
        <v>0.5</v>
      </c>
      <c r="AG40" s="73">
        <f>'jeziora 2020'!BL42</f>
        <v>0.5</v>
      </c>
      <c r="AH40" s="73">
        <f>'jeziora 2020'!BM42</f>
        <v>0.05</v>
      </c>
      <c r="AI40" s="73">
        <f>'jeziora 2020'!BN42</f>
        <v>0.05</v>
      </c>
      <c r="AJ40" s="73">
        <f>'jeziora 2020'!BO42</f>
        <v>0.05</v>
      </c>
      <c r="AK40" s="73">
        <f>'jeziora 2020'!BR42</f>
        <v>0.4</v>
      </c>
      <c r="AL40" s="73">
        <f>'jeziora 2020'!BS42</f>
        <v>0.05</v>
      </c>
      <c r="AM40" s="73">
        <f>'jeziora 2020'!BU42</f>
        <v>0.05</v>
      </c>
      <c r="AN40" s="73">
        <f>'jeziora 2020'!BV42</f>
        <v>0.05</v>
      </c>
      <c r="AO40" s="73">
        <f>'jeziora 2020'!BW42</f>
        <v>0.05</v>
      </c>
      <c r="AP40" s="73">
        <f>'jeziora 2020'!BX42</f>
        <v>0.1</v>
      </c>
      <c r="AQ40" s="73">
        <f>'jeziora 2020'!BZ42</f>
        <v>0</v>
      </c>
      <c r="AR40" s="224">
        <f>'jeziora 2020'!CK42</f>
        <v>0</v>
      </c>
      <c r="AS40" s="73">
        <f>'jeziora 2020'!CN42</f>
        <v>0</v>
      </c>
      <c r="AT40" s="73">
        <f>'jeziora 2020'!CS42</f>
        <v>0</v>
      </c>
      <c r="AU40" s="224">
        <f>'jeziora 2020'!CY42</f>
        <v>0</v>
      </c>
      <c r="AV40" s="53">
        <f>'jeziora 2020'!DD42</f>
        <v>0</v>
      </c>
      <c r="AW40" s="73">
        <f>'jeziora 2020'!DE42</f>
        <v>0.05</v>
      </c>
      <c r="AX40" s="148">
        <f>'jeziora 2020'!DF42</f>
        <v>0.05</v>
      </c>
      <c r="AY40" s="63" t="s">
        <v>173</v>
      </c>
      <c r="AZ40" s="75"/>
      <c r="BA40" s="75"/>
      <c r="BB40" s="75"/>
    </row>
    <row r="41" spans="1:54" x14ac:dyDescent="0.2">
      <c r="A41" s="4">
        <f>'jeziora 2020'!B43</f>
        <v>87</v>
      </c>
      <c r="B41" s="16" t="str">
        <f>'jeziora 2020'!C43</f>
        <v>PL07S0802_0005</v>
      </c>
      <c r="C41" s="53">
        <f>'jeziora 2020'!I43</f>
        <v>0.15</v>
      </c>
      <c r="D41" s="53">
        <f>'jeziora 2020'!J43</f>
        <v>4.8099999999999996</v>
      </c>
      <c r="E41" s="53">
        <f>'jeziora 2020'!L43</f>
        <v>2.5000000000000001E-2</v>
      </c>
      <c r="F41" s="53">
        <f>'jeziora 2020'!N43</f>
        <v>23.4</v>
      </c>
      <c r="G41" s="53">
        <f>'jeziora 2020'!O43</f>
        <v>11.4</v>
      </c>
      <c r="H41" s="53">
        <f>'jeziora 2020'!P43</f>
        <v>0.108</v>
      </c>
      <c r="I41" s="53">
        <f>'jeziora 2020'!S43</f>
        <v>17.399999999999999</v>
      </c>
      <c r="J41" s="53">
        <f>'jeziora 2020'!T43</f>
        <v>10.8</v>
      </c>
      <c r="K41" s="53">
        <f>'jeziora 2020'!Y43</f>
        <v>43.1</v>
      </c>
      <c r="L41" s="130">
        <f>'jeziora 2020'!AB43</f>
        <v>13890</v>
      </c>
      <c r="M41" s="130">
        <f>'jeziora 2020'!AC43</f>
        <v>397</v>
      </c>
      <c r="N41" s="73">
        <f>'jeziora 2020'!AI43</f>
        <v>2.5</v>
      </c>
      <c r="O41" s="73">
        <f>'jeziora 2020'!AJ43</f>
        <v>86</v>
      </c>
      <c r="P41" s="73">
        <f>'jeziora 2020'!AK43</f>
        <v>2.5</v>
      </c>
      <c r="Q41" s="73">
        <f>'jeziora 2020'!AL43</f>
        <v>393</v>
      </c>
      <c r="R41" s="73">
        <f>'jeziora 2020'!AM43</f>
        <v>189</v>
      </c>
      <c r="S41" s="73">
        <f>'jeziora 2020'!AN43</f>
        <v>81</v>
      </c>
      <c r="T41" s="73">
        <f>'jeziora 2020'!AO43</f>
        <v>89</v>
      </c>
      <c r="U41" s="73">
        <f>'jeziora 2020'!AQ43</f>
        <v>127</v>
      </c>
      <c r="V41" s="73">
        <f>'jeziora 2020'!AR43</f>
        <v>1.5</v>
      </c>
      <c r="W41" s="73">
        <f>'jeziora 2020'!AS43</f>
        <v>2.5</v>
      </c>
      <c r="X41" s="73">
        <f>'jeziora 2020'!AT43</f>
        <v>72</v>
      </c>
      <c r="Y41" s="73">
        <f>'jeziora 2020'!AU43</f>
        <v>157</v>
      </c>
      <c r="Z41" s="73">
        <f>'jeziora 2020'!AV43</f>
        <v>197</v>
      </c>
      <c r="AA41" s="73">
        <f>'jeziora 2020'!AW43</f>
        <v>70</v>
      </c>
      <c r="AB41" s="73">
        <f>'jeziora 2020'!AX43</f>
        <v>79</v>
      </c>
      <c r="AC41" s="73">
        <f>'jeziora 2020'!AY43</f>
        <v>157</v>
      </c>
      <c r="AD41" s="73">
        <f>'jeziora 2020'!AZ43</f>
        <v>2.5</v>
      </c>
      <c r="AE41" s="73">
        <f>'jeziora 2020'!BB43</f>
        <v>1343</v>
      </c>
      <c r="AF41" s="73">
        <f>'jeziora 2020'!BJ43</f>
        <v>0.5</v>
      </c>
      <c r="AG41" s="73">
        <f>'jeziora 2020'!BL43</f>
        <v>0.5</v>
      </c>
      <c r="AH41" s="73">
        <f>'jeziora 2020'!BM43</f>
        <v>0.05</v>
      </c>
      <c r="AI41" s="73">
        <f>'jeziora 2020'!BN43</f>
        <v>0.05</v>
      </c>
      <c r="AJ41" s="73">
        <f>'jeziora 2020'!BO43</f>
        <v>0.05</v>
      </c>
      <c r="AK41" s="73">
        <f>'jeziora 2020'!BR43</f>
        <v>0.4</v>
      </c>
      <c r="AL41" s="73">
        <f>'jeziora 2020'!BS43</f>
        <v>0.05</v>
      </c>
      <c r="AM41" s="73">
        <f>'jeziora 2020'!BU43</f>
        <v>0.05</v>
      </c>
      <c r="AN41" s="73">
        <f>'jeziora 2020'!BV43</f>
        <v>0.05</v>
      </c>
      <c r="AO41" s="73">
        <f>'jeziora 2020'!BW43</f>
        <v>0.05</v>
      </c>
      <c r="AP41" s="73">
        <f>'jeziora 2020'!BX43</f>
        <v>0.1</v>
      </c>
      <c r="AQ41" s="73">
        <f>'jeziora 2020'!BZ43</f>
        <v>25</v>
      </c>
      <c r="AR41" s="224">
        <f>'jeziora 2020'!CK43</f>
        <v>5.0000000000000001E-3</v>
      </c>
      <c r="AS41" s="73">
        <f>'jeziora 2020'!CN43</f>
        <v>0.5</v>
      </c>
      <c r="AT41" s="73">
        <f>'jeziora 2020'!CS43</f>
        <v>0.5</v>
      </c>
      <c r="AU41" s="224">
        <f>'jeziora 2020'!CY43</f>
        <v>0.224</v>
      </c>
      <c r="AV41" s="53">
        <f>'jeziora 2020'!DD43</f>
        <v>0.05</v>
      </c>
      <c r="AW41" s="73">
        <f>'jeziora 2020'!DE43</f>
        <v>0.05</v>
      </c>
      <c r="AX41" s="148">
        <f>'jeziora 2020'!DF43</f>
        <v>0.05</v>
      </c>
      <c r="AY41" s="62" t="s">
        <v>172</v>
      </c>
      <c r="AZ41" s="75"/>
      <c r="BA41" s="75"/>
      <c r="BB41" s="75"/>
    </row>
    <row r="42" spans="1:54" x14ac:dyDescent="0.2">
      <c r="A42" s="4">
        <f>'jeziora 2020'!B44</f>
        <v>88</v>
      </c>
      <c r="B42" s="16" t="str">
        <f>'jeziora 2020'!C44</f>
        <v>PL01S0602_3873</v>
      </c>
      <c r="C42" s="53">
        <f>'jeziora 2020'!I44</f>
        <v>0.05</v>
      </c>
      <c r="D42" s="53">
        <f>'jeziora 2020'!J44</f>
        <v>5.57</v>
      </c>
      <c r="E42" s="53">
        <f>'jeziora 2020'!L44</f>
        <v>2.5000000000000001E-2</v>
      </c>
      <c r="F42" s="53">
        <f>'jeziora 2020'!N44</f>
        <v>13.1</v>
      </c>
      <c r="G42" s="53">
        <f>'jeziora 2020'!O44</f>
        <v>4.8099999999999996</v>
      </c>
      <c r="H42" s="53">
        <f>'jeziora 2020'!P44</f>
        <v>2.86E-2</v>
      </c>
      <c r="I42" s="53">
        <f>'jeziora 2020'!S44</f>
        <v>10.199999999999999</v>
      </c>
      <c r="J42" s="53">
        <f>'jeziora 2020'!T44</f>
        <v>18</v>
      </c>
      <c r="K42" s="53">
        <f>'jeziora 2020'!Y44</f>
        <v>49.2</v>
      </c>
      <c r="L42" s="130">
        <f>'jeziora 2020'!AB44</f>
        <v>17110</v>
      </c>
      <c r="M42" s="130">
        <f>'jeziora 2020'!AC44</f>
        <v>963</v>
      </c>
      <c r="N42" s="73">
        <f>'jeziora 2020'!AI44</f>
        <v>2.5</v>
      </c>
      <c r="O42" s="73">
        <f>'jeziora 2020'!AJ44</f>
        <v>71</v>
      </c>
      <c r="P42" s="73">
        <f>'jeziora 2020'!AK44</f>
        <v>2.5</v>
      </c>
      <c r="Q42" s="73">
        <f>'jeziora 2020'!AL44</f>
        <v>329</v>
      </c>
      <c r="R42" s="73">
        <f>'jeziora 2020'!AM44</f>
        <v>204</v>
      </c>
      <c r="S42" s="73">
        <f>'jeziora 2020'!AN44</f>
        <v>142</v>
      </c>
      <c r="T42" s="73">
        <f>'jeziora 2020'!AO44</f>
        <v>180</v>
      </c>
      <c r="U42" s="73">
        <f>'jeziora 2020'!AQ44</f>
        <v>196</v>
      </c>
      <c r="V42" s="73">
        <f>'jeziora 2020'!AR44</f>
        <v>1.5</v>
      </c>
      <c r="W42" s="73">
        <f>'jeziora 2020'!AS44</f>
        <v>2.5</v>
      </c>
      <c r="X42" s="73">
        <f>'jeziora 2020'!AT44</f>
        <v>117</v>
      </c>
      <c r="Y42" s="73">
        <f>'jeziora 2020'!AU44</f>
        <v>208</v>
      </c>
      <c r="Z42" s="73">
        <f>'jeziora 2020'!AV44</f>
        <v>338</v>
      </c>
      <c r="AA42" s="73">
        <f>'jeziora 2020'!AW44</f>
        <v>128</v>
      </c>
      <c r="AB42" s="73">
        <f>'jeziora 2020'!AX44</f>
        <v>164</v>
      </c>
      <c r="AC42" s="73">
        <f>'jeziora 2020'!AY44</f>
        <v>225</v>
      </c>
      <c r="AD42" s="73">
        <f>'jeziora 2020'!AZ44</f>
        <v>64</v>
      </c>
      <c r="AE42" s="73">
        <f>'jeziora 2020'!BB44</f>
        <v>1726</v>
      </c>
      <c r="AF42" s="73">
        <f>'jeziora 2020'!BJ44</f>
        <v>0.5</v>
      </c>
      <c r="AG42" s="73">
        <f>'jeziora 2020'!BL44</f>
        <v>0.5</v>
      </c>
      <c r="AH42" s="73">
        <f>'jeziora 2020'!BM44</f>
        <v>0.05</v>
      </c>
      <c r="AI42" s="73">
        <f>'jeziora 2020'!BN44</f>
        <v>0.05</v>
      </c>
      <c r="AJ42" s="73">
        <f>'jeziora 2020'!BO44</f>
        <v>0.05</v>
      </c>
      <c r="AK42" s="73">
        <f>'jeziora 2020'!BR44</f>
        <v>0.4</v>
      </c>
      <c r="AL42" s="73">
        <f>'jeziora 2020'!BS44</f>
        <v>0.05</v>
      </c>
      <c r="AM42" s="73">
        <f>'jeziora 2020'!BU44</f>
        <v>0.05</v>
      </c>
      <c r="AN42" s="73">
        <f>'jeziora 2020'!BV44</f>
        <v>0.05</v>
      </c>
      <c r="AO42" s="73">
        <f>'jeziora 2020'!BW44</f>
        <v>0.05</v>
      </c>
      <c r="AP42" s="73">
        <f>'jeziora 2020'!BX44</f>
        <v>0.1</v>
      </c>
      <c r="AQ42" s="73">
        <f>'jeziora 2020'!BZ44</f>
        <v>0</v>
      </c>
      <c r="AR42" s="224">
        <f>'jeziora 2020'!CK44</f>
        <v>0</v>
      </c>
      <c r="AS42" s="73">
        <f>'jeziora 2020'!CN44</f>
        <v>0</v>
      </c>
      <c r="AT42" s="73">
        <f>'jeziora 2020'!CS44</f>
        <v>0</v>
      </c>
      <c r="AU42" s="224">
        <f>'jeziora 2020'!CY44</f>
        <v>0</v>
      </c>
      <c r="AV42" s="53">
        <f>'jeziora 2020'!DD44</f>
        <v>0</v>
      </c>
      <c r="AW42" s="73">
        <f>'jeziora 2020'!DE44</f>
        <v>0.05</v>
      </c>
      <c r="AX42" s="148">
        <f>'jeziora 2020'!DF44</f>
        <v>0.05</v>
      </c>
      <c r="AY42" s="63" t="s">
        <v>173</v>
      </c>
      <c r="AZ42" s="75"/>
      <c r="BA42" s="75"/>
      <c r="BB42" s="75"/>
    </row>
    <row r="43" spans="1:54" x14ac:dyDescent="0.2">
      <c r="A43" s="4">
        <f>'jeziora 2020'!B45</f>
        <v>89</v>
      </c>
      <c r="B43" s="16" t="str">
        <f>'jeziora 2020'!C45</f>
        <v>PL01S0602_3184</v>
      </c>
      <c r="C43" s="53">
        <f>'jeziora 2020'!I45</f>
        <v>0.05</v>
      </c>
      <c r="D43" s="53">
        <f>'jeziora 2020'!J45</f>
        <v>1.5</v>
      </c>
      <c r="E43" s="53">
        <f>'jeziora 2020'!L45</f>
        <v>1.43</v>
      </c>
      <c r="F43" s="53">
        <f>'jeziora 2020'!N45</f>
        <v>5.2</v>
      </c>
      <c r="G43" s="53">
        <f>'jeziora 2020'!O45</f>
        <v>7.65</v>
      </c>
      <c r="H43" s="53">
        <f>'jeziora 2020'!P45</f>
        <v>7.6999999999999999E-2</v>
      </c>
      <c r="I43" s="53">
        <f>'jeziora 2020'!S45</f>
        <v>6.3</v>
      </c>
      <c r="J43" s="53">
        <f>'jeziora 2020'!T45</f>
        <v>52.2</v>
      </c>
      <c r="K43" s="53">
        <f>'jeziora 2020'!Y45</f>
        <v>74.8</v>
      </c>
      <c r="L43" s="130">
        <f>'jeziora 2020'!AB45</f>
        <v>2740</v>
      </c>
      <c r="M43" s="130">
        <f>'jeziora 2020'!AC45</f>
        <v>488</v>
      </c>
      <c r="N43" s="73">
        <f>'jeziora 2020'!AI45</f>
        <v>2.5</v>
      </c>
      <c r="O43" s="73">
        <f>'jeziora 2020'!AJ45</f>
        <v>267</v>
      </c>
      <c r="P43" s="73">
        <f>'jeziora 2020'!AK45</f>
        <v>54</v>
      </c>
      <c r="Q43" s="73">
        <f>'jeziora 2020'!AL45</f>
        <v>869</v>
      </c>
      <c r="R43" s="73">
        <f>'jeziora 2020'!AM45</f>
        <v>319</v>
      </c>
      <c r="S43" s="73">
        <f>'jeziora 2020'!AN45</f>
        <v>193</v>
      </c>
      <c r="T43" s="73">
        <f>'jeziora 2020'!AO45</f>
        <v>177</v>
      </c>
      <c r="U43" s="73">
        <f>'jeziora 2020'!AQ45</f>
        <v>236</v>
      </c>
      <c r="V43" s="73">
        <f>'jeziora 2020'!AR45</f>
        <v>1.5</v>
      </c>
      <c r="W43" s="73">
        <f>'jeziora 2020'!AS45</f>
        <v>2.5</v>
      </c>
      <c r="X43" s="73">
        <f>'jeziora 2020'!AT45</f>
        <v>298</v>
      </c>
      <c r="Y43" s="73">
        <f>'jeziora 2020'!AU45</f>
        <v>387</v>
      </c>
      <c r="Z43" s="73">
        <f>'jeziora 2020'!AV45</f>
        <v>428</v>
      </c>
      <c r="AA43" s="73">
        <f>'jeziora 2020'!AW45</f>
        <v>155</v>
      </c>
      <c r="AB43" s="73">
        <f>'jeziora 2020'!AX45</f>
        <v>176</v>
      </c>
      <c r="AC43" s="73">
        <f>'jeziora 2020'!AY45</f>
        <v>277</v>
      </c>
      <c r="AD43" s="73">
        <f>'jeziora 2020'!AZ45</f>
        <v>2.5</v>
      </c>
      <c r="AE43" s="73">
        <f>'jeziora 2020'!BB45</f>
        <v>3153.5</v>
      </c>
      <c r="AF43" s="73">
        <f>'jeziora 2020'!BJ45</f>
        <v>0.5</v>
      </c>
      <c r="AG43" s="73">
        <f>'jeziora 2020'!BL45</f>
        <v>0.5</v>
      </c>
      <c r="AH43" s="73">
        <f>'jeziora 2020'!BM45</f>
        <v>0.05</v>
      </c>
      <c r="AI43" s="73">
        <f>'jeziora 2020'!BN45</f>
        <v>0.05</v>
      </c>
      <c r="AJ43" s="73">
        <f>'jeziora 2020'!BO45</f>
        <v>0.05</v>
      </c>
      <c r="AK43" s="73">
        <f>'jeziora 2020'!BR45</f>
        <v>0.4</v>
      </c>
      <c r="AL43" s="73">
        <f>'jeziora 2020'!BS45</f>
        <v>0.05</v>
      </c>
      <c r="AM43" s="73">
        <f>'jeziora 2020'!BU45</f>
        <v>0.05</v>
      </c>
      <c r="AN43" s="73">
        <f>'jeziora 2020'!BV45</f>
        <v>0.05</v>
      </c>
      <c r="AO43" s="73">
        <f>'jeziora 2020'!BW45</f>
        <v>0.05</v>
      </c>
      <c r="AP43" s="73">
        <f>'jeziora 2020'!BX45</f>
        <v>0.1</v>
      </c>
      <c r="AQ43" s="73">
        <f>'jeziora 2020'!BZ45</f>
        <v>0</v>
      </c>
      <c r="AR43" s="224">
        <f>'jeziora 2020'!CK45</f>
        <v>0</v>
      </c>
      <c r="AS43" s="73">
        <f>'jeziora 2020'!CN45</f>
        <v>0</v>
      </c>
      <c r="AT43" s="73">
        <f>'jeziora 2020'!CS45</f>
        <v>0</v>
      </c>
      <c r="AU43" s="224">
        <f>'jeziora 2020'!CY45</f>
        <v>0</v>
      </c>
      <c r="AV43" s="53">
        <f>'jeziora 2020'!DD45</f>
        <v>0</v>
      </c>
      <c r="AW43" s="73">
        <f>'jeziora 2020'!DE45</f>
        <v>0.05</v>
      </c>
      <c r="AX43" s="148">
        <f>'jeziora 2020'!DF45</f>
        <v>0.05</v>
      </c>
      <c r="AY43" s="62" t="s">
        <v>172</v>
      </c>
      <c r="AZ43" s="75"/>
      <c r="BA43" s="75"/>
      <c r="BB43" s="75"/>
    </row>
    <row r="44" spans="1:54" x14ac:dyDescent="0.2">
      <c r="A44" s="4">
        <f>'jeziora 2020'!B46</f>
        <v>90</v>
      </c>
      <c r="B44" s="16" t="str">
        <f>'jeziora 2020'!C46</f>
        <v>PL01S0302_0149</v>
      </c>
      <c r="C44" s="53">
        <f>'jeziora 2020'!I46</f>
        <v>0.05</v>
      </c>
      <c r="D44" s="53">
        <f>'jeziora 2020'!J46</f>
        <v>1.5</v>
      </c>
      <c r="E44" s="53">
        <f>'jeziora 2020'!L46</f>
        <v>7.2999999999999995E-2</v>
      </c>
      <c r="F44" s="53">
        <f>'jeziora 2020'!N46</f>
        <v>12.2</v>
      </c>
      <c r="G44" s="53">
        <f>'jeziora 2020'!O46</f>
        <v>7.88</v>
      </c>
      <c r="H44" s="53">
        <f>'jeziora 2020'!P46</f>
        <v>5.8999999999999997E-2</v>
      </c>
      <c r="I44" s="53">
        <f>'jeziora 2020'!S46</f>
        <v>13.8</v>
      </c>
      <c r="J44" s="53">
        <f>'jeziora 2020'!T46</f>
        <v>8.5</v>
      </c>
      <c r="K44" s="53">
        <f>'jeziora 2020'!Y46</f>
        <v>31.8</v>
      </c>
      <c r="L44" s="130">
        <f>'jeziora 2020'!AB46</f>
        <v>9270</v>
      </c>
      <c r="M44" s="130">
        <f>'jeziora 2020'!AC46</f>
        <v>549</v>
      </c>
      <c r="N44" s="73">
        <f>'jeziora 2020'!AI46</f>
        <v>2.5</v>
      </c>
      <c r="O44" s="73">
        <f>'jeziora 2020'!AJ46</f>
        <v>12</v>
      </c>
      <c r="P44" s="73">
        <f>'jeziora 2020'!AK46</f>
        <v>2.5</v>
      </c>
      <c r="Q44" s="73">
        <f>'jeziora 2020'!AL46</f>
        <v>36</v>
      </c>
      <c r="R44" s="73">
        <f>'jeziora 2020'!AM46</f>
        <v>16</v>
      </c>
      <c r="S44" s="73">
        <f>'jeziora 2020'!AN46</f>
        <v>11</v>
      </c>
      <c r="T44" s="73">
        <f>'jeziora 2020'!AO46</f>
        <v>14</v>
      </c>
      <c r="U44" s="73">
        <f>'jeziora 2020'!AQ46</f>
        <v>20</v>
      </c>
      <c r="V44" s="73">
        <f>'jeziora 2020'!AR46</f>
        <v>1.5</v>
      </c>
      <c r="W44" s="73">
        <f>'jeziora 2020'!AS46</f>
        <v>2.5</v>
      </c>
      <c r="X44" s="73">
        <f>'jeziora 2020'!AT46</f>
        <v>47</v>
      </c>
      <c r="Y44" s="73">
        <f>'jeziora 2020'!AU46</f>
        <v>25</v>
      </c>
      <c r="Z44" s="73">
        <f>'jeziora 2020'!AV46</f>
        <v>34</v>
      </c>
      <c r="AA44" s="73">
        <f>'jeziora 2020'!AW46</f>
        <v>12</v>
      </c>
      <c r="AB44" s="73">
        <f>'jeziora 2020'!AX46</f>
        <v>12</v>
      </c>
      <c r="AC44" s="73">
        <f>'jeziora 2020'!AY46</f>
        <v>24</v>
      </c>
      <c r="AD44" s="73">
        <f>'jeziora 2020'!AZ46</f>
        <v>2.5</v>
      </c>
      <c r="AE44" s="73">
        <f>'jeziora 2020'!BB46</f>
        <v>216</v>
      </c>
      <c r="AF44" s="73">
        <f>'jeziora 2020'!BJ46</f>
        <v>0.5</v>
      </c>
      <c r="AG44" s="73">
        <f>'jeziora 2020'!BL46</f>
        <v>0.5</v>
      </c>
      <c r="AH44" s="73">
        <f>'jeziora 2020'!BM46</f>
        <v>0.05</v>
      </c>
      <c r="AI44" s="73">
        <f>'jeziora 2020'!BN46</f>
        <v>0.05</v>
      </c>
      <c r="AJ44" s="73">
        <f>'jeziora 2020'!BO46</f>
        <v>0.05</v>
      </c>
      <c r="AK44" s="73">
        <f>'jeziora 2020'!BR46</f>
        <v>0.4</v>
      </c>
      <c r="AL44" s="73">
        <f>'jeziora 2020'!BS46</f>
        <v>0.05</v>
      </c>
      <c r="AM44" s="73">
        <f>'jeziora 2020'!BU46</f>
        <v>0.05</v>
      </c>
      <c r="AN44" s="73">
        <f>'jeziora 2020'!BV46</f>
        <v>0.05</v>
      </c>
      <c r="AO44" s="73">
        <f>'jeziora 2020'!BW46</f>
        <v>0.05</v>
      </c>
      <c r="AP44" s="73">
        <f>'jeziora 2020'!BX46</f>
        <v>0.1</v>
      </c>
      <c r="AQ44" s="73">
        <f>'jeziora 2020'!BZ46</f>
        <v>0</v>
      </c>
      <c r="AR44" s="224">
        <f>'jeziora 2020'!CK46</f>
        <v>0</v>
      </c>
      <c r="AS44" s="73">
        <f>'jeziora 2020'!CN46</f>
        <v>0</v>
      </c>
      <c r="AT44" s="73">
        <f>'jeziora 2020'!CS46</f>
        <v>0</v>
      </c>
      <c r="AU44" s="224">
        <f>'jeziora 2020'!CY46</f>
        <v>0</v>
      </c>
      <c r="AV44" s="53">
        <f>'jeziora 2020'!DD46</f>
        <v>0</v>
      </c>
      <c r="AW44" s="73">
        <f>'jeziora 2020'!DE46</f>
        <v>0.05</v>
      </c>
      <c r="AX44" s="148">
        <f>'jeziora 2020'!DF46</f>
        <v>0.05</v>
      </c>
      <c r="AY44" s="62" t="s">
        <v>172</v>
      </c>
      <c r="AZ44" s="75"/>
      <c r="BA44" s="75"/>
      <c r="BB44" s="75"/>
    </row>
    <row r="45" spans="1:54" x14ac:dyDescent="0.2">
      <c r="A45" s="4">
        <f>'jeziora 2020'!B47</f>
        <v>91</v>
      </c>
      <c r="B45" s="16" t="str">
        <f>'jeziora 2020'!C47</f>
        <v>PL01S0302_0194</v>
      </c>
      <c r="C45" s="53">
        <f>'jeziora 2020'!I47</f>
        <v>0.05</v>
      </c>
      <c r="D45" s="53">
        <f>'jeziora 2020'!J47</f>
        <v>1.5</v>
      </c>
      <c r="E45" s="53">
        <f>'jeziora 2020'!L47</f>
        <v>9.9000000000000005E-2</v>
      </c>
      <c r="F45" s="53">
        <f>'jeziora 2020'!N47</f>
        <v>10.8</v>
      </c>
      <c r="G45" s="53">
        <f>'jeziora 2020'!O47</f>
        <v>4.88</v>
      </c>
      <c r="H45" s="53">
        <f>'jeziora 2020'!P47</f>
        <v>0.752</v>
      </c>
      <c r="I45" s="53">
        <f>'jeziora 2020'!S47</f>
        <v>7.95</v>
      </c>
      <c r="J45" s="53">
        <f>'jeziora 2020'!T47</f>
        <v>10.9</v>
      </c>
      <c r="K45" s="53">
        <f>'jeziora 2020'!Y47</f>
        <v>35.5</v>
      </c>
      <c r="L45" s="130">
        <f>'jeziora 2020'!AB47</f>
        <v>6380</v>
      </c>
      <c r="M45" s="130">
        <f>'jeziora 2020'!AC47</f>
        <v>330</v>
      </c>
      <c r="N45" s="73">
        <f>'jeziora 2020'!AI47</f>
        <v>2.5</v>
      </c>
      <c r="O45" s="73">
        <f>'jeziora 2020'!AJ47</f>
        <v>89</v>
      </c>
      <c r="P45" s="73">
        <f>'jeziora 2020'!AK47</f>
        <v>31</v>
      </c>
      <c r="Q45" s="73">
        <f>'jeziora 2020'!AL47</f>
        <v>361</v>
      </c>
      <c r="R45" s="73">
        <f>'jeziora 2020'!AM47</f>
        <v>194</v>
      </c>
      <c r="S45" s="73">
        <f>'jeziora 2020'!AN47</f>
        <v>120</v>
      </c>
      <c r="T45" s="73">
        <f>'jeziora 2020'!AO47</f>
        <v>113</v>
      </c>
      <c r="U45" s="73">
        <f>'jeziora 2020'!AQ47</f>
        <v>78</v>
      </c>
      <c r="V45" s="73">
        <f>'jeziora 2020'!AR47</f>
        <v>1.5</v>
      </c>
      <c r="W45" s="73">
        <f>'jeziora 2020'!AS47</f>
        <v>2.5</v>
      </c>
      <c r="X45" s="73">
        <f>'jeziora 2020'!AT47</f>
        <v>28</v>
      </c>
      <c r="Y45" s="73">
        <f>'jeziora 2020'!AU47</f>
        <v>211</v>
      </c>
      <c r="Z45" s="73">
        <f>'jeziora 2020'!AV47</f>
        <v>186</v>
      </c>
      <c r="AA45" s="73">
        <f>'jeziora 2020'!AW47</f>
        <v>76</v>
      </c>
      <c r="AB45" s="73">
        <f>'jeziora 2020'!AX47</f>
        <v>67</v>
      </c>
      <c r="AC45" s="73">
        <f>'jeziora 2020'!AY47</f>
        <v>101</v>
      </c>
      <c r="AD45" s="73">
        <f>'jeziora 2020'!AZ47</f>
        <v>35</v>
      </c>
      <c r="AE45" s="73">
        <f>'jeziora 2020'!BB47</f>
        <v>1415.5</v>
      </c>
      <c r="AF45" s="73">
        <f>'jeziora 2020'!BJ47</f>
        <v>0.5</v>
      </c>
      <c r="AG45" s="73">
        <f>'jeziora 2020'!BL47</f>
        <v>0.5</v>
      </c>
      <c r="AH45" s="73">
        <f>'jeziora 2020'!BM47</f>
        <v>0.05</v>
      </c>
      <c r="AI45" s="73">
        <f>'jeziora 2020'!BN47</f>
        <v>0.05</v>
      </c>
      <c r="AJ45" s="73">
        <f>'jeziora 2020'!BO47</f>
        <v>0.05</v>
      </c>
      <c r="AK45" s="73">
        <f>'jeziora 2020'!BR47</f>
        <v>0.4</v>
      </c>
      <c r="AL45" s="73">
        <f>'jeziora 2020'!BS47</f>
        <v>0.05</v>
      </c>
      <c r="AM45" s="73">
        <f>'jeziora 2020'!BU47</f>
        <v>0.05</v>
      </c>
      <c r="AN45" s="73">
        <f>'jeziora 2020'!BV47</f>
        <v>0.05</v>
      </c>
      <c r="AO45" s="73">
        <f>'jeziora 2020'!BW47</f>
        <v>0.05</v>
      </c>
      <c r="AP45" s="73">
        <f>'jeziora 2020'!BX47</f>
        <v>0.1</v>
      </c>
      <c r="AQ45" s="73">
        <f>'jeziora 2020'!BZ47</f>
        <v>0</v>
      </c>
      <c r="AR45" s="224">
        <f>'jeziora 2020'!CK47</f>
        <v>0</v>
      </c>
      <c r="AS45" s="73">
        <f>'jeziora 2020'!CN47</f>
        <v>0</v>
      </c>
      <c r="AT45" s="73">
        <f>'jeziora 2020'!CS47</f>
        <v>0</v>
      </c>
      <c r="AU45" s="224">
        <f>'jeziora 2020'!CY47</f>
        <v>0</v>
      </c>
      <c r="AV45" s="53">
        <f>'jeziora 2020'!DD47</f>
        <v>0</v>
      </c>
      <c r="AW45" s="73">
        <f>'jeziora 2020'!DE47</f>
        <v>0.05</v>
      </c>
      <c r="AX45" s="148">
        <f>'jeziora 2020'!DF47</f>
        <v>0.05</v>
      </c>
      <c r="AY45" s="63" t="s">
        <v>173</v>
      </c>
      <c r="AZ45" s="75"/>
      <c r="BA45" s="75"/>
      <c r="BB45" s="75"/>
    </row>
    <row r="46" spans="1:54" x14ac:dyDescent="0.2">
      <c r="A46" s="4">
        <f>'jeziora 2020'!B48</f>
        <v>92</v>
      </c>
      <c r="B46" s="16" t="str">
        <f>'jeziora 2020'!C48</f>
        <v>PL02S0102_3373</v>
      </c>
      <c r="C46" s="53">
        <f>'jeziora 2020'!I48</f>
        <v>0.05</v>
      </c>
      <c r="D46" s="53">
        <f>'jeziora 2020'!J48</f>
        <v>15.8</v>
      </c>
      <c r="E46" s="53">
        <f>'jeziora 2020'!L48</f>
        <v>2.77</v>
      </c>
      <c r="F46" s="53">
        <f>'jeziora 2020'!N48</f>
        <v>13</v>
      </c>
      <c r="G46" s="53">
        <f>'jeziora 2020'!O48</f>
        <v>25.5</v>
      </c>
      <c r="H46" s="53">
        <f>'jeziora 2020'!P48</f>
        <v>0.23799999999999999</v>
      </c>
      <c r="I46" s="53">
        <f>'jeziora 2020'!S48</f>
        <v>11.8</v>
      </c>
      <c r="J46" s="53">
        <f>'jeziora 2020'!T48</f>
        <v>125</v>
      </c>
      <c r="K46" s="53">
        <f>'jeziora 2020'!Y48</f>
        <v>182</v>
      </c>
      <c r="L46" s="130">
        <f>'jeziora 2020'!AB48</f>
        <v>19170</v>
      </c>
      <c r="M46" s="130">
        <f>'jeziora 2020'!AC48</f>
        <v>1337</v>
      </c>
      <c r="N46" s="73">
        <f>'jeziora 2020'!AI48</f>
        <v>2.5</v>
      </c>
      <c r="O46" s="73">
        <f>'jeziora 2020'!AJ48</f>
        <v>334</v>
      </c>
      <c r="P46" s="73">
        <f>'jeziora 2020'!AK48</f>
        <v>78</v>
      </c>
      <c r="Q46" s="73">
        <f>'jeziora 2020'!AL48</f>
        <v>1080</v>
      </c>
      <c r="R46" s="73">
        <f>'jeziora 2020'!AM48</f>
        <v>524</v>
      </c>
      <c r="S46" s="73">
        <f>'jeziora 2020'!AN48</f>
        <v>281</v>
      </c>
      <c r="T46" s="73">
        <f>'jeziora 2020'!AO48</f>
        <v>272</v>
      </c>
      <c r="U46" s="73">
        <f>'jeziora 2020'!AQ48</f>
        <v>501</v>
      </c>
      <c r="V46" s="73">
        <f>'jeziora 2020'!AR48</f>
        <v>1.5</v>
      </c>
      <c r="W46" s="73">
        <f>'jeziora 2020'!AS48</f>
        <v>2.5</v>
      </c>
      <c r="X46" s="73">
        <f>'jeziora 2020'!AT48</f>
        <v>67</v>
      </c>
      <c r="Y46" s="73">
        <f>'jeziora 2020'!AU48</f>
        <v>620</v>
      </c>
      <c r="Z46" s="73">
        <f>'jeziora 2020'!AV48</f>
        <v>690</v>
      </c>
      <c r="AA46" s="73">
        <f>'jeziora 2020'!AW48</f>
        <v>224</v>
      </c>
      <c r="AB46" s="73">
        <f>'jeziora 2020'!AX48</f>
        <v>313</v>
      </c>
      <c r="AC46" s="73">
        <f>'jeziora 2020'!AY48</f>
        <v>462</v>
      </c>
      <c r="AD46" s="73">
        <f>'jeziora 2020'!AZ48</f>
        <v>164</v>
      </c>
      <c r="AE46" s="73">
        <f>'jeziora 2020'!BB48</f>
        <v>4176.5</v>
      </c>
      <c r="AF46" s="73">
        <f>'jeziora 2020'!BJ48</f>
        <v>0.5</v>
      </c>
      <c r="AG46" s="73">
        <f>'jeziora 2020'!BL48</f>
        <v>0.5</v>
      </c>
      <c r="AH46" s="73">
        <f>'jeziora 2020'!BM48</f>
        <v>0.05</v>
      </c>
      <c r="AI46" s="73">
        <f>'jeziora 2020'!BN48</f>
        <v>0.05</v>
      </c>
      <c r="AJ46" s="73">
        <f>'jeziora 2020'!BO48</f>
        <v>0.05</v>
      </c>
      <c r="AK46" s="73">
        <f>'jeziora 2020'!BR48</f>
        <v>0.4</v>
      </c>
      <c r="AL46" s="73">
        <f>'jeziora 2020'!BS48</f>
        <v>0.05</v>
      </c>
      <c r="AM46" s="73">
        <f>'jeziora 2020'!BU48</f>
        <v>0.05</v>
      </c>
      <c r="AN46" s="73">
        <f>'jeziora 2020'!BV48</f>
        <v>0.05</v>
      </c>
      <c r="AO46" s="73">
        <f>'jeziora 2020'!BW48</f>
        <v>0.05</v>
      </c>
      <c r="AP46" s="73">
        <f>'jeziora 2020'!BX48</f>
        <v>0.1</v>
      </c>
      <c r="AQ46" s="73">
        <f>'jeziora 2020'!BZ48</f>
        <v>0</v>
      </c>
      <c r="AR46" s="224">
        <f>'jeziora 2020'!CK48</f>
        <v>0</v>
      </c>
      <c r="AS46" s="73">
        <f>'jeziora 2020'!CN48</f>
        <v>0</v>
      </c>
      <c r="AT46" s="73">
        <f>'jeziora 2020'!CS48</f>
        <v>0</v>
      </c>
      <c r="AU46" s="224">
        <f>'jeziora 2020'!CY48</f>
        <v>0</v>
      </c>
      <c r="AV46" s="53">
        <f>'jeziora 2020'!DD48</f>
        <v>0</v>
      </c>
      <c r="AW46" s="73">
        <f>'jeziora 2020'!DE48</f>
        <v>0.05</v>
      </c>
      <c r="AX46" s="148">
        <f>'jeziora 2020'!DF48</f>
        <v>0.05</v>
      </c>
      <c r="AY46" s="64" t="s">
        <v>174</v>
      </c>
      <c r="AZ46" s="75"/>
      <c r="BA46" s="75"/>
      <c r="BB46" s="75"/>
    </row>
    <row r="47" spans="1:54" x14ac:dyDescent="0.2">
      <c r="A47" s="4">
        <f>'jeziora 2020'!B49</f>
        <v>93</v>
      </c>
      <c r="B47" s="16" t="str">
        <f>'jeziora 2020'!C49</f>
        <v>PL01S0302_3529</v>
      </c>
      <c r="C47" s="53">
        <f>'jeziora 2020'!I49</f>
        <v>0.05</v>
      </c>
      <c r="D47" s="53">
        <f>'jeziora 2020'!J49</f>
        <v>1.5</v>
      </c>
      <c r="E47" s="53">
        <f>'jeziora 2020'!L49</f>
        <v>6.1199999999999997E-2</v>
      </c>
      <c r="F47" s="53">
        <f>'jeziora 2020'!N49</f>
        <v>12.2</v>
      </c>
      <c r="G47" s="53">
        <f>'jeziora 2020'!O49</f>
        <v>9.76</v>
      </c>
      <c r="H47" s="53">
        <f>'jeziora 2020'!P49</f>
        <v>3.32E-2</v>
      </c>
      <c r="I47" s="53">
        <f>'jeziora 2020'!S49</f>
        <v>18</v>
      </c>
      <c r="J47" s="53">
        <f>'jeziora 2020'!T49</f>
        <v>6.47</v>
      </c>
      <c r="K47" s="53">
        <f>'jeziora 2020'!Y49</f>
        <v>27.8</v>
      </c>
      <c r="L47" s="130">
        <f>'jeziora 2020'!AB49</f>
        <v>11400</v>
      </c>
      <c r="M47" s="130">
        <f>'jeziora 2020'!AC49</f>
        <v>1270</v>
      </c>
      <c r="N47" s="73">
        <f>'jeziora 2020'!AI49</f>
        <v>2.5</v>
      </c>
      <c r="O47" s="73">
        <f>'jeziora 2020'!AJ49</f>
        <v>17</v>
      </c>
      <c r="P47" s="73">
        <f>'jeziora 2020'!AK49</f>
        <v>2.5</v>
      </c>
      <c r="Q47" s="73">
        <f>'jeziora 2020'!AL49</f>
        <v>81</v>
      </c>
      <c r="R47" s="73">
        <f>'jeziora 2020'!AM49</f>
        <v>29</v>
      </c>
      <c r="S47" s="73">
        <f>'jeziora 2020'!AN49</f>
        <v>18</v>
      </c>
      <c r="T47" s="73">
        <f>'jeziora 2020'!AO49</f>
        <v>22</v>
      </c>
      <c r="U47" s="73">
        <f>'jeziora 2020'!AQ49</f>
        <v>33</v>
      </c>
      <c r="V47" s="73">
        <f>'jeziora 2020'!AR49</f>
        <v>1.5</v>
      </c>
      <c r="W47" s="73">
        <f>'jeziora 2020'!AS49</f>
        <v>2.5</v>
      </c>
      <c r="X47" s="73">
        <f>'jeziora 2020'!AT49</f>
        <v>11</v>
      </c>
      <c r="Y47" s="73">
        <f>'jeziora 2020'!AU49</f>
        <v>40</v>
      </c>
      <c r="Z47" s="73">
        <f>'jeziora 2020'!AV49</f>
        <v>41</v>
      </c>
      <c r="AA47" s="73">
        <f>'jeziora 2020'!AW49</f>
        <v>15</v>
      </c>
      <c r="AB47" s="73">
        <f>'jeziora 2020'!AX49</f>
        <v>15</v>
      </c>
      <c r="AC47" s="73">
        <f>'jeziora 2020'!AY49</f>
        <v>31</v>
      </c>
      <c r="AD47" s="73">
        <f>'jeziora 2020'!AZ49</f>
        <v>10</v>
      </c>
      <c r="AE47" s="73">
        <f>'jeziora 2020'!BB49</f>
        <v>283</v>
      </c>
      <c r="AF47" s="73">
        <f>'jeziora 2020'!BJ49</f>
        <v>0.5</v>
      </c>
      <c r="AG47" s="73">
        <f>'jeziora 2020'!BL49</f>
        <v>0.5</v>
      </c>
      <c r="AH47" s="73">
        <f>'jeziora 2020'!BM49</f>
        <v>0.05</v>
      </c>
      <c r="AI47" s="73">
        <f>'jeziora 2020'!BN49</f>
        <v>0.05</v>
      </c>
      <c r="AJ47" s="73">
        <f>'jeziora 2020'!BO49</f>
        <v>0.05</v>
      </c>
      <c r="AK47" s="73">
        <f>'jeziora 2020'!BR49</f>
        <v>0.4</v>
      </c>
      <c r="AL47" s="73">
        <f>'jeziora 2020'!BS49</f>
        <v>0.05</v>
      </c>
      <c r="AM47" s="73">
        <f>'jeziora 2020'!BU49</f>
        <v>0.05</v>
      </c>
      <c r="AN47" s="73">
        <f>'jeziora 2020'!BV49</f>
        <v>0.05</v>
      </c>
      <c r="AO47" s="73">
        <f>'jeziora 2020'!BW49</f>
        <v>0.05</v>
      </c>
      <c r="AP47" s="73">
        <f>'jeziora 2020'!BX49</f>
        <v>0.1</v>
      </c>
      <c r="AQ47" s="73">
        <f>'jeziora 2020'!BZ49</f>
        <v>0</v>
      </c>
      <c r="AR47" s="224">
        <f>'jeziora 2020'!CK49</f>
        <v>0</v>
      </c>
      <c r="AS47" s="73">
        <f>'jeziora 2020'!CN49</f>
        <v>0</v>
      </c>
      <c r="AT47" s="73">
        <f>'jeziora 2020'!CS49</f>
        <v>0</v>
      </c>
      <c r="AU47" s="224">
        <f>'jeziora 2020'!CY49</f>
        <v>0</v>
      </c>
      <c r="AV47" s="53">
        <f>'jeziora 2020'!DD49</f>
        <v>0</v>
      </c>
      <c r="AW47" s="73">
        <f>'jeziora 2020'!DE49</f>
        <v>0.05</v>
      </c>
      <c r="AX47" s="148">
        <f>'jeziora 2020'!DF49</f>
        <v>0.05</v>
      </c>
      <c r="AY47" s="64" t="s">
        <v>174</v>
      </c>
      <c r="AZ47" s="75"/>
      <c r="BA47" s="75"/>
      <c r="BB47" s="75"/>
    </row>
    <row r="48" spans="1:54" x14ac:dyDescent="0.2">
      <c r="A48" s="4">
        <f>'jeziora 2020'!B50</f>
        <v>94</v>
      </c>
      <c r="B48" s="16" t="str">
        <f>'jeziora 2020'!C50</f>
        <v>PL02S0102_3362</v>
      </c>
      <c r="C48" s="53">
        <f>'jeziora 2020'!I50</f>
        <v>0.05</v>
      </c>
      <c r="D48" s="53">
        <f>'jeziora 2020'!J50</f>
        <v>22</v>
      </c>
      <c r="E48" s="53">
        <f>'jeziora 2020'!L50</f>
        <v>2.58</v>
      </c>
      <c r="F48" s="53">
        <f>'jeziora 2020'!N50</f>
        <v>24.8</v>
      </c>
      <c r="G48" s="53">
        <f>'jeziora 2020'!O50</f>
        <v>24</v>
      </c>
      <c r="H48" s="53">
        <f>'jeziora 2020'!P50</f>
        <v>0.13800000000000001</v>
      </c>
      <c r="I48" s="53">
        <f>'jeziora 2020'!S50</f>
        <v>22</v>
      </c>
      <c r="J48" s="53">
        <f>'jeziora 2020'!T50</f>
        <v>150</v>
      </c>
      <c r="K48" s="53">
        <f>'jeziora 2020'!Y50</f>
        <v>198</v>
      </c>
      <c r="L48" s="130">
        <f>'jeziora 2020'!AB50</f>
        <v>19910</v>
      </c>
      <c r="M48" s="130">
        <f>'jeziora 2020'!AC50</f>
        <v>575</v>
      </c>
      <c r="N48" s="73">
        <f>'jeziora 2020'!AI50</f>
        <v>2.5</v>
      </c>
      <c r="O48" s="73">
        <f>'jeziora 2020'!AJ50</f>
        <v>139</v>
      </c>
      <c r="P48" s="73">
        <f>'jeziora 2020'!AK50</f>
        <v>2.5</v>
      </c>
      <c r="Q48" s="73">
        <f>'jeziora 2020'!AL50</f>
        <v>557</v>
      </c>
      <c r="R48" s="73">
        <f>'jeziora 2020'!AM50</f>
        <v>303</v>
      </c>
      <c r="S48" s="73">
        <f>'jeziora 2020'!AN50</f>
        <v>123</v>
      </c>
      <c r="T48" s="73">
        <f>'jeziora 2020'!AO50</f>
        <v>143</v>
      </c>
      <c r="U48" s="73">
        <f>'jeziora 2020'!AQ50</f>
        <v>231</v>
      </c>
      <c r="V48" s="73">
        <f>'jeziora 2020'!AR50</f>
        <v>1.5</v>
      </c>
      <c r="W48" s="73">
        <f>'jeziora 2020'!AS50</f>
        <v>2.5</v>
      </c>
      <c r="X48" s="73">
        <f>'jeziora 2020'!AT50</f>
        <v>122</v>
      </c>
      <c r="Y48" s="73">
        <f>'jeziora 2020'!AU50</f>
        <v>223</v>
      </c>
      <c r="Z48" s="73">
        <f>'jeziora 2020'!AV50</f>
        <v>466</v>
      </c>
      <c r="AA48" s="73">
        <f>'jeziora 2020'!AW50</f>
        <v>156</v>
      </c>
      <c r="AB48" s="73">
        <f>'jeziora 2020'!AX50</f>
        <v>233</v>
      </c>
      <c r="AC48" s="73">
        <f>'jeziora 2020'!AY50</f>
        <v>354</v>
      </c>
      <c r="AD48" s="73">
        <f>'jeziora 2020'!AZ50</f>
        <v>2.5</v>
      </c>
      <c r="AE48" s="73">
        <f>'jeziora 2020'!BB50</f>
        <v>2241</v>
      </c>
      <c r="AF48" s="73">
        <f>'jeziora 2020'!BJ50</f>
        <v>0.5</v>
      </c>
      <c r="AG48" s="73">
        <f>'jeziora 2020'!BL50</f>
        <v>0.5</v>
      </c>
      <c r="AH48" s="73">
        <f>'jeziora 2020'!BM50</f>
        <v>0.05</v>
      </c>
      <c r="AI48" s="73">
        <f>'jeziora 2020'!BN50</f>
        <v>0.05</v>
      </c>
      <c r="AJ48" s="73">
        <f>'jeziora 2020'!BO50</f>
        <v>0.05</v>
      </c>
      <c r="AK48" s="73">
        <f>'jeziora 2020'!BR50</f>
        <v>0.4</v>
      </c>
      <c r="AL48" s="73">
        <f>'jeziora 2020'!BS50</f>
        <v>0.05</v>
      </c>
      <c r="AM48" s="73">
        <f>'jeziora 2020'!BU50</f>
        <v>0.05</v>
      </c>
      <c r="AN48" s="73">
        <f>'jeziora 2020'!BV50</f>
        <v>0.05</v>
      </c>
      <c r="AO48" s="73">
        <f>'jeziora 2020'!BW50</f>
        <v>0.05</v>
      </c>
      <c r="AP48" s="73">
        <f>'jeziora 2020'!BX50</f>
        <v>0.1</v>
      </c>
      <c r="AQ48" s="73">
        <f>'jeziora 2020'!BZ50</f>
        <v>0</v>
      </c>
      <c r="AR48" s="224">
        <f>'jeziora 2020'!CK50</f>
        <v>0</v>
      </c>
      <c r="AS48" s="73">
        <f>'jeziora 2020'!CN50</f>
        <v>0</v>
      </c>
      <c r="AT48" s="73">
        <f>'jeziora 2020'!CS50</f>
        <v>0</v>
      </c>
      <c r="AU48" s="224">
        <f>'jeziora 2020'!CY50</f>
        <v>0</v>
      </c>
      <c r="AV48" s="53">
        <f>'jeziora 2020'!DD50</f>
        <v>0</v>
      </c>
      <c r="AW48" s="73">
        <f>'jeziora 2020'!DE50</f>
        <v>0.05</v>
      </c>
      <c r="AX48" s="148">
        <f>'jeziora 2020'!DF50</f>
        <v>0.05</v>
      </c>
      <c r="AY48" s="64" t="s">
        <v>174</v>
      </c>
      <c r="AZ48" s="75"/>
      <c r="BA48" s="75"/>
      <c r="BB48" s="75"/>
    </row>
    <row r="49" spans="1:54" x14ac:dyDescent="0.2">
      <c r="A49" s="4">
        <f>'jeziora 2020'!B51</f>
        <v>95</v>
      </c>
      <c r="B49" s="16" t="str">
        <f>'jeziora 2020'!C51</f>
        <v>PL02S0502_0227</v>
      </c>
      <c r="C49" s="53">
        <f>'jeziora 2020'!I51</f>
        <v>0.05</v>
      </c>
      <c r="D49" s="53">
        <f>'jeziora 2020'!J51</f>
        <v>1.5</v>
      </c>
      <c r="E49" s="53">
        <f>'jeziora 2020'!L51</f>
        <v>1.7</v>
      </c>
      <c r="F49" s="53">
        <f>'jeziora 2020'!N51</f>
        <v>17.600000000000001</v>
      </c>
      <c r="G49" s="53">
        <f>'jeziora 2020'!O51</f>
        <v>17.3</v>
      </c>
      <c r="H49" s="53">
        <f>'jeziora 2020'!P51</f>
        <v>6.9699999999999998E-2</v>
      </c>
      <c r="I49" s="53">
        <f>'jeziora 2020'!S51</f>
        <v>15</v>
      </c>
      <c r="J49" s="53">
        <f>'jeziora 2020'!T51</f>
        <v>59.6</v>
      </c>
      <c r="K49" s="53">
        <f>'jeziora 2020'!Y51</f>
        <v>112</v>
      </c>
      <c r="L49" s="130">
        <f>'jeziora 2020'!AB51</f>
        <v>11790</v>
      </c>
      <c r="M49" s="130">
        <f>'jeziora 2020'!AC51</f>
        <v>192</v>
      </c>
      <c r="N49" s="73">
        <f>'jeziora 2020'!AI51</f>
        <v>2.5</v>
      </c>
      <c r="O49" s="73">
        <f>'jeziora 2020'!AJ51</f>
        <v>79</v>
      </c>
      <c r="P49" s="73">
        <f>'jeziora 2020'!AK51</f>
        <v>2.5</v>
      </c>
      <c r="Q49" s="73">
        <f>'jeziora 2020'!AL51</f>
        <v>365</v>
      </c>
      <c r="R49" s="73">
        <f>'jeziora 2020'!AM51</f>
        <v>115</v>
      </c>
      <c r="S49" s="73">
        <f>'jeziora 2020'!AN51</f>
        <v>64</v>
      </c>
      <c r="T49" s="73">
        <f>'jeziora 2020'!AO51</f>
        <v>77</v>
      </c>
      <c r="U49" s="73">
        <f>'jeziora 2020'!AQ51</f>
        <v>120</v>
      </c>
      <c r="V49" s="73">
        <f>'jeziora 2020'!AR51</f>
        <v>1.5</v>
      </c>
      <c r="W49" s="73">
        <f>'jeziora 2020'!AS51</f>
        <v>2.5</v>
      </c>
      <c r="X49" s="73">
        <f>'jeziora 2020'!AT51</f>
        <v>2.5</v>
      </c>
      <c r="Y49" s="73">
        <f>'jeziora 2020'!AU51</f>
        <v>144</v>
      </c>
      <c r="Z49" s="73">
        <f>'jeziora 2020'!AV51</f>
        <v>209</v>
      </c>
      <c r="AA49" s="73">
        <f>'jeziora 2020'!AW51</f>
        <v>66</v>
      </c>
      <c r="AB49" s="73">
        <f>'jeziora 2020'!AX51</f>
        <v>76</v>
      </c>
      <c r="AC49" s="73">
        <f>'jeziora 2020'!AY51</f>
        <v>155</v>
      </c>
      <c r="AD49" s="73">
        <f>'jeziora 2020'!AZ51</f>
        <v>2.5</v>
      </c>
      <c r="AE49" s="73">
        <f>'jeziora 2020'!BB51</f>
        <v>1130.5</v>
      </c>
      <c r="AF49" s="73">
        <f>'jeziora 2020'!BJ51</f>
        <v>0.5</v>
      </c>
      <c r="AG49" s="73">
        <f>'jeziora 2020'!BL51</f>
        <v>0.5</v>
      </c>
      <c r="AH49" s="73">
        <f>'jeziora 2020'!BM51</f>
        <v>0.05</v>
      </c>
      <c r="AI49" s="73">
        <f>'jeziora 2020'!BN51</f>
        <v>0.05</v>
      </c>
      <c r="AJ49" s="73">
        <f>'jeziora 2020'!BO51</f>
        <v>0.05</v>
      </c>
      <c r="AK49" s="73">
        <f>'jeziora 2020'!BR51</f>
        <v>0.4</v>
      </c>
      <c r="AL49" s="73">
        <f>'jeziora 2020'!BS51</f>
        <v>0.05</v>
      </c>
      <c r="AM49" s="73">
        <f>'jeziora 2020'!BU51</f>
        <v>0.05</v>
      </c>
      <c r="AN49" s="73">
        <f>'jeziora 2020'!BV51</f>
        <v>0.05</v>
      </c>
      <c r="AO49" s="73">
        <f>'jeziora 2020'!BW51</f>
        <v>0.05</v>
      </c>
      <c r="AP49" s="73">
        <f>'jeziora 2020'!BX51</f>
        <v>0.1</v>
      </c>
      <c r="AQ49" s="73">
        <f>'jeziora 2020'!BZ51</f>
        <v>0</v>
      </c>
      <c r="AR49" s="224">
        <f>'jeziora 2020'!CK51</f>
        <v>0</v>
      </c>
      <c r="AS49" s="73">
        <f>'jeziora 2020'!CN51</f>
        <v>0</v>
      </c>
      <c r="AT49" s="73">
        <f>'jeziora 2020'!CS51</f>
        <v>0</v>
      </c>
      <c r="AU49" s="224">
        <f>'jeziora 2020'!CY51</f>
        <v>0</v>
      </c>
      <c r="AV49" s="53">
        <f>'jeziora 2020'!DD51</f>
        <v>0</v>
      </c>
      <c r="AW49" s="73">
        <f>'jeziora 2020'!DE51</f>
        <v>0.05</v>
      </c>
      <c r="AX49" s="148">
        <f>'jeziora 2020'!DF51</f>
        <v>0.05</v>
      </c>
      <c r="AY49" s="62" t="s">
        <v>172</v>
      </c>
      <c r="AZ49" s="75"/>
      <c r="BA49" s="75"/>
      <c r="BB49" s="75"/>
    </row>
    <row r="50" spans="1:54" x14ac:dyDescent="0.2">
      <c r="A50" s="4">
        <f>'jeziora 2020'!B52</f>
        <v>96</v>
      </c>
      <c r="B50" s="16" t="str">
        <f>'jeziora 2020'!C52</f>
        <v>PL02S0102_3431</v>
      </c>
      <c r="C50" s="53">
        <f>'jeziora 2020'!I52</f>
        <v>0.05</v>
      </c>
      <c r="D50" s="53">
        <f>'jeziora 2020'!J52</f>
        <v>5.86</v>
      </c>
      <c r="E50" s="53">
        <f>'jeziora 2020'!L52</f>
        <v>0.89900000000000002</v>
      </c>
      <c r="F50" s="53">
        <f>'jeziora 2020'!N52</f>
        <v>13.4</v>
      </c>
      <c r="G50" s="53">
        <f>'jeziora 2020'!O52</f>
        <v>113</v>
      </c>
      <c r="H50" s="53">
        <f>'jeziora 2020'!P52</f>
        <v>0.106</v>
      </c>
      <c r="I50" s="53">
        <f>'jeziora 2020'!S52</f>
        <v>16.600000000000001</v>
      </c>
      <c r="J50" s="53">
        <f>'jeziora 2020'!T52</f>
        <v>28.4</v>
      </c>
      <c r="K50" s="53">
        <f>'jeziora 2020'!Y52</f>
        <v>90.1</v>
      </c>
      <c r="L50" s="130">
        <f>'jeziora 2020'!AB52</f>
        <v>18800</v>
      </c>
      <c r="M50" s="130">
        <f>'jeziora 2020'!AC52</f>
        <v>333</v>
      </c>
      <c r="N50" s="73">
        <f>'jeziora 2020'!AI52</f>
        <v>2.5</v>
      </c>
      <c r="O50" s="73">
        <f>'jeziora 2020'!AJ52</f>
        <v>2.5</v>
      </c>
      <c r="P50" s="73">
        <f>'jeziora 2020'!AK52</f>
        <v>2.5</v>
      </c>
      <c r="Q50" s="73">
        <f>'jeziora 2020'!AL52</f>
        <v>221</v>
      </c>
      <c r="R50" s="73">
        <f>'jeziora 2020'!AM52</f>
        <v>293</v>
      </c>
      <c r="S50" s="73">
        <f>'jeziora 2020'!AN52</f>
        <v>112</v>
      </c>
      <c r="T50" s="73">
        <f>'jeziora 2020'!AO52</f>
        <v>2.5</v>
      </c>
      <c r="U50" s="73">
        <f>'jeziora 2020'!AQ52</f>
        <v>164</v>
      </c>
      <c r="V50" s="73">
        <f>'jeziora 2020'!AR52</f>
        <v>1.5</v>
      </c>
      <c r="W50" s="73">
        <f>'jeziora 2020'!AS52</f>
        <v>2.5</v>
      </c>
      <c r="X50" s="73">
        <f>'jeziora 2020'!AT52</f>
        <v>2.5</v>
      </c>
      <c r="Y50" s="73">
        <f>'jeziora 2020'!AU52</f>
        <v>147</v>
      </c>
      <c r="Z50" s="73">
        <f>'jeziora 2020'!AV52</f>
        <v>149</v>
      </c>
      <c r="AA50" s="73">
        <f>'jeziora 2020'!AW52</f>
        <v>2.5</v>
      </c>
      <c r="AB50" s="73">
        <f>'jeziora 2020'!AX52</f>
        <v>169</v>
      </c>
      <c r="AC50" s="73">
        <f>'jeziora 2020'!AY52</f>
        <v>119</v>
      </c>
      <c r="AD50" s="73">
        <f>'jeziora 2020'!AZ52</f>
        <v>2.5</v>
      </c>
      <c r="AE50" s="73">
        <f>'jeziora 2020'!BB52</f>
        <v>941</v>
      </c>
      <c r="AF50" s="73">
        <f>'jeziora 2020'!BJ52</f>
        <v>0.5</v>
      </c>
      <c r="AG50" s="73">
        <f>'jeziora 2020'!BL52</f>
        <v>0.5</v>
      </c>
      <c r="AH50" s="73">
        <f>'jeziora 2020'!BM52</f>
        <v>0.05</v>
      </c>
      <c r="AI50" s="73">
        <f>'jeziora 2020'!BN52</f>
        <v>0.05</v>
      </c>
      <c r="AJ50" s="73">
        <f>'jeziora 2020'!BO52</f>
        <v>0.05</v>
      </c>
      <c r="AK50" s="73">
        <f>'jeziora 2020'!BR52</f>
        <v>0.4</v>
      </c>
      <c r="AL50" s="73">
        <f>'jeziora 2020'!BS52</f>
        <v>0.05</v>
      </c>
      <c r="AM50" s="73">
        <f>'jeziora 2020'!BU52</f>
        <v>0.05</v>
      </c>
      <c r="AN50" s="73">
        <f>'jeziora 2020'!BV52</f>
        <v>0.05</v>
      </c>
      <c r="AO50" s="73">
        <f>'jeziora 2020'!BW52</f>
        <v>0.05</v>
      </c>
      <c r="AP50" s="73">
        <f>'jeziora 2020'!BX52</f>
        <v>0.1</v>
      </c>
      <c r="AQ50" s="73">
        <f>'jeziora 2020'!BZ52</f>
        <v>0</v>
      </c>
      <c r="AR50" s="224">
        <f>'jeziora 2020'!CK52</f>
        <v>0</v>
      </c>
      <c r="AS50" s="73">
        <f>'jeziora 2020'!CN52</f>
        <v>0</v>
      </c>
      <c r="AT50" s="73">
        <f>'jeziora 2020'!CS52</f>
        <v>0</v>
      </c>
      <c r="AU50" s="224">
        <f>'jeziora 2020'!CY52</f>
        <v>0</v>
      </c>
      <c r="AV50" s="53">
        <f>'jeziora 2020'!DD52</f>
        <v>0</v>
      </c>
      <c r="AW50" s="73">
        <f>'jeziora 2020'!DE52</f>
        <v>0.05</v>
      </c>
      <c r="AX50" s="148">
        <f>'jeziora 2020'!DF52</f>
        <v>0.05</v>
      </c>
      <c r="AY50" s="63" t="s">
        <v>173</v>
      </c>
      <c r="AZ50" s="75"/>
      <c r="BA50" s="75"/>
      <c r="BB50" s="75"/>
    </row>
    <row r="51" spans="1:54" x14ac:dyDescent="0.2">
      <c r="A51" s="4">
        <f>'jeziora 2020'!B53</f>
        <v>97</v>
      </c>
      <c r="B51" s="16" t="str">
        <f>'jeziora 2020'!C53</f>
        <v>PL01S0302_3249</v>
      </c>
      <c r="C51" s="53">
        <f>'jeziora 2020'!I53</f>
        <v>0.05</v>
      </c>
      <c r="D51" s="53">
        <f>'jeziora 2020'!J53</f>
        <v>4.47</v>
      </c>
      <c r="E51" s="53">
        <f>'jeziora 2020'!L53</f>
        <v>8.8999999999999996E-2</v>
      </c>
      <c r="F51" s="53">
        <f>'jeziora 2020'!N53</f>
        <v>13.2</v>
      </c>
      <c r="G51" s="53">
        <f>'jeziora 2020'!O53</f>
        <v>7.15</v>
      </c>
      <c r="H51" s="53">
        <f>'jeziora 2020'!P53</f>
        <v>7.1099999999999997E-2</v>
      </c>
      <c r="I51" s="53">
        <f>'jeziora 2020'!S53</f>
        <v>11.9</v>
      </c>
      <c r="J51" s="53">
        <f>'jeziora 2020'!T53</f>
        <v>9.5</v>
      </c>
      <c r="K51" s="53">
        <f>'jeziora 2020'!Y53</f>
        <v>34.6</v>
      </c>
      <c r="L51" s="130">
        <f>'jeziora 2020'!AB53</f>
        <v>7890</v>
      </c>
      <c r="M51" s="130">
        <f>'jeziora 2020'!AC53</f>
        <v>381</v>
      </c>
      <c r="N51" s="73">
        <f>'jeziora 2020'!AI53</f>
        <v>2.5</v>
      </c>
      <c r="O51" s="73">
        <f>'jeziora 2020'!AJ53</f>
        <v>2.5</v>
      </c>
      <c r="P51" s="73">
        <f>'jeziora 2020'!AK53</f>
        <v>2.5</v>
      </c>
      <c r="Q51" s="73">
        <f>'jeziora 2020'!AL53</f>
        <v>2.5</v>
      </c>
      <c r="R51" s="73">
        <f>'jeziora 2020'!AM53</f>
        <v>2.5</v>
      </c>
      <c r="S51" s="73">
        <f>'jeziora 2020'!AN53</f>
        <v>2.5</v>
      </c>
      <c r="T51" s="73">
        <f>'jeziora 2020'!AO53</f>
        <v>2.5</v>
      </c>
      <c r="U51" s="73">
        <f>'jeziora 2020'!AQ53</f>
        <v>2.5</v>
      </c>
      <c r="V51" s="73">
        <f>'jeziora 2020'!AR53</f>
        <v>1.5</v>
      </c>
      <c r="W51" s="73">
        <f>'jeziora 2020'!AS53</f>
        <v>2.5</v>
      </c>
      <c r="X51" s="73">
        <f>'jeziora 2020'!AT53</f>
        <v>2.5</v>
      </c>
      <c r="Y51" s="73">
        <f>'jeziora 2020'!AU53</f>
        <v>2.5</v>
      </c>
      <c r="Z51" s="73">
        <f>'jeziora 2020'!AV53</f>
        <v>2.5</v>
      </c>
      <c r="AA51" s="73">
        <f>'jeziora 2020'!AW53</f>
        <v>2.5</v>
      </c>
      <c r="AB51" s="73">
        <f>'jeziora 2020'!AX53</f>
        <v>2.5</v>
      </c>
      <c r="AC51" s="73">
        <f>'jeziora 2020'!AY53</f>
        <v>2.5</v>
      </c>
      <c r="AD51" s="73">
        <f>'jeziora 2020'!AZ53</f>
        <v>2.5</v>
      </c>
      <c r="AE51" s="73">
        <f>'jeziora 2020'!BB53</f>
        <v>31.5</v>
      </c>
      <c r="AF51" s="73">
        <f>'jeziora 2020'!BJ53</f>
        <v>0.5</v>
      </c>
      <c r="AG51" s="73">
        <f>'jeziora 2020'!BL53</f>
        <v>0.5</v>
      </c>
      <c r="AH51" s="73">
        <f>'jeziora 2020'!BM53</f>
        <v>0.05</v>
      </c>
      <c r="AI51" s="73">
        <f>'jeziora 2020'!BN53</f>
        <v>0.05</v>
      </c>
      <c r="AJ51" s="73">
        <f>'jeziora 2020'!BO53</f>
        <v>0.05</v>
      </c>
      <c r="AK51" s="73">
        <f>'jeziora 2020'!BR53</f>
        <v>0.4</v>
      </c>
      <c r="AL51" s="73">
        <f>'jeziora 2020'!BS53</f>
        <v>0.05</v>
      </c>
      <c r="AM51" s="73">
        <f>'jeziora 2020'!BU53</f>
        <v>0.05</v>
      </c>
      <c r="AN51" s="73">
        <f>'jeziora 2020'!BV53</f>
        <v>0.05</v>
      </c>
      <c r="AO51" s="73">
        <f>'jeziora 2020'!BW53</f>
        <v>0.05</v>
      </c>
      <c r="AP51" s="73">
        <f>'jeziora 2020'!BX53</f>
        <v>0.1</v>
      </c>
      <c r="AQ51" s="73">
        <f>'jeziora 2020'!BZ53</f>
        <v>0</v>
      </c>
      <c r="AR51" s="224">
        <f>'jeziora 2020'!CK53</f>
        <v>0</v>
      </c>
      <c r="AS51" s="73">
        <f>'jeziora 2020'!CN53</f>
        <v>0</v>
      </c>
      <c r="AT51" s="73">
        <f>'jeziora 2020'!CS53</f>
        <v>0</v>
      </c>
      <c r="AU51" s="224">
        <f>'jeziora 2020'!CY53</f>
        <v>0</v>
      </c>
      <c r="AV51" s="53">
        <f>'jeziora 2020'!DD53</f>
        <v>0</v>
      </c>
      <c r="AW51" s="73">
        <f>'jeziora 2020'!DE53</f>
        <v>0.05</v>
      </c>
      <c r="AX51" s="148">
        <f>'jeziora 2020'!DF53</f>
        <v>0.05</v>
      </c>
      <c r="AY51" s="61" t="s">
        <v>171</v>
      </c>
      <c r="AZ51" s="75"/>
      <c r="BA51" s="75"/>
      <c r="BB51" s="75"/>
    </row>
    <row r="52" spans="1:54" x14ac:dyDescent="0.2">
      <c r="A52" s="4">
        <f>'jeziora 2020'!B54</f>
        <v>98</v>
      </c>
      <c r="B52" s="16" t="str">
        <f>'jeziora 2020'!C54</f>
        <v>PL02S0502_2202</v>
      </c>
      <c r="C52" s="53">
        <f>'jeziora 2020'!I54</f>
        <v>0.05</v>
      </c>
      <c r="D52" s="53">
        <f>'jeziora 2020'!J54</f>
        <v>7.98</v>
      </c>
      <c r="E52" s="53">
        <f>'jeziora 2020'!L54</f>
        <v>2.5000000000000001E-2</v>
      </c>
      <c r="F52" s="53">
        <f>'jeziora 2020'!N54</f>
        <v>6.29</v>
      </c>
      <c r="G52" s="53">
        <f>'jeziora 2020'!O54</f>
        <v>10.4</v>
      </c>
      <c r="H52" s="53">
        <f>'jeziora 2020'!P54</f>
        <v>3.1899999999999998E-2</v>
      </c>
      <c r="I52" s="53">
        <f>'jeziora 2020'!S54</f>
        <v>6.33</v>
      </c>
      <c r="J52" s="53">
        <f>'jeziora 2020'!T54</f>
        <v>21.8</v>
      </c>
      <c r="K52" s="53">
        <f>'jeziora 2020'!Y54</f>
        <v>62.9</v>
      </c>
      <c r="L52" s="130">
        <f>'jeziora 2020'!AB54</f>
        <v>3203</v>
      </c>
      <c r="M52" s="130">
        <f>'jeziora 2020'!AC54</f>
        <v>807</v>
      </c>
      <c r="N52" s="73">
        <f>'jeziora 2020'!AI54</f>
        <v>2.5</v>
      </c>
      <c r="O52" s="73">
        <f>'jeziora 2020'!AJ54</f>
        <v>85</v>
      </c>
      <c r="P52" s="73">
        <f>'jeziora 2020'!AK54</f>
        <v>21</v>
      </c>
      <c r="Q52" s="73">
        <f>'jeziora 2020'!AL54</f>
        <v>245</v>
      </c>
      <c r="R52" s="73">
        <f>'jeziora 2020'!AM54</f>
        <v>110</v>
      </c>
      <c r="S52" s="73">
        <f>'jeziora 2020'!AN54</f>
        <v>55</v>
      </c>
      <c r="T52" s="73">
        <f>'jeziora 2020'!AO54</f>
        <v>51</v>
      </c>
      <c r="U52" s="73">
        <f>'jeziora 2020'!AQ54</f>
        <v>58</v>
      </c>
      <c r="V52" s="73">
        <f>'jeziora 2020'!AR54</f>
        <v>1.5</v>
      </c>
      <c r="W52" s="73">
        <f>'jeziora 2020'!AS54</f>
        <v>2.5</v>
      </c>
      <c r="X52" s="73">
        <f>'jeziora 2020'!AT54</f>
        <v>62</v>
      </c>
      <c r="Y52" s="73">
        <f>'jeziora 2020'!AU54</f>
        <v>145</v>
      </c>
      <c r="Z52" s="73">
        <f>'jeziora 2020'!AV54</f>
        <v>105</v>
      </c>
      <c r="AA52" s="73">
        <f>'jeziora 2020'!AW54</f>
        <v>40</v>
      </c>
      <c r="AB52" s="73">
        <f>'jeziora 2020'!AX54</f>
        <v>44</v>
      </c>
      <c r="AC52" s="73">
        <f>'jeziora 2020'!AY54</f>
        <v>68</v>
      </c>
      <c r="AD52" s="73">
        <f>'jeziora 2020'!AZ54</f>
        <v>2.5</v>
      </c>
      <c r="AE52" s="73">
        <f>'jeziora 2020'!BB54</f>
        <v>925.5</v>
      </c>
      <c r="AF52" s="73">
        <f>'jeziora 2020'!BJ54</f>
        <v>0.5</v>
      </c>
      <c r="AG52" s="73">
        <f>'jeziora 2020'!BL54</f>
        <v>0.5</v>
      </c>
      <c r="AH52" s="73">
        <f>'jeziora 2020'!BM54</f>
        <v>0.05</v>
      </c>
      <c r="AI52" s="73">
        <f>'jeziora 2020'!BN54</f>
        <v>0.05</v>
      </c>
      <c r="AJ52" s="73">
        <f>'jeziora 2020'!BO54</f>
        <v>0.05</v>
      </c>
      <c r="AK52" s="73">
        <f>'jeziora 2020'!BR54</f>
        <v>0.4</v>
      </c>
      <c r="AL52" s="73">
        <f>'jeziora 2020'!BS54</f>
        <v>0.05</v>
      </c>
      <c r="AM52" s="73">
        <f>'jeziora 2020'!BU54</f>
        <v>0.05</v>
      </c>
      <c r="AN52" s="73">
        <f>'jeziora 2020'!BV54</f>
        <v>0.05</v>
      </c>
      <c r="AO52" s="73">
        <f>'jeziora 2020'!BW54</f>
        <v>0.05</v>
      </c>
      <c r="AP52" s="73">
        <f>'jeziora 2020'!BX54</f>
        <v>0.1</v>
      </c>
      <c r="AQ52" s="73">
        <f>'jeziora 2020'!BZ54</f>
        <v>0</v>
      </c>
      <c r="AR52" s="224">
        <f>'jeziora 2020'!CK54</f>
        <v>0</v>
      </c>
      <c r="AS52" s="73">
        <f>'jeziora 2020'!CN54</f>
        <v>0</v>
      </c>
      <c r="AT52" s="73">
        <f>'jeziora 2020'!CS54</f>
        <v>0</v>
      </c>
      <c r="AU52" s="224">
        <f>'jeziora 2020'!CY54</f>
        <v>0</v>
      </c>
      <c r="AV52" s="53">
        <f>'jeziora 2020'!DD54</f>
        <v>0</v>
      </c>
      <c r="AW52" s="73">
        <f>'jeziora 2020'!DE54</f>
        <v>0.05</v>
      </c>
      <c r="AX52" s="148">
        <f>'jeziora 2020'!DF54</f>
        <v>0.05</v>
      </c>
      <c r="AY52" s="63" t="s">
        <v>173</v>
      </c>
      <c r="AZ52" s="75"/>
      <c r="BA52" s="75"/>
      <c r="BB52" s="75"/>
    </row>
    <row r="53" spans="1:54" x14ac:dyDescent="0.2">
      <c r="A53" s="4">
        <f>'jeziora 2020'!B55</f>
        <v>99</v>
      </c>
      <c r="B53" s="16" t="str">
        <f>'jeziora 2020'!C55</f>
        <v>PL02S0102_3554</v>
      </c>
      <c r="C53" s="53">
        <f>'jeziora 2020'!I55</f>
        <v>0.05</v>
      </c>
      <c r="D53" s="53">
        <f>'jeziora 2020'!J55</f>
        <v>6.81</v>
      </c>
      <c r="E53" s="53">
        <f>'jeziora 2020'!L55</f>
        <v>1.06</v>
      </c>
      <c r="F53" s="53">
        <f>'jeziora 2020'!N55</f>
        <v>9.51</v>
      </c>
      <c r="G53" s="53">
        <f>'jeziora 2020'!O55</f>
        <v>33.799999999999997</v>
      </c>
      <c r="H53" s="53">
        <f>'jeziora 2020'!P55</f>
        <v>0.19500000000000001</v>
      </c>
      <c r="I53" s="53">
        <f>'jeziora 2020'!S55</f>
        <v>10.3</v>
      </c>
      <c r="J53" s="53">
        <f>'jeziora 2020'!T55</f>
        <v>81.7</v>
      </c>
      <c r="K53" s="53">
        <f>'jeziora 2020'!Y55</f>
        <v>182</v>
      </c>
      <c r="L53" s="130">
        <f>'jeziora 2020'!AB55</f>
        <v>9257</v>
      </c>
      <c r="M53" s="130">
        <f>'jeziora 2020'!AC55</f>
        <v>842</v>
      </c>
      <c r="N53" s="73">
        <f>'jeziora 2020'!AI55</f>
        <v>2.5</v>
      </c>
      <c r="O53" s="73">
        <f>'jeziora 2020'!AJ55</f>
        <v>924</v>
      </c>
      <c r="P53" s="73">
        <f>'jeziora 2020'!AK55</f>
        <v>266</v>
      </c>
      <c r="Q53" s="73">
        <f>'jeziora 2020'!AL55</f>
        <v>3670</v>
      </c>
      <c r="R53" s="73">
        <f>'jeziora 2020'!AM55</f>
        <v>1720</v>
      </c>
      <c r="S53" s="73">
        <f>'jeziora 2020'!AN55</f>
        <v>1130</v>
      </c>
      <c r="T53" s="73">
        <f>'jeziora 2020'!AO55</f>
        <v>1050</v>
      </c>
      <c r="U53" s="73">
        <f>'jeziora 2020'!AQ55</f>
        <v>948</v>
      </c>
      <c r="V53" s="73">
        <f>'jeziora 2020'!AR55</f>
        <v>1.5</v>
      </c>
      <c r="W53" s="73">
        <f>'jeziora 2020'!AS55</f>
        <v>2.5</v>
      </c>
      <c r="X53" s="73">
        <f>'jeziora 2020'!AT55</f>
        <v>487</v>
      </c>
      <c r="Y53" s="73">
        <f>'jeziora 2020'!AU55</f>
        <v>2230</v>
      </c>
      <c r="Z53" s="73">
        <f>'jeziora 2020'!AV55</f>
        <v>1900</v>
      </c>
      <c r="AA53" s="73">
        <f>'jeziora 2020'!AW55</f>
        <v>699</v>
      </c>
      <c r="AB53" s="73">
        <f>'jeziora 2020'!AX55</f>
        <v>875</v>
      </c>
      <c r="AC53" s="73">
        <f>'jeziora 2020'!AY55</f>
        <v>1030</v>
      </c>
      <c r="AD53" s="73">
        <f>'jeziora 2020'!AZ55</f>
        <v>391</v>
      </c>
      <c r="AE53" s="73">
        <f>'jeziora 2020'!BB55</f>
        <v>14082.5</v>
      </c>
      <c r="AF53" s="73">
        <f>'jeziora 2020'!BJ55</f>
        <v>0.5</v>
      </c>
      <c r="AG53" s="73">
        <f>'jeziora 2020'!BL55</f>
        <v>0.5</v>
      </c>
      <c r="AH53" s="73">
        <f>'jeziora 2020'!BM55</f>
        <v>0.05</v>
      </c>
      <c r="AI53" s="73">
        <f>'jeziora 2020'!BN55</f>
        <v>0.05</v>
      </c>
      <c r="AJ53" s="73">
        <f>'jeziora 2020'!BO55</f>
        <v>0.05</v>
      </c>
      <c r="AK53" s="73">
        <f>'jeziora 2020'!BR55</f>
        <v>0.4</v>
      </c>
      <c r="AL53" s="73">
        <f>'jeziora 2020'!BS55</f>
        <v>0.05</v>
      </c>
      <c r="AM53" s="73">
        <f>'jeziora 2020'!BU55</f>
        <v>0.05</v>
      </c>
      <c r="AN53" s="73">
        <f>'jeziora 2020'!BV55</f>
        <v>0.05</v>
      </c>
      <c r="AO53" s="73">
        <f>'jeziora 2020'!BW55</f>
        <v>0.05</v>
      </c>
      <c r="AP53" s="73">
        <f>'jeziora 2020'!BX55</f>
        <v>0.1</v>
      </c>
      <c r="AQ53" s="73">
        <f>'jeziora 2020'!BZ55</f>
        <v>0</v>
      </c>
      <c r="AR53" s="224">
        <f>'jeziora 2020'!CK55</f>
        <v>0</v>
      </c>
      <c r="AS53" s="73">
        <f>'jeziora 2020'!CN55</f>
        <v>0</v>
      </c>
      <c r="AT53" s="73">
        <f>'jeziora 2020'!CS55</f>
        <v>0</v>
      </c>
      <c r="AU53" s="224">
        <f>'jeziora 2020'!CY55</f>
        <v>0</v>
      </c>
      <c r="AV53" s="53">
        <f>'jeziora 2020'!DD55</f>
        <v>0</v>
      </c>
      <c r="AW53" s="73">
        <f>'jeziora 2020'!DE55</f>
        <v>0.05</v>
      </c>
      <c r="AX53" s="148">
        <f>'jeziora 2020'!DF55</f>
        <v>0.05</v>
      </c>
      <c r="AY53" s="64" t="s">
        <v>174</v>
      </c>
      <c r="AZ53" s="75"/>
      <c r="BA53" s="75"/>
      <c r="BB53" s="75"/>
    </row>
    <row r="54" spans="1:54" x14ac:dyDescent="0.2">
      <c r="A54" s="4">
        <f>'jeziora 2020'!B56</f>
        <v>100</v>
      </c>
      <c r="B54" s="16" t="str">
        <f>'jeziora 2020'!C56</f>
        <v>PL02S0502_0161</v>
      </c>
      <c r="C54" s="53">
        <f>'jeziora 2020'!I56</f>
        <v>0.05</v>
      </c>
      <c r="D54" s="53">
        <f>'jeziora 2020'!J56</f>
        <v>1.5</v>
      </c>
      <c r="E54" s="53">
        <f>'jeziora 2020'!L56</f>
        <v>0.45700000000000002</v>
      </c>
      <c r="F54" s="53">
        <f>'jeziora 2020'!N56</f>
        <v>4.4800000000000004</v>
      </c>
      <c r="G54" s="53">
        <f>'jeziora 2020'!O56</f>
        <v>21</v>
      </c>
      <c r="H54" s="53">
        <f>'jeziora 2020'!P56</f>
        <v>2.0799999999999999E-2</v>
      </c>
      <c r="I54" s="53">
        <f>'jeziora 2020'!S56</f>
        <v>6.33</v>
      </c>
      <c r="J54" s="53">
        <f>'jeziora 2020'!T56</f>
        <v>11.6</v>
      </c>
      <c r="K54" s="53">
        <f>'jeziora 2020'!Y56</f>
        <v>36.5</v>
      </c>
      <c r="L54" s="130">
        <f>'jeziora 2020'!AB56</f>
        <v>2203</v>
      </c>
      <c r="M54" s="130">
        <f>'jeziora 2020'!AC56</f>
        <v>300</v>
      </c>
      <c r="N54" s="73">
        <f>'jeziora 2020'!AI56</f>
        <v>2.5</v>
      </c>
      <c r="O54" s="73">
        <f>'jeziora 2020'!AJ56</f>
        <v>90</v>
      </c>
      <c r="P54" s="73">
        <f>'jeziora 2020'!AK56</f>
        <v>24</v>
      </c>
      <c r="Q54" s="73">
        <f>'jeziora 2020'!AL56</f>
        <v>291</v>
      </c>
      <c r="R54" s="73">
        <f>'jeziora 2020'!AM56</f>
        <v>81</v>
      </c>
      <c r="S54" s="73">
        <f>'jeziora 2020'!AN56</f>
        <v>63</v>
      </c>
      <c r="T54" s="73">
        <f>'jeziora 2020'!AO56</f>
        <v>42</v>
      </c>
      <c r="U54" s="73">
        <f>'jeziora 2020'!AQ56</f>
        <v>57</v>
      </c>
      <c r="V54" s="73">
        <f>'jeziora 2020'!AR56</f>
        <v>1.5</v>
      </c>
      <c r="W54" s="73">
        <f>'jeziora 2020'!AS56</f>
        <v>2.5</v>
      </c>
      <c r="X54" s="73">
        <f>'jeziora 2020'!AT56</f>
        <v>89</v>
      </c>
      <c r="Y54" s="73">
        <f>'jeziora 2020'!AU56</f>
        <v>123</v>
      </c>
      <c r="Z54" s="73">
        <f>'jeziora 2020'!AV56</f>
        <v>94</v>
      </c>
      <c r="AA54" s="73">
        <f>'jeziora 2020'!AW56</f>
        <v>32</v>
      </c>
      <c r="AB54" s="73">
        <f>'jeziora 2020'!AX56</f>
        <v>41</v>
      </c>
      <c r="AC54" s="73">
        <f>'jeziora 2020'!AY56</f>
        <v>29</v>
      </c>
      <c r="AD54" s="73">
        <f>'jeziora 2020'!AZ56</f>
        <v>2.5</v>
      </c>
      <c r="AE54" s="73">
        <f>'jeziora 2020'!BB56</f>
        <v>935.5</v>
      </c>
      <c r="AF54" s="73">
        <f>'jeziora 2020'!BJ56</f>
        <v>0.5</v>
      </c>
      <c r="AG54" s="73">
        <f>'jeziora 2020'!BL56</f>
        <v>0.5</v>
      </c>
      <c r="AH54" s="73">
        <f>'jeziora 2020'!BM56</f>
        <v>0.05</v>
      </c>
      <c r="AI54" s="73">
        <f>'jeziora 2020'!BN56</f>
        <v>0.05</v>
      </c>
      <c r="AJ54" s="73">
        <f>'jeziora 2020'!BO56</f>
        <v>0.05</v>
      </c>
      <c r="AK54" s="73">
        <f>'jeziora 2020'!BR56</f>
        <v>0.4</v>
      </c>
      <c r="AL54" s="73">
        <f>'jeziora 2020'!BS56</f>
        <v>0.05</v>
      </c>
      <c r="AM54" s="73">
        <f>'jeziora 2020'!BU56</f>
        <v>0.05</v>
      </c>
      <c r="AN54" s="73">
        <f>'jeziora 2020'!BV56</f>
        <v>0.05</v>
      </c>
      <c r="AO54" s="73">
        <f>'jeziora 2020'!BW56</f>
        <v>0.05</v>
      </c>
      <c r="AP54" s="73">
        <f>'jeziora 2020'!BX56</f>
        <v>0.1</v>
      </c>
      <c r="AQ54" s="73">
        <f>'jeziora 2020'!BZ56</f>
        <v>0</v>
      </c>
      <c r="AR54" s="224">
        <f>'jeziora 2020'!CK56</f>
        <v>0</v>
      </c>
      <c r="AS54" s="73">
        <f>'jeziora 2020'!CN56</f>
        <v>0</v>
      </c>
      <c r="AT54" s="73">
        <f>'jeziora 2020'!CS56</f>
        <v>0</v>
      </c>
      <c r="AU54" s="224">
        <f>'jeziora 2020'!CY56</f>
        <v>0</v>
      </c>
      <c r="AV54" s="53">
        <f>'jeziora 2020'!DD56</f>
        <v>0</v>
      </c>
      <c r="AW54" s="73">
        <f>'jeziora 2020'!DE56</f>
        <v>0.05</v>
      </c>
      <c r="AX54" s="148">
        <f>'jeziora 2020'!DF56</f>
        <v>0.05</v>
      </c>
      <c r="AY54" s="62" t="s">
        <v>172</v>
      </c>
      <c r="AZ54" s="75"/>
      <c r="BA54" s="75"/>
      <c r="BB54" s="75"/>
    </row>
    <row r="55" spans="1:54" x14ac:dyDescent="0.2">
      <c r="A55" s="4">
        <f>'jeziora 2020'!B57</f>
        <v>101</v>
      </c>
      <c r="B55" s="16" t="str">
        <f>'jeziora 2020'!C57</f>
        <v>PL02S0602_3473</v>
      </c>
      <c r="C55" s="53">
        <f>'jeziora 2020'!I57</f>
        <v>0.05</v>
      </c>
      <c r="D55" s="53">
        <f>'jeziora 2020'!J57</f>
        <v>6.12</v>
      </c>
      <c r="E55" s="53">
        <f>'jeziora 2020'!L57</f>
        <v>0.63700000000000001</v>
      </c>
      <c r="F55" s="53">
        <f>'jeziora 2020'!N57</f>
        <v>11.1</v>
      </c>
      <c r="G55" s="53">
        <f>'jeziora 2020'!O57</f>
        <v>9.06</v>
      </c>
      <c r="H55" s="53">
        <f>'jeziora 2020'!P57</f>
        <v>6.83E-2</v>
      </c>
      <c r="I55" s="53">
        <f>'jeziora 2020'!S57</f>
        <v>7.76</v>
      </c>
      <c r="J55" s="53">
        <f>'jeziora 2020'!T57</f>
        <v>50.2</v>
      </c>
      <c r="K55" s="53">
        <f>'jeziora 2020'!Y57</f>
        <v>82.3</v>
      </c>
      <c r="L55" s="130">
        <f>'jeziora 2020'!AB57</f>
        <v>10410</v>
      </c>
      <c r="M55" s="130">
        <f>'jeziora 2020'!AC57</f>
        <v>908</v>
      </c>
      <c r="N55" s="73">
        <f>'jeziora 2020'!AI57</f>
        <v>2.5</v>
      </c>
      <c r="O55" s="73">
        <f>'jeziora 2020'!AJ57</f>
        <v>275</v>
      </c>
      <c r="P55" s="73">
        <f>'jeziora 2020'!AK57</f>
        <v>54</v>
      </c>
      <c r="Q55" s="73">
        <f>'jeziora 2020'!AL57</f>
        <v>961</v>
      </c>
      <c r="R55" s="73">
        <f>'jeziora 2020'!AM57</f>
        <v>365</v>
      </c>
      <c r="S55" s="73">
        <f>'jeziora 2020'!AN57</f>
        <v>219</v>
      </c>
      <c r="T55" s="73">
        <f>'jeziora 2020'!AO57</f>
        <v>237</v>
      </c>
      <c r="U55" s="73">
        <f>'jeziora 2020'!AQ57</f>
        <v>204</v>
      </c>
      <c r="V55" s="73">
        <f>'jeziora 2020'!AR57</f>
        <v>1.5</v>
      </c>
      <c r="W55" s="73">
        <f>'jeziora 2020'!AS57</f>
        <v>2.5</v>
      </c>
      <c r="X55" s="73">
        <f>'jeziora 2020'!AT57</f>
        <v>314</v>
      </c>
      <c r="Y55" s="73">
        <f>'jeziora 2020'!AU57</f>
        <v>459</v>
      </c>
      <c r="Z55" s="73">
        <f>'jeziora 2020'!AV57</f>
        <v>463</v>
      </c>
      <c r="AA55" s="73">
        <f>'jeziora 2020'!AW57</f>
        <v>171</v>
      </c>
      <c r="AB55" s="73">
        <f>'jeziora 2020'!AX57</f>
        <v>199</v>
      </c>
      <c r="AC55" s="73">
        <f>'jeziora 2020'!AY57</f>
        <v>300</v>
      </c>
      <c r="AD55" s="73">
        <f>'jeziora 2020'!AZ57</f>
        <v>96</v>
      </c>
      <c r="AE55" s="73">
        <f>'jeziora 2020'!BB57</f>
        <v>3524.5</v>
      </c>
      <c r="AF55" s="73">
        <f>'jeziora 2020'!BJ57</f>
        <v>0.5</v>
      </c>
      <c r="AG55" s="73">
        <f>'jeziora 2020'!BL57</f>
        <v>0.5</v>
      </c>
      <c r="AH55" s="73">
        <f>'jeziora 2020'!BM57</f>
        <v>0.05</v>
      </c>
      <c r="AI55" s="73">
        <f>'jeziora 2020'!BN57</f>
        <v>0.05</v>
      </c>
      <c r="AJ55" s="73">
        <f>'jeziora 2020'!BO57</f>
        <v>0.05</v>
      </c>
      <c r="AK55" s="73">
        <f>'jeziora 2020'!BR57</f>
        <v>0.4</v>
      </c>
      <c r="AL55" s="73">
        <f>'jeziora 2020'!BS57</f>
        <v>0.05</v>
      </c>
      <c r="AM55" s="73">
        <f>'jeziora 2020'!BU57</f>
        <v>0.05</v>
      </c>
      <c r="AN55" s="73">
        <f>'jeziora 2020'!BV57</f>
        <v>0.05</v>
      </c>
      <c r="AO55" s="73">
        <f>'jeziora 2020'!BW57</f>
        <v>0.05</v>
      </c>
      <c r="AP55" s="73">
        <f>'jeziora 2020'!BX57</f>
        <v>0.1</v>
      </c>
      <c r="AQ55" s="73">
        <f>'jeziora 2020'!BZ57</f>
        <v>0</v>
      </c>
      <c r="AR55" s="224">
        <f>'jeziora 2020'!CK57</f>
        <v>0</v>
      </c>
      <c r="AS55" s="73">
        <f>'jeziora 2020'!CN57</f>
        <v>0</v>
      </c>
      <c r="AT55" s="73">
        <f>'jeziora 2020'!CS57</f>
        <v>0</v>
      </c>
      <c r="AU55" s="224">
        <f>'jeziora 2020'!CY57</f>
        <v>0</v>
      </c>
      <c r="AV55" s="53">
        <f>'jeziora 2020'!DD57</f>
        <v>0</v>
      </c>
      <c r="AW55" s="73">
        <f>'jeziora 2020'!DE57</f>
        <v>0.05</v>
      </c>
      <c r="AX55" s="148">
        <f>'jeziora 2020'!DF57</f>
        <v>0.05</v>
      </c>
      <c r="AY55" s="63" t="s">
        <v>173</v>
      </c>
      <c r="AZ55" s="75"/>
      <c r="BA55" s="75"/>
      <c r="BB55" s="75"/>
    </row>
    <row r="56" spans="1:54" x14ac:dyDescent="0.2">
      <c r="A56" s="4">
        <f>'jeziora 2020'!B58</f>
        <v>102</v>
      </c>
      <c r="B56" s="16" t="str">
        <f>'jeziora 2020'!C58</f>
        <v>PL02S0102_0136</v>
      </c>
      <c r="C56" s="53">
        <f>'jeziora 2020'!I58</f>
        <v>0.05</v>
      </c>
      <c r="D56" s="53">
        <f>'jeziora 2020'!J58</f>
        <v>5.77</v>
      </c>
      <c r="E56" s="53">
        <f>'jeziora 2020'!L58</f>
        <v>0.59699999999999998</v>
      </c>
      <c r="F56" s="53">
        <f>'jeziora 2020'!N58</f>
        <v>7.16</v>
      </c>
      <c r="G56" s="53">
        <f>'jeziora 2020'!O58</f>
        <v>13.3</v>
      </c>
      <c r="H56" s="53">
        <f>'jeziora 2020'!P58</f>
        <v>6.8400000000000002E-2</v>
      </c>
      <c r="I56" s="53">
        <f>'jeziora 2020'!S58</f>
        <v>9.27</v>
      </c>
      <c r="J56" s="53">
        <f>'jeziora 2020'!T58</f>
        <v>38.6</v>
      </c>
      <c r="K56" s="53">
        <f>'jeziora 2020'!Y58</f>
        <v>76</v>
      </c>
      <c r="L56" s="130">
        <f>'jeziora 2020'!AB58</f>
        <v>12770</v>
      </c>
      <c r="M56" s="130">
        <f>'jeziora 2020'!AC58</f>
        <v>1193</v>
      </c>
      <c r="N56" s="73">
        <f>'jeziora 2020'!AI58</f>
        <v>2.5</v>
      </c>
      <c r="O56" s="73">
        <f>'jeziora 2020'!AJ58</f>
        <v>171</v>
      </c>
      <c r="P56" s="73">
        <f>'jeziora 2020'!AK58</f>
        <v>39</v>
      </c>
      <c r="Q56" s="73">
        <f>'jeziora 2020'!AL58</f>
        <v>715</v>
      </c>
      <c r="R56" s="73">
        <f>'jeziora 2020'!AM58</f>
        <v>348</v>
      </c>
      <c r="S56" s="73">
        <f>'jeziora 2020'!AN58</f>
        <v>151</v>
      </c>
      <c r="T56" s="73">
        <f>'jeziora 2020'!AO58</f>
        <v>168</v>
      </c>
      <c r="U56" s="73">
        <f>'jeziora 2020'!AQ58</f>
        <v>280</v>
      </c>
      <c r="V56" s="73">
        <f>'jeziora 2020'!AR58</f>
        <v>1.5</v>
      </c>
      <c r="W56" s="73">
        <f>'jeziora 2020'!AS58</f>
        <v>2.5</v>
      </c>
      <c r="X56" s="73">
        <f>'jeziora 2020'!AT58</f>
        <v>89</v>
      </c>
      <c r="Y56" s="73">
        <f>'jeziora 2020'!AU58</f>
        <v>402</v>
      </c>
      <c r="Z56" s="73">
        <f>'jeziora 2020'!AV58</f>
        <v>336</v>
      </c>
      <c r="AA56" s="73">
        <f>'jeziora 2020'!AW58</f>
        <v>120</v>
      </c>
      <c r="AB56" s="73">
        <f>'jeziora 2020'!AX58</f>
        <v>158</v>
      </c>
      <c r="AC56" s="73">
        <f>'jeziora 2020'!AY58</f>
        <v>217</v>
      </c>
      <c r="AD56" s="73">
        <f>'jeziora 2020'!AZ58</f>
        <v>69</v>
      </c>
      <c r="AE56" s="73">
        <f>'jeziora 2020'!BB58</f>
        <v>2545.5</v>
      </c>
      <c r="AF56" s="73">
        <f>'jeziora 2020'!BJ58</f>
        <v>0.5</v>
      </c>
      <c r="AG56" s="73">
        <f>'jeziora 2020'!BL58</f>
        <v>0.5</v>
      </c>
      <c r="AH56" s="73">
        <f>'jeziora 2020'!BM58</f>
        <v>0.05</v>
      </c>
      <c r="AI56" s="73">
        <f>'jeziora 2020'!BN58</f>
        <v>0.05</v>
      </c>
      <c r="AJ56" s="73">
        <f>'jeziora 2020'!BO58</f>
        <v>0.05</v>
      </c>
      <c r="AK56" s="73">
        <f>'jeziora 2020'!BR58</f>
        <v>0.4</v>
      </c>
      <c r="AL56" s="73">
        <f>'jeziora 2020'!BS58</f>
        <v>0.05</v>
      </c>
      <c r="AM56" s="73">
        <f>'jeziora 2020'!BU58</f>
        <v>0.05</v>
      </c>
      <c r="AN56" s="73">
        <f>'jeziora 2020'!BV58</f>
        <v>0.05</v>
      </c>
      <c r="AO56" s="73">
        <f>'jeziora 2020'!BW58</f>
        <v>0.05</v>
      </c>
      <c r="AP56" s="73">
        <f>'jeziora 2020'!BX58</f>
        <v>0.1</v>
      </c>
      <c r="AQ56" s="73">
        <f>'jeziora 2020'!BZ58</f>
        <v>0</v>
      </c>
      <c r="AR56" s="224">
        <f>'jeziora 2020'!CK58</f>
        <v>0</v>
      </c>
      <c r="AS56" s="73">
        <f>'jeziora 2020'!CN58</f>
        <v>0</v>
      </c>
      <c r="AT56" s="73">
        <f>'jeziora 2020'!CS58</f>
        <v>0</v>
      </c>
      <c r="AU56" s="224">
        <f>'jeziora 2020'!CY58</f>
        <v>0</v>
      </c>
      <c r="AV56" s="53">
        <f>'jeziora 2020'!DD58</f>
        <v>0</v>
      </c>
      <c r="AW56" s="73">
        <f>'jeziora 2020'!DE58</f>
        <v>0.05</v>
      </c>
      <c r="AX56" s="148">
        <f>'jeziora 2020'!DF58</f>
        <v>0.05</v>
      </c>
      <c r="AY56" s="64" t="s">
        <v>174</v>
      </c>
      <c r="AZ56" s="75"/>
      <c r="BA56" s="75"/>
      <c r="BB56" s="75"/>
    </row>
    <row r="57" spans="1:54" x14ac:dyDescent="0.2">
      <c r="A57" s="4">
        <f>'jeziora 2020'!B59</f>
        <v>103</v>
      </c>
      <c r="B57" s="16" t="str">
        <f>'jeziora 2020'!C59</f>
        <v>PL01S0302_0217</v>
      </c>
      <c r="C57" s="53">
        <f>'jeziora 2020'!I59</f>
        <v>0.05</v>
      </c>
      <c r="D57" s="53">
        <f>'jeziora 2020'!J59</f>
        <v>1.5</v>
      </c>
      <c r="E57" s="53">
        <f>'jeziora 2020'!L59</f>
        <v>8.9099999999999999E-2</v>
      </c>
      <c r="F57" s="53">
        <f>'jeziora 2020'!N59</f>
        <v>10.4</v>
      </c>
      <c r="G57" s="53">
        <f>'jeziora 2020'!O59</f>
        <v>5.97</v>
      </c>
      <c r="H57" s="53">
        <f>'jeziora 2020'!P59</f>
        <v>0.105</v>
      </c>
      <c r="I57" s="53">
        <f>'jeziora 2020'!S59</f>
        <v>8.4700000000000006</v>
      </c>
      <c r="J57" s="53">
        <f>'jeziora 2020'!T59</f>
        <v>10.6</v>
      </c>
      <c r="K57" s="53">
        <f>'jeziora 2020'!Y59</f>
        <v>36.9</v>
      </c>
      <c r="L57" s="130">
        <f>'jeziora 2020'!AB59</f>
        <v>6560</v>
      </c>
      <c r="M57" s="130">
        <f>'jeziora 2020'!AC59</f>
        <v>324</v>
      </c>
      <c r="N57" s="73">
        <f>'jeziora 2020'!AI59</f>
        <v>2.5</v>
      </c>
      <c r="O57" s="73">
        <f>'jeziora 2020'!AJ59</f>
        <v>29</v>
      </c>
      <c r="P57" s="73">
        <f>'jeziora 2020'!AK59</f>
        <v>2.5</v>
      </c>
      <c r="Q57" s="73">
        <f>'jeziora 2020'!AL59</f>
        <v>121</v>
      </c>
      <c r="R57" s="73">
        <f>'jeziora 2020'!AM59</f>
        <v>51</v>
      </c>
      <c r="S57" s="73">
        <f>'jeziora 2020'!AN59</f>
        <v>33</v>
      </c>
      <c r="T57" s="73">
        <f>'jeziora 2020'!AO59</f>
        <v>37</v>
      </c>
      <c r="U57" s="73">
        <f>'jeziora 2020'!AQ59</f>
        <v>30</v>
      </c>
      <c r="V57" s="73">
        <f>'jeziora 2020'!AR59</f>
        <v>1.5</v>
      </c>
      <c r="W57" s="73">
        <f>'jeziora 2020'!AS59</f>
        <v>2.5</v>
      </c>
      <c r="X57" s="73">
        <f>'jeziora 2020'!AT59</f>
        <v>27</v>
      </c>
      <c r="Y57" s="73">
        <f>'jeziora 2020'!AU59</f>
        <v>75</v>
      </c>
      <c r="Z57" s="73">
        <f>'jeziora 2020'!AV59</f>
        <v>69</v>
      </c>
      <c r="AA57" s="73">
        <f>'jeziora 2020'!AW59</f>
        <v>28</v>
      </c>
      <c r="AB57" s="73">
        <f>'jeziora 2020'!AX59</f>
        <v>27</v>
      </c>
      <c r="AC57" s="73">
        <f>'jeziora 2020'!AY59</f>
        <v>44</v>
      </c>
      <c r="AD57" s="73">
        <f>'jeziora 2020'!AZ59</f>
        <v>8</v>
      </c>
      <c r="AE57" s="73">
        <f>'jeziora 2020'!BB59</f>
        <v>479</v>
      </c>
      <c r="AF57" s="73">
        <f>'jeziora 2020'!BJ59</f>
        <v>0.5</v>
      </c>
      <c r="AG57" s="73">
        <f>'jeziora 2020'!BL59</f>
        <v>0.5</v>
      </c>
      <c r="AH57" s="73">
        <f>'jeziora 2020'!BM59</f>
        <v>0.05</v>
      </c>
      <c r="AI57" s="73">
        <f>'jeziora 2020'!BN59</f>
        <v>0.05</v>
      </c>
      <c r="AJ57" s="73">
        <f>'jeziora 2020'!BO59</f>
        <v>0.05</v>
      </c>
      <c r="AK57" s="73">
        <f>'jeziora 2020'!BR59</f>
        <v>0.4</v>
      </c>
      <c r="AL57" s="73">
        <f>'jeziora 2020'!BS59</f>
        <v>0.05</v>
      </c>
      <c r="AM57" s="73">
        <f>'jeziora 2020'!BU59</f>
        <v>0.05</v>
      </c>
      <c r="AN57" s="73">
        <f>'jeziora 2020'!BV59</f>
        <v>0.05</v>
      </c>
      <c r="AO57" s="73">
        <f>'jeziora 2020'!BW59</f>
        <v>0.05</v>
      </c>
      <c r="AP57" s="73">
        <f>'jeziora 2020'!BX59</f>
        <v>0.1</v>
      </c>
      <c r="AQ57" s="73">
        <f>'jeziora 2020'!BZ59</f>
        <v>0</v>
      </c>
      <c r="AR57" s="224">
        <f>'jeziora 2020'!CK59</f>
        <v>0</v>
      </c>
      <c r="AS57" s="73">
        <f>'jeziora 2020'!CN59</f>
        <v>0</v>
      </c>
      <c r="AT57" s="73">
        <f>'jeziora 2020'!CS59</f>
        <v>0</v>
      </c>
      <c r="AU57" s="224">
        <f>'jeziora 2020'!CY59</f>
        <v>0</v>
      </c>
      <c r="AV57" s="53">
        <f>'jeziora 2020'!DD59</f>
        <v>0</v>
      </c>
      <c r="AW57" s="73">
        <f>'jeziora 2020'!DE59</f>
        <v>0.05</v>
      </c>
      <c r="AX57" s="148">
        <f>'jeziora 2020'!DF59</f>
        <v>0.05</v>
      </c>
      <c r="AY57" s="61" t="s">
        <v>171</v>
      </c>
      <c r="AZ57" s="75"/>
      <c r="BA57" s="75"/>
      <c r="BB57" s="75"/>
    </row>
    <row r="58" spans="1:54" x14ac:dyDescent="0.2">
      <c r="A58" s="4">
        <f>'jeziora 2020'!B60</f>
        <v>104</v>
      </c>
      <c r="B58" s="16" t="str">
        <f>'jeziora 2020'!C60</f>
        <v>PL02S0502_0294</v>
      </c>
      <c r="C58" s="53">
        <f>'jeziora 2020'!I60</f>
        <v>0.05</v>
      </c>
      <c r="D58" s="53">
        <f>'jeziora 2020'!J60</f>
        <v>5.79</v>
      </c>
      <c r="E58" s="53">
        <f>'jeziora 2020'!L60</f>
        <v>2.5000000000000001E-2</v>
      </c>
      <c r="F58" s="53">
        <f>'jeziora 2020'!N60</f>
        <v>18.8</v>
      </c>
      <c r="G58" s="53">
        <f>'jeziora 2020'!O60</f>
        <v>0.2</v>
      </c>
      <c r="H58" s="53">
        <f>'jeziora 2020'!P60</f>
        <v>5.74E-2</v>
      </c>
      <c r="I58" s="53">
        <f>'jeziora 2020'!S60</f>
        <v>10.199999999999999</v>
      </c>
      <c r="J58" s="53">
        <f>'jeziora 2020'!T60</f>
        <v>42</v>
      </c>
      <c r="K58" s="53">
        <f>'jeziora 2020'!Y60</f>
        <v>70.599999999999994</v>
      </c>
      <c r="L58" s="130">
        <f>'jeziora 2020'!AB60</f>
        <v>23110</v>
      </c>
      <c r="M58" s="130">
        <f>'jeziora 2020'!AC60</f>
        <v>2895</v>
      </c>
      <c r="N58" s="73">
        <f>'jeziora 2020'!AI60</f>
        <v>2.5</v>
      </c>
      <c r="O58" s="73">
        <f>'jeziora 2020'!AJ60</f>
        <v>92</v>
      </c>
      <c r="P58" s="73">
        <f>'jeziora 2020'!AK60</f>
        <v>2.5</v>
      </c>
      <c r="Q58" s="73">
        <f>'jeziora 2020'!AL60</f>
        <v>300</v>
      </c>
      <c r="R58" s="73">
        <f>'jeziora 2020'!AM60</f>
        <v>232</v>
      </c>
      <c r="S58" s="73">
        <f>'jeziora 2020'!AN60</f>
        <v>133</v>
      </c>
      <c r="T58" s="73">
        <f>'jeziora 2020'!AO60</f>
        <v>118</v>
      </c>
      <c r="U58" s="73">
        <f>'jeziora 2020'!AQ60</f>
        <v>268</v>
      </c>
      <c r="V58" s="73">
        <f>'jeziora 2020'!AR60</f>
        <v>1.5</v>
      </c>
      <c r="W58" s="73">
        <f>'jeziora 2020'!AS60</f>
        <v>2.5</v>
      </c>
      <c r="X58" s="73">
        <f>'jeziora 2020'!AT60</f>
        <v>93</v>
      </c>
      <c r="Y58" s="73">
        <f>'jeziora 2020'!AU60</f>
        <v>147</v>
      </c>
      <c r="Z58" s="73">
        <f>'jeziora 2020'!AV60</f>
        <v>268</v>
      </c>
      <c r="AA58" s="73">
        <f>'jeziora 2020'!AW60</f>
        <v>86</v>
      </c>
      <c r="AB58" s="73">
        <f>'jeziora 2020'!AX60</f>
        <v>116</v>
      </c>
      <c r="AC58" s="73">
        <f>'jeziora 2020'!AY60</f>
        <v>188</v>
      </c>
      <c r="AD58" s="73">
        <f>'jeziora 2020'!AZ60</f>
        <v>83</v>
      </c>
      <c r="AE58" s="73">
        <f>'jeziora 2020'!BB60</f>
        <v>1478</v>
      </c>
      <c r="AF58" s="73">
        <f>'jeziora 2020'!BJ60</f>
        <v>0.5</v>
      </c>
      <c r="AG58" s="73">
        <f>'jeziora 2020'!BL60</f>
        <v>0.5</v>
      </c>
      <c r="AH58" s="73">
        <f>'jeziora 2020'!BM60</f>
        <v>0.05</v>
      </c>
      <c r="AI58" s="73">
        <f>'jeziora 2020'!BN60</f>
        <v>0.05</v>
      </c>
      <c r="AJ58" s="73">
        <f>'jeziora 2020'!BO60</f>
        <v>0.05</v>
      </c>
      <c r="AK58" s="73">
        <f>'jeziora 2020'!BR60</f>
        <v>0.4</v>
      </c>
      <c r="AL58" s="73">
        <f>'jeziora 2020'!BS60</f>
        <v>0.05</v>
      </c>
      <c r="AM58" s="73">
        <f>'jeziora 2020'!BU60</f>
        <v>0.05</v>
      </c>
      <c r="AN58" s="73">
        <f>'jeziora 2020'!BV60</f>
        <v>0.05</v>
      </c>
      <c r="AO58" s="73">
        <f>'jeziora 2020'!BW60</f>
        <v>0.05</v>
      </c>
      <c r="AP58" s="73">
        <f>'jeziora 2020'!BX60</f>
        <v>0.1</v>
      </c>
      <c r="AQ58" s="73">
        <f>'jeziora 2020'!BZ60</f>
        <v>25</v>
      </c>
      <c r="AR58" s="224">
        <f>'jeziora 2020'!CK60</f>
        <v>0.11</v>
      </c>
      <c r="AS58" s="73">
        <f>'jeziora 2020'!CN60</f>
        <v>0.5</v>
      </c>
      <c r="AT58" s="73">
        <f>'jeziora 2020'!CS60</f>
        <v>0.5</v>
      </c>
      <c r="AU58" s="224">
        <f>'jeziora 2020'!CY60</f>
        <v>0.371</v>
      </c>
      <c r="AV58" s="53">
        <f>'jeziora 2020'!DD60</f>
        <v>0.05</v>
      </c>
      <c r="AW58" s="73">
        <f>'jeziora 2020'!DE60</f>
        <v>0.05</v>
      </c>
      <c r="AX58" s="148">
        <f>'jeziora 2020'!DF60</f>
        <v>0.05</v>
      </c>
      <c r="AY58" s="64" t="s">
        <v>174</v>
      </c>
      <c r="AZ58" s="75"/>
      <c r="BA58" s="75"/>
      <c r="BB58" s="75"/>
    </row>
    <row r="59" spans="1:54" x14ac:dyDescent="0.2">
      <c r="A59" s="4">
        <f>'jeziora 2020'!B61</f>
        <v>105</v>
      </c>
      <c r="B59" s="16" t="str">
        <f>'jeziora 2020'!C61</f>
        <v>PL01S0602_0409</v>
      </c>
      <c r="C59" s="53">
        <f>'jeziora 2020'!I61</f>
        <v>0.05</v>
      </c>
      <c r="D59" s="53">
        <f>'jeziora 2020'!J61</f>
        <v>1.5</v>
      </c>
      <c r="E59" s="53">
        <f>'jeziora 2020'!L61</f>
        <v>2.5000000000000001E-2</v>
      </c>
      <c r="F59" s="53">
        <f>'jeziora 2020'!N61</f>
        <v>4.38</v>
      </c>
      <c r="G59" s="53">
        <f>'jeziora 2020'!O61</f>
        <v>4.72</v>
      </c>
      <c r="H59" s="53">
        <f>'jeziora 2020'!P61</f>
        <v>2.58E-2</v>
      </c>
      <c r="I59" s="53">
        <f>'jeziora 2020'!S61</f>
        <v>2.65</v>
      </c>
      <c r="J59" s="53">
        <f>'jeziora 2020'!T61</f>
        <v>2.11</v>
      </c>
      <c r="K59" s="53">
        <f>'jeziora 2020'!Y61</f>
        <v>33.1</v>
      </c>
      <c r="L59" s="130">
        <f>'jeziora 2020'!AB61</f>
        <v>4720</v>
      </c>
      <c r="M59" s="130">
        <f>'jeziora 2020'!AC61</f>
        <v>121</v>
      </c>
      <c r="N59" s="73">
        <f>'jeziora 2020'!AI61</f>
        <v>2.5</v>
      </c>
      <c r="O59" s="73">
        <f>'jeziora 2020'!AJ61</f>
        <v>9</v>
      </c>
      <c r="P59" s="73">
        <f>'jeziora 2020'!AK61</f>
        <v>8</v>
      </c>
      <c r="Q59" s="73">
        <f>'jeziora 2020'!AL61</f>
        <v>36</v>
      </c>
      <c r="R59" s="73">
        <f>'jeziora 2020'!AM61</f>
        <v>22</v>
      </c>
      <c r="S59" s="73">
        <f>'jeziora 2020'!AN61</f>
        <v>11</v>
      </c>
      <c r="T59" s="73">
        <f>'jeziora 2020'!AO61</f>
        <v>11</v>
      </c>
      <c r="U59" s="73">
        <f>'jeziora 2020'!AQ61</f>
        <v>12</v>
      </c>
      <c r="V59" s="73">
        <f>'jeziora 2020'!AR61</f>
        <v>1.5</v>
      </c>
      <c r="W59" s="73">
        <f>'jeziora 2020'!AS61</f>
        <v>2.5</v>
      </c>
      <c r="X59" s="73">
        <f>'jeziora 2020'!AT61</f>
        <v>58</v>
      </c>
      <c r="Y59" s="73">
        <f>'jeziora 2020'!AU61</f>
        <v>20</v>
      </c>
      <c r="Z59" s="73">
        <f>'jeziora 2020'!AV61</f>
        <v>18</v>
      </c>
      <c r="AA59" s="73">
        <f>'jeziora 2020'!AW61</f>
        <v>7</v>
      </c>
      <c r="AB59" s="73">
        <f>'jeziora 2020'!AX61</f>
        <v>9</v>
      </c>
      <c r="AC59" s="73">
        <f>'jeziora 2020'!AY61</f>
        <v>16</v>
      </c>
      <c r="AD59" s="73">
        <f>'jeziora 2020'!AZ61</f>
        <v>2.5</v>
      </c>
      <c r="AE59" s="73">
        <f>'jeziora 2020'!BB61</f>
        <v>206.5</v>
      </c>
      <c r="AF59" s="73">
        <f>'jeziora 2020'!BJ61</f>
        <v>0.5</v>
      </c>
      <c r="AG59" s="73">
        <f>'jeziora 2020'!BL61</f>
        <v>0.5</v>
      </c>
      <c r="AH59" s="73">
        <f>'jeziora 2020'!BM61</f>
        <v>0.05</v>
      </c>
      <c r="AI59" s="73">
        <f>'jeziora 2020'!BN61</f>
        <v>0.05</v>
      </c>
      <c r="AJ59" s="73">
        <f>'jeziora 2020'!BO61</f>
        <v>0.05</v>
      </c>
      <c r="AK59" s="73">
        <f>'jeziora 2020'!BR61</f>
        <v>0.4</v>
      </c>
      <c r="AL59" s="73">
        <f>'jeziora 2020'!BS61</f>
        <v>0.05</v>
      </c>
      <c r="AM59" s="73">
        <f>'jeziora 2020'!BU61</f>
        <v>0.05</v>
      </c>
      <c r="AN59" s="73">
        <f>'jeziora 2020'!BV61</f>
        <v>0.05</v>
      </c>
      <c r="AO59" s="73">
        <f>'jeziora 2020'!BW61</f>
        <v>0.05</v>
      </c>
      <c r="AP59" s="73">
        <f>'jeziora 2020'!BX61</f>
        <v>0.1</v>
      </c>
      <c r="AQ59" s="73">
        <f>'jeziora 2020'!BZ61</f>
        <v>0</v>
      </c>
      <c r="AR59" s="224">
        <f>'jeziora 2020'!CK61</f>
        <v>0</v>
      </c>
      <c r="AS59" s="73">
        <f>'jeziora 2020'!CN61</f>
        <v>0</v>
      </c>
      <c r="AT59" s="73">
        <f>'jeziora 2020'!CS61</f>
        <v>0</v>
      </c>
      <c r="AU59" s="224">
        <f>'jeziora 2020'!CY61</f>
        <v>0</v>
      </c>
      <c r="AV59" s="53">
        <f>'jeziora 2020'!DD61</f>
        <v>0</v>
      </c>
      <c r="AW59" s="73">
        <f>'jeziora 2020'!DE61</f>
        <v>0.05</v>
      </c>
      <c r="AX59" s="148">
        <f>'jeziora 2020'!DF61</f>
        <v>0.05</v>
      </c>
      <c r="AY59" s="61" t="s">
        <v>171</v>
      </c>
      <c r="AZ59" s="75"/>
      <c r="BA59" s="75"/>
      <c r="BB59" s="75"/>
    </row>
    <row r="60" spans="1:54" x14ac:dyDescent="0.2">
      <c r="A60" s="4">
        <f>'jeziora 2020'!B62</f>
        <v>106</v>
      </c>
      <c r="B60" s="16" t="str">
        <f>'jeziora 2020'!C62</f>
        <v>PL08S0302_0018</v>
      </c>
      <c r="C60" s="53">
        <f>'jeziora 2020'!I62</f>
        <v>0.05</v>
      </c>
      <c r="D60" s="53">
        <f>'jeziora 2020'!J62</f>
        <v>9.17</v>
      </c>
      <c r="E60" s="53">
        <f>'jeziora 2020'!L62</f>
        <v>2.5000000000000001E-2</v>
      </c>
      <c r="F60" s="53">
        <f>'jeziora 2020'!N62</f>
        <v>13.6</v>
      </c>
      <c r="G60" s="53">
        <f>'jeziora 2020'!O62</f>
        <v>54.1</v>
      </c>
      <c r="H60" s="53">
        <f>'jeziora 2020'!P62</f>
        <v>2.3199999999999998E-2</v>
      </c>
      <c r="I60" s="53">
        <f>'jeziora 2020'!S62</f>
        <v>9.48</v>
      </c>
      <c r="J60" s="53">
        <f>'jeziora 2020'!T62</f>
        <v>19.100000000000001</v>
      </c>
      <c r="K60" s="53">
        <f>'jeziora 2020'!Y62</f>
        <v>114</v>
      </c>
      <c r="L60" s="130">
        <f>'jeziora 2020'!AB62</f>
        <v>19630</v>
      </c>
      <c r="M60" s="130">
        <f>'jeziora 2020'!AC62</f>
        <v>3640</v>
      </c>
      <c r="N60" s="73">
        <f>'jeziora 2020'!AI62</f>
        <v>2.5</v>
      </c>
      <c r="O60" s="73">
        <f>'jeziora 2020'!AJ62</f>
        <v>30</v>
      </c>
      <c r="P60" s="73">
        <f>'jeziora 2020'!AK62</f>
        <v>2.5</v>
      </c>
      <c r="Q60" s="73">
        <f>'jeziora 2020'!AL62</f>
        <v>108</v>
      </c>
      <c r="R60" s="73">
        <f>'jeziora 2020'!AM62</f>
        <v>63</v>
      </c>
      <c r="S60" s="73">
        <f>'jeziora 2020'!AN62</f>
        <v>38</v>
      </c>
      <c r="T60" s="73">
        <f>'jeziora 2020'!AO62</f>
        <v>44</v>
      </c>
      <c r="U60" s="73">
        <f>'jeziora 2020'!AQ62</f>
        <v>82</v>
      </c>
      <c r="V60" s="73">
        <f>'jeziora 2020'!AR62</f>
        <v>1.5</v>
      </c>
      <c r="W60" s="73">
        <f>'jeziora 2020'!AS62</f>
        <v>2.5</v>
      </c>
      <c r="X60" s="73">
        <f>'jeziora 2020'!AT62</f>
        <v>365</v>
      </c>
      <c r="Y60" s="73">
        <f>'jeziora 2020'!AU62</f>
        <v>68</v>
      </c>
      <c r="Z60" s="73">
        <f>'jeziora 2020'!AV62</f>
        <v>84</v>
      </c>
      <c r="AA60" s="73">
        <f>'jeziora 2020'!AW62</f>
        <v>28</v>
      </c>
      <c r="AB60" s="73">
        <f>'jeziora 2020'!AX62</f>
        <v>47</v>
      </c>
      <c r="AC60" s="73">
        <f>'jeziora 2020'!AY62</f>
        <v>71</v>
      </c>
      <c r="AD60" s="73">
        <f>'jeziora 2020'!AZ62</f>
        <v>2.5</v>
      </c>
      <c r="AE60" s="73">
        <f>'jeziora 2020'!BB62</f>
        <v>837</v>
      </c>
      <c r="AF60" s="73">
        <f>'jeziora 2020'!BJ62</f>
        <v>0.5</v>
      </c>
      <c r="AG60" s="73">
        <f>'jeziora 2020'!BL62</f>
        <v>0.5</v>
      </c>
      <c r="AH60" s="73">
        <f>'jeziora 2020'!BM62</f>
        <v>0.05</v>
      </c>
      <c r="AI60" s="73">
        <f>'jeziora 2020'!BN62</f>
        <v>0.05</v>
      </c>
      <c r="AJ60" s="73">
        <f>'jeziora 2020'!BO62</f>
        <v>0.05</v>
      </c>
      <c r="AK60" s="73">
        <f>'jeziora 2020'!BR62</f>
        <v>0.4</v>
      </c>
      <c r="AL60" s="73">
        <f>'jeziora 2020'!BS62</f>
        <v>0.05</v>
      </c>
      <c r="AM60" s="73">
        <f>'jeziora 2020'!BU62</f>
        <v>0.05</v>
      </c>
      <c r="AN60" s="73">
        <f>'jeziora 2020'!BV62</f>
        <v>0.05</v>
      </c>
      <c r="AO60" s="73">
        <f>'jeziora 2020'!BW62</f>
        <v>0.05</v>
      </c>
      <c r="AP60" s="73">
        <f>'jeziora 2020'!BX62</f>
        <v>0.1</v>
      </c>
      <c r="AQ60" s="73">
        <f>'jeziora 2020'!BZ62</f>
        <v>0</v>
      </c>
      <c r="AR60" s="224">
        <f>'jeziora 2020'!CK62</f>
        <v>0</v>
      </c>
      <c r="AS60" s="73">
        <f>'jeziora 2020'!CN62</f>
        <v>0</v>
      </c>
      <c r="AT60" s="73">
        <f>'jeziora 2020'!CS62</f>
        <v>0</v>
      </c>
      <c r="AU60" s="224">
        <f>'jeziora 2020'!CY62</f>
        <v>0</v>
      </c>
      <c r="AV60" s="53">
        <f>'jeziora 2020'!DD62</f>
        <v>0</v>
      </c>
      <c r="AW60" s="73">
        <f>'jeziora 2020'!DE62</f>
        <v>0.05</v>
      </c>
      <c r="AX60" s="148">
        <f>'jeziora 2020'!DF62</f>
        <v>0.05</v>
      </c>
      <c r="AY60" s="64" t="s">
        <v>174</v>
      </c>
      <c r="AZ60" s="75"/>
      <c r="BA60" s="75"/>
      <c r="BB60" s="75"/>
    </row>
    <row r="61" spans="1:54" x14ac:dyDescent="0.2">
      <c r="A61" s="4">
        <f>'jeziora 2020'!B63</f>
        <v>107</v>
      </c>
      <c r="B61" s="16" t="str">
        <f>'jeziora 2020'!C63</f>
        <v>PL02S0102_3375</v>
      </c>
      <c r="C61" s="53">
        <f>'jeziora 2020'!I63</f>
        <v>0.05</v>
      </c>
      <c r="D61" s="53">
        <f>'jeziora 2020'!J63</f>
        <v>4.5199999999999996</v>
      </c>
      <c r="E61" s="53">
        <f>'jeziora 2020'!L63</f>
        <v>0.47499999999999998</v>
      </c>
      <c r="F61" s="53">
        <f>'jeziora 2020'!N63</f>
        <v>4.6399999999999997</v>
      </c>
      <c r="G61" s="53">
        <f>'jeziora 2020'!O63</f>
        <v>6.84</v>
      </c>
      <c r="H61" s="53">
        <f>'jeziora 2020'!P63</f>
        <v>5.28E-2</v>
      </c>
      <c r="I61" s="53">
        <f>'jeziora 2020'!S63</f>
        <v>4.41</v>
      </c>
      <c r="J61" s="53">
        <f>'jeziora 2020'!T63</f>
        <v>34.200000000000003</v>
      </c>
      <c r="K61" s="53">
        <f>'jeziora 2020'!Y63</f>
        <v>45</v>
      </c>
      <c r="L61" s="130">
        <f>'jeziora 2020'!AB63</f>
        <v>6711</v>
      </c>
      <c r="M61" s="130">
        <f>'jeziora 2020'!AC63</f>
        <v>2748</v>
      </c>
      <c r="N61" s="73">
        <f>'jeziora 2020'!AI63</f>
        <v>2.5</v>
      </c>
      <c r="O61" s="73">
        <f>'jeziora 2020'!AJ63</f>
        <v>16</v>
      </c>
      <c r="P61" s="73">
        <f>'jeziora 2020'!AK63</f>
        <v>10</v>
      </c>
      <c r="Q61" s="73">
        <f>'jeziora 2020'!AL63</f>
        <v>78</v>
      </c>
      <c r="R61" s="73">
        <f>'jeziora 2020'!AM63</f>
        <v>32</v>
      </c>
      <c r="S61" s="73">
        <f>'jeziora 2020'!AN63</f>
        <v>24</v>
      </c>
      <c r="T61" s="73">
        <f>'jeziora 2020'!AO63</f>
        <v>26</v>
      </c>
      <c r="U61" s="73">
        <f>'jeziora 2020'!AQ63</f>
        <v>38</v>
      </c>
      <c r="V61" s="73">
        <f>'jeziora 2020'!AR63</f>
        <v>1.5</v>
      </c>
      <c r="W61" s="73">
        <f>'jeziora 2020'!AS63</f>
        <v>2.5</v>
      </c>
      <c r="X61" s="73">
        <f>'jeziora 2020'!AT63</f>
        <v>93</v>
      </c>
      <c r="Y61" s="73">
        <f>'jeziora 2020'!AU63</f>
        <v>35</v>
      </c>
      <c r="Z61" s="73">
        <f>'jeziora 2020'!AV63</f>
        <v>57</v>
      </c>
      <c r="AA61" s="73">
        <f>'jeziora 2020'!AW63</f>
        <v>20</v>
      </c>
      <c r="AB61" s="73">
        <f>'jeziora 2020'!AX63</f>
        <v>24</v>
      </c>
      <c r="AC61" s="73">
        <f>'jeziora 2020'!AY63</f>
        <v>46</v>
      </c>
      <c r="AD61" s="73">
        <f>'jeziora 2020'!AZ63</f>
        <v>2.5</v>
      </c>
      <c r="AE61" s="73">
        <f>'jeziora 2020'!BB63</f>
        <v>397.5</v>
      </c>
      <c r="AF61" s="73">
        <f>'jeziora 2020'!BJ63</f>
        <v>0.5</v>
      </c>
      <c r="AG61" s="73">
        <f>'jeziora 2020'!BL63</f>
        <v>0.5</v>
      </c>
      <c r="AH61" s="73">
        <f>'jeziora 2020'!BM63</f>
        <v>0.05</v>
      </c>
      <c r="AI61" s="73">
        <f>'jeziora 2020'!BN63</f>
        <v>0.05</v>
      </c>
      <c r="AJ61" s="73">
        <f>'jeziora 2020'!BO63</f>
        <v>0.05</v>
      </c>
      <c r="AK61" s="73">
        <f>'jeziora 2020'!BR63</f>
        <v>0.4</v>
      </c>
      <c r="AL61" s="73">
        <f>'jeziora 2020'!BS63</f>
        <v>0.05</v>
      </c>
      <c r="AM61" s="73">
        <f>'jeziora 2020'!BU63</f>
        <v>0.05</v>
      </c>
      <c r="AN61" s="73">
        <f>'jeziora 2020'!BV63</f>
        <v>0.05</v>
      </c>
      <c r="AO61" s="73">
        <f>'jeziora 2020'!BW63</f>
        <v>0.05</v>
      </c>
      <c r="AP61" s="73">
        <f>'jeziora 2020'!BX63</f>
        <v>0.1</v>
      </c>
      <c r="AQ61" s="73">
        <f>'jeziora 2020'!BZ63</f>
        <v>0</v>
      </c>
      <c r="AR61" s="224">
        <f>'jeziora 2020'!CK63</f>
        <v>0</v>
      </c>
      <c r="AS61" s="73">
        <f>'jeziora 2020'!CN63</f>
        <v>0</v>
      </c>
      <c r="AT61" s="73">
        <f>'jeziora 2020'!CS63</f>
        <v>0</v>
      </c>
      <c r="AU61" s="224">
        <f>'jeziora 2020'!CY63</f>
        <v>0</v>
      </c>
      <c r="AV61" s="53">
        <f>'jeziora 2020'!DD63</f>
        <v>0</v>
      </c>
      <c r="AW61" s="73">
        <f>'jeziora 2020'!DE63</f>
        <v>0.05</v>
      </c>
      <c r="AX61" s="148">
        <f>'jeziora 2020'!DF63</f>
        <v>0.05</v>
      </c>
      <c r="AY61" s="64" t="s">
        <v>174</v>
      </c>
      <c r="AZ61" s="75"/>
      <c r="BA61" s="75"/>
      <c r="BB61" s="75"/>
    </row>
    <row r="62" spans="1:54" x14ac:dyDescent="0.2">
      <c r="A62" s="4">
        <f>'jeziora 2020'!B64</f>
        <v>108</v>
      </c>
      <c r="B62" s="16" t="str">
        <f>'jeziora 2020'!C64</f>
        <v>PL02S0502_0279</v>
      </c>
      <c r="C62" s="53">
        <f>'jeziora 2020'!I64</f>
        <v>0.05</v>
      </c>
      <c r="D62" s="53">
        <f>'jeziora 2020'!J64</f>
        <v>1.5</v>
      </c>
      <c r="E62" s="53">
        <f>'jeziora 2020'!L64</f>
        <v>0.871</v>
      </c>
      <c r="F62" s="53">
        <f>'jeziora 2020'!N64</f>
        <v>5.51</v>
      </c>
      <c r="G62" s="53">
        <f>'jeziora 2020'!O64</f>
        <v>51.3</v>
      </c>
      <c r="H62" s="53">
        <f>'jeziora 2020'!P64</f>
        <v>5.7500000000000002E-2</v>
      </c>
      <c r="I62" s="53">
        <f>'jeziora 2020'!S64</f>
        <v>7.33</v>
      </c>
      <c r="J62" s="53">
        <f>'jeziora 2020'!T64</f>
        <v>35.799999999999997</v>
      </c>
      <c r="K62" s="53">
        <f>'jeziora 2020'!Y64</f>
        <v>152</v>
      </c>
      <c r="L62" s="130">
        <f>'jeziora 2020'!AB64</f>
        <v>4622</v>
      </c>
      <c r="M62" s="130">
        <f>'jeziora 2020'!AC64</f>
        <v>990</v>
      </c>
      <c r="N62" s="73">
        <f>'jeziora 2020'!AI64</f>
        <v>2.5</v>
      </c>
      <c r="O62" s="73">
        <f>'jeziora 2020'!AJ64</f>
        <v>258</v>
      </c>
      <c r="P62" s="73">
        <f>'jeziora 2020'!AK64</f>
        <v>167</v>
      </c>
      <c r="Q62" s="73">
        <f>'jeziora 2020'!AL64</f>
        <v>843</v>
      </c>
      <c r="R62" s="73">
        <f>'jeziora 2020'!AM64</f>
        <v>467</v>
      </c>
      <c r="S62" s="73">
        <f>'jeziora 2020'!AN64</f>
        <v>202</v>
      </c>
      <c r="T62" s="73">
        <f>'jeziora 2020'!AO64</f>
        <v>201</v>
      </c>
      <c r="U62" s="73">
        <f>'jeziora 2020'!AQ64</f>
        <v>230</v>
      </c>
      <c r="V62" s="73">
        <f>'jeziora 2020'!AR64</f>
        <v>1.5</v>
      </c>
      <c r="W62" s="73">
        <f>'jeziora 2020'!AS64</f>
        <v>2.5</v>
      </c>
      <c r="X62" s="73">
        <f>'jeziora 2020'!AT64</f>
        <v>610</v>
      </c>
      <c r="Y62" s="73">
        <f>'jeziora 2020'!AU64</f>
        <v>428</v>
      </c>
      <c r="Z62" s="73">
        <f>'jeziora 2020'!AV64</f>
        <v>416</v>
      </c>
      <c r="AA62" s="73">
        <f>'jeziora 2020'!AW64</f>
        <v>153</v>
      </c>
      <c r="AB62" s="73">
        <f>'jeziora 2020'!AX64</f>
        <v>199</v>
      </c>
      <c r="AC62" s="73">
        <f>'jeziora 2020'!AY64</f>
        <v>248</v>
      </c>
      <c r="AD62" s="73">
        <f>'jeziora 2020'!AZ64</f>
        <v>88</v>
      </c>
      <c r="AE62" s="73">
        <f>'jeziora 2020'!BB64</f>
        <v>3751.5</v>
      </c>
      <c r="AF62" s="73">
        <f>'jeziora 2020'!BJ64</f>
        <v>0.5</v>
      </c>
      <c r="AG62" s="73">
        <f>'jeziora 2020'!BL64</f>
        <v>0.5</v>
      </c>
      <c r="AH62" s="73">
        <f>'jeziora 2020'!BM64</f>
        <v>0.05</v>
      </c>
      <c r="AI62" s="73">
        <f>'jeziora 2020'!BN64</f>
        <v>0.05</v>
      </c>
      <c r="AJ62" s="73">
        <f>'jeziora 2020'!BO64</f>
        <v>0.05</v>
      </c>
      <c r="AK62" s="73">
        <f>'jeziora 2020'!BR64</f>
        <v>0.4</v>
      </c>
      <c r="AL62" s="73">
        <f>'jeziora 2020'!BS64</f>
        <v>0.05</v>
      </c>
      <c r="AM62" s="73">
        <f>'jeziora 2020'!BU64</f>
        <v>0.05</v>
      </c>
      <c r="AN62" s="73">
        <f>'jeziora 2020'!BV64</f>
        <v>0.05</v>
      </c>
      <c r="AO62" s="73">
        <f>'jeziora 2020'!BW64</f>
        <v>0.05</v>
      </c>
      <c r="AP62" s="73">
        <f>'jeziora 2020'!BX64</f>
        <v>0.1</v>
      </c>
      <c r="AQ62" s="73">
        <f>'jeziora 2020'!BZ64</f>
        <v>0</v>
      </c>
      <c r="AR62" s="224">
        <f>'jeziora 2020'!CK64</f>
        <v>0</v>
      </c>
      <c r="AS62" s="73">
        <f>'jeziora 2020'!CN64</f>
        <v>0</v>
      </c>
      <c r="AT62" s="73">
        <f>'jeziora 2020'!CS64</f>
        <v>0</v>
      </c>
      <c r="AU62" s="224">
        <f>'jeziora 2020'!CY64</f>
        <v>0</v>
      </c>
      <c r="AV62" s="53">
        <f>'jeziora 2020'!DD64</f>
        <v>0</v>
      </c>
      <c r="AW62" s="73">
        <f>'jeziora 2020'!DE64</f>
        <v>0.05</v>
      </c>
      <c r="AX62" s="148">
        <f>'jeziora 2020'!DF64</f>
        <v>0.05</v>
      </c>
      <c r="AY62" s="64" t="s">
        <v>174</v>
      </c>
      <c r="AZ62" s="75"/>
      <c r="BA62" s="75"/>
      <c r="BB62" s="75"/>
    </row>
    <row r="63" spans="1:54" x14ac:dyDescent="0.2">
      <c r="A63" s="4">
        <f>'jeziora 2020'!B65</f>
        <v>109</v>
      </c>
      <c r="B63" s="16" t="str">
        <f>'jeziora 2020'!C65</f>
        <v>PL02S0102_0118</v>
      </c>
      <c r="C63" s="53">
        <f>'jeziora 2020'!I65</f>
        <v>0.05</v>
      </c>
      <c r="D63" s="53">
        <f>'jeziora 2020'!J65</f>
        <v>6.8</v>
      </c>
      <c r="E63" s="53">
        <f>'jeziora 2020'!L65</f>
        <v>0.4</v>
      </c>
      <c r="F63" s="53">
        <f>'jeziora 2020'!N65</f>
        <v>18.399999999999999</v>
      </c>
      <c r="G63" s="53">
        <f>'jeziora 2020'!O65</f>
        <v>15.2</v>
      </c>
      <c r="H63" s="53">
        <f>'jeziora 2020'!P65</f>
        <v>8.3299999999999999E-2</v>
      </c>
      <c r="I63" s="53">
        <f>'jeziora 2020'!S65</f>
        <v>12.8</v>
      </c>
      <c r="J63" s="53">
        <f>'jeziora 2020'!T65</f>
        <v>49.8</v>
      </c>
      <c r="K63" s="53">
        <f>'jeziora 2020'!Y65</f>
        <v>82.8</v>
      </c>
      <c r="L63" s="130">
        <f>'jeziora 2020'!AB65</f>
        <v>13360</v>
      </c>
      <c r="M63" s="130">
        <f>'jeziora 2020'!AC65</f>
        <v>1023</v>
      </c>
      <c r="N63" s="73">
        <f>'jeziora 2020'!AI65</f>
        <v>2.5</v>
      </c>
      <c r="O63" s="73">
        <f>'jeziora 2020'!AJ65</f>
        <v>70</v>
      </c>
      <c r="P63" s="73">
        <f>'jeziora 2020'!AK65</f>
        <v>2.5</v>
      </c>
      <c r="Q63" s="73">
        <f>'jeziora 2020'!AL65</f>
        <v>264</v>
      </c>
      <c r="R63" s="73">
        <f>'jeziora 2020'!AM65</f>
        <v>168</v>
      </c>
      <c r="S63" s="73">
        <f>'jeziora 2020'!AN65</f>
        <v>66</v>
      </c>
      <c r="T63" s="73">
        <f>'jeziora 2020'!AO65</f>
        <v>90</v>
      </c>
      <c r="U63" s="73">
        <f>'jeziora 2020'!AQ65</f>
        <v>110</v>
      </c>
      <c r="V63" s="73">
        <f>'jeziora 2020'!AR65</f>
        <v>1.5</v>
      </c>
      <c r="W63" s="73">
        <f>'jeziora 2020'!AS65</f>
        <v>2.5</v>
      </c>
      <c r="X63" s="73">
        <f>'jeziora 2020'!AT65</f>
        <v>267</v>
      </c>
      <c r="Y63" s="73">
        <f>'jeziora 2020'!AU65</f>
        <v>134</v>
      </c>
      <c r="Z63" s="73">
        <f>'jeziora 2020'!AV65</f>
        <v>213</v>
      </c>
      <c r="AA63" s="73">
        <f>'jeziora 2020'!AW65</f>
        <v>78</v>
      </c>
      <c r="AB63" s="73">
        <f>'jeziora 2020'!AX65</f>
        <v>88</v>
      </c>
      <c r="AC63" s="73">
        <f>'jeziora 2020'!AY65</f>
        <v>154</v>
      </c>
      <c r="AD63" s="73">
        <f>'jeziora 2020'!AZ65</f>
        <v>2.5</v>
      </c>
      <c r="AE63" s="73">
        <f>'jeziora 2020'!BB65</f>
        <v>1359</v>
      </c>
      <c r="AF63" s="73">
        <f>'jeziora 2020'!BJ65</f>
        <v>0.5</v>
      </c>
      <c r="AG63" s="73">
        <f>'jeziora 2020'!BL65</f>
        <v>0.5</v>
      </c>
      <c r="AH63" s="73">
        <f>'jeziora 2020'!BM65</f>
        <v>0.05</v>
      </c>
      <c r="AI63" s="73">
        <f>'jeziora 2020'!BN65</f>
        <v>0.05</v>
      </c>
      <c r="AJ63" s="73">
        <f>'jeziora 2020'!BO65</f>
        <v>0.05</v>
      </c>
      <c r="AK63" s="73">
        <f>'jeziora 2020'!BR65</f>
        <v>0.4</v>
      </c>
      <c r="AL63" s="73">
        <f>'jeziora 2020'!BS65</f>
        <v>0.05</v>
      </c>
      <c r="AM63" s="73">
        <f>'jeziora 2020'!BU65</f>
        <v>0.05</v>
      </c>
      <c r="AN63" s="73">
        <f>'jeziora 2020'!BV65</f>
        <v>0.05</v>
      </c>
      <c r="AO63" s="73">
        <f>'jeziora 2020'!BW65</f>
        <v>0.05</v>
      </c>
      <c r="AP63" s="73">
        <f>'jeziora 2020'!BX65</f>
        <v>0.1</v>
      </c>
      <c r="AQ63" s="73">
        <f>'jeziora 2020'!BZ65</f>
        <v>0</v>
      </c>
      <c r="AR63" s="224">
        <f>'jeziora 2020'!CK65</f>
        <v>0</v>
      </c>
      <c r="AS63" s="73">
        <f>'jeziora 2020'!CN65</f>
        <v>0</v>
      </c>
      <c r="AT63" s="73">
        <f>'jeziora 2020'!CS65</f>
        <v>0</v>
      </c>
      <c r="AU63" s="224">
        <f>'jeziora 2020'!CY65</f>
        <v>0</v>
      </c>
      <c r="AV63" s="53">
        <f>'jeziora 2020'!DD65</f>
        <v>0</v>
      </c>
      <c r="AW63" s="73">
        <f>'jeziora 2020'!DE65</f>
        <v>0.05</v>
      </c>
      <c r="AX63" s="148">
        <f>'jeziora 2020'!DF65</f>
        <v>0.05</v>
      </c>
      <c r="AY63" s="63" t="s">
        <v>173</v>
      </c>
      <c r="AZ63" s="75"/>
      <c r="BA63" s="75"/>
      <c r="BB63" s="75"/>
    </row>
    <row r="64" spans="1:54" x14ac:dyDescent="0.2">
      <c r="A64" s="4">
        <f>'jeziora 2020'!B66</f>
        <v>110</v>
      </c>
      <c r="B64" s="16" t="str">
        <f>'jeziora 2020'!C66</f>
        <v>PL02S0502_3099</v>
      </c>
      <c r="C64" s="53">
        <f>'jeziora 2020'!I66</f>
        <v>0.05</v>
      </c>
      <c r="D64" s="53">
        <f>'jeziora 2020'!J66</f>
        <v>1.5</v>
      </c>
      <c r="E64" s="53">
        <f>'jeziora 2020'!L66</f>
        <v>0.85799999999999998</v>
      </c>
      <c r="F64" s="53">
        <f>'jeziora 2020'!N66</f>
        <v>6.54</v>
      </c>
      <c r="G64" s="53">
        <f>'jeziora 2020'!O66</f>
        <v>11.8</v>
      </c>
      <c r="H64" s="53">
        <f>'jeziora 2020'!P66</f>
        <v>7.3700000000000002E-2</v>
      </c>
      <c r="I64" s="53">
        <f>'jeziora 2020'!S66</f>
        <v>8.42</v>
      </c>
      <c r="J64" s="53">
        <f>'jeziora 2020'!T66</f>
        <v>46.8</v>
      </c>
      <c r="K64" s="53">
        <f>'jeziora 2020'!Y66</f>
        <v>73.900000000000006</v>
      </c>
      <c r="L64" s="130">
        <f>'jeziora 2020'!AB66</f>
        <v>6340</v>
      </c>
      <c r="M64" s="130">
        <f>'jeziora 2020'!AC66</f>
        <v>351</v>
      </c>
      <c r="N64" s="73">
        <f>'jeziora 2020'!AI66</f>
        <v>2.5</v>
      </c>
      <c r="O64" s="73">
        <f>'jeziora 2020'!AJ66</f>
        <v>169</v>
      </c>
      <c r="P64" s="73">
        <f>'jeziora 2020'!AK66</f>
        <v>2.5</v>
      </c>
      <c r="Q64" s="73">
        <f>'jeziora 2020'!AL66</f>
        <v>575</v>
      </c>
      <c r="R64" s="73">
        <f>'jeziora 2020'!AM66</f>
        <v>378</v>
      </c>
      <c r="S64" s="73">
        <f>'jeziora 2020'!AN66</f>
        <v>181</v>
      </c>
      <c r="T64" s="73">
        <f>'jeziora 2020'!AO66</f>
        <v>217</v>
      </c>
      <c r="U64" s="73">
        <f>'jeziora 2020'!AQ66</f>
        <v>239</v>
      </c>
      <c r="V64" s="73">
        <f>'jeziora 2020'!AR66</f>
        <v>1.5</v>
      </c>
      <c r="W64" s="73">
        <f>'jeziora 2020'!AS66</f>
        <v>2.5</v>
      </c>
      <c r="X64" s="73">
        <f>'jeziora 2020'!AT66</f>
        <v>52</v>
      </c>
      <c r="Y64" s="73">
        <f>'jeziora 2020'!AU66</f>
        <v>343</v>
      </c>
      <c r="Z64" s="73">
        <f>'jeziora 2020'!AV66</f>
        <v>428</v>
      </c>
      <c r="AA64" s="73">
        <f>'jeziora 2020'!AW66</f>
        <v>152</v>
      </c>
      <c r="AB64" s="73">
        <f>'jeziora 2020'!AX66</f>
        <v>161</v>
      </c>
      <c r="AC64" s="73">
        <f>'jeziora 2020'!AY66</f>
        <v>257</v>
      </c>
      <c r="AD64" s="73">
        <f>'jeziora 2020'!AZ66</f>
        <v>90</v>
      </c>
      <c r="AE64" s="73">
        <f>'jeziora 2020'!BB66</f>
        <v>2504</v>
      </c>
      <c r="AF64" s="73">
        <f>'jeziora 2020'!BJ66</f>
        <v>0.5</v>
      </c>
      <c r="AG64" s="73">
        <f>'jeziora 2020'!BL66</f>
        <v>0.5</v>
      </c>
      <c r="AH64" s="73">
        <f>'jeziora 2020'!BM66</f>
        <v>0.05</v>
      </c>
      <c r="AI64" s="73">
        <f>'jeziora 2020'!BN66</f>
        <v>0.05</v>
      </c>
      <c r="AJ64" s="73">
        <f>'jeziora 2020'!BO66</f>
        <v>0.05</v>
      </c>
      <c r="AK64" s="73">
        <f>'jeziora 2020'!BR66</f>
        <v>0.4</v>
      </c>
      <c r="AL64" s="73">
        <f>'jeziora 2020'!BS66</f>
        <v>0.05</v>
      </c>
      <c r="AM64" s="73">
        <f>'jeziora 2020'!BU66</f>
        <v>0.05</v>
      </c>
      <c r="AN64" s="73">
        <f>'jeziora 2020'!BV66</f>
        <v>0.05</v>
      </c>
      <c r="AO64" s="73">
        <f>'jeziora 2020'!BW66</f>
        <v>0.05</v>
      </c>
      <c r="AP64" s="73">
        <f>'jeziora 2020'!BX66</f>
        <v>0.1</v>
      </c>
      <c r="AQ64" s="73">
        <f>'jeziora 2020'!BZ66</f>
        <v>0</v>
      </c>
      <c r="AR64" s="224">
        <f>'jeziora 2020'!CK66</f>
        <v>0</v>
      </c>
      <c r="AS64" s="73">
        <f>'jeziora 2020'!CN66</f>
        <v>0</v>
      </c>
      <c r="AT64" s="73">
        <f>'jeziora 2020'!CS66</f>
        <v>0</v>
      </c>
      <c r="AU64" s="224">
        <f>'jeziora 2020'!CY66</f>
        <v>0</v>
      </c>
      <c r="AV64" s="53">
        <f>'jeziora 2020'!DD66</f>
        <v>0</v>
      </c>
      <c r="AW64" s="73">
        <f>'jeziora 2020'!DE66</f>
        <v>0.05</v>
      </c>
      <c r="AX64" s="148">
        <f>'jeziora 2020'!DF66</f>
        <v>0.05</v>
      </c>
      <c r="AY64" s="63" t="s">
        <v>173</v>
      </c>
      <c r="AZ64" s="75"/>
      <c r="BA64" s="75"/>
      <c r="BB64" s="75"/>
    </row>
    <row r="65" spans="1:54" x14ac:dyDescent="0.2">
      <c r="A65" s="4">
        <f>'jeziora 2020'!B67</f>
        <v>111</v>
      </c>
      <c r="B65" s="16" t="str">
        <f>'jeziora 2020'!C67</f>
        <v>PL01S0202_2265</v>
      </c>
      <c r="C65" s="53">
        <f>'jeziora 2020'!I67</f>
        <v>0.05</v>
      </c>
      <c r="D65" s="53">
        <f>'jeziora 2020'!J67</f>
        <v>4.09</v>
      </c>
      <c r="E65" s="53">
        <f>'jeziora 2020'!L67</f>
        <v>0.68</v>
      </c>
      <c r="F65" s="53">
        <f>'jeziora 2020'!N67</f>
        <v>20.3</v>
      </c>
      <c r="G65" s="53">
        <f>'jeziora 2020'!O67</f>
        <v>13.9</v>
      </c>
      <c r="H65" s="53">
        <f>'jeziora 2020'!P67</f>
        <v>0.14599999999999999</v>
      </c>
      <c r="I65" s="53">
        <f>'jeziora 2020'!S67</f>
        <v>14</v>
      </c>
      <c r="J65" s="53">
        <f>'jeziora 2020'!T67</f>
        <v>33</v>
      </c>
      <c r="K65" s="53">
        <f>'jeziora 2020'!Y67</f>
        <v>91.5</v>
      </c>
      <c r="L65" s="130">
        <f>'jeziora 2020'!AB67</f>
        <v>14050</v>
      </c>
      <c r="M65" s="130">
        <f>'jeziora 2020'!AC67</f>
        <v>258</v>
      </c>
      <c r="N65" s="73">
        <f>'jeziora 2020'!AI67</f>
        <v>2.5</v>
      </c>
      <c r="O65" s="73">
        <f>'jeziora 2020'!AJ67</f>
        <v>296</v>
      </c>
      <c r="P65" s="73">
        <f>'jeziora 2020'!AK67</f>
        <v>54</v>
      </c>
      <c r="Q65" s="73">
        <f>'jeziora 2020'!AL67</f>
        <v>1280</v>
      </c>
      <c r="R65" s="73">
        <f>'jeziora 2020'!AM67</f>
        <v>565</v>
      </c>
      <c r="S65" s="73">
        <f>'jeziora 2020'!AN67</f>
        <v>376</v>
      </c>
      <c r="T65" s="73">
        <f>'jeziora 2020'!AO67</f>
        <v>395</v>
      </c>
      <c r="U65" s="73">
        <f>'jeziora 2020'!AQ67</f>
        <v>328</v>
      </c>
      <c r="V65" s="73">
        <f>'jeziora 2020'!AR67</f>
        <v>1.5</v>
      </c>
      <c r="W65" s="73">
        <f>'jeziora 2020'!AS67</f>
        <v>2.5</v>
      </c>
      <c r="X65" s="73">
        <f>'jeziora 2020'!AT67</f>
        <v>51</v>
      </c>
      <c r="Y65" s="73">
        <f>'jeziora 2020'!AU67</f>
        <v>774</v>
      </c>
      <c r="Z65" s="73">
        <f>'jeziora 2020'!AV67</f>
        <v>646</v>
      </c>
      <c r="AA65" s="73">
        <f>'jeziora 2020'!AW67</f>
        <v>265</v>
      </c>
      <c r="AB65" s="73">
        <f>'jeziora 2020'!AX67</f>
        <v>241</v>
      </c>
      <c r="AC65" s="73">
        <f>'jeziora 2020'!AY67</f>
        <v>429</v>
      </c>
      <c r="AD65" s="73">
        <f>'jeziora 2020'!AZ67</f>
        <v>117</v>
      </c>
      <c r="AE65" s="73">
        <f>'jeziora 2020'!BB67</f>
        <v>4708.5</v>
      </c>
      <c r="AF65" s="73">
        <f>'jeziora 2020'!BJ67</f>
        <v>0.5</v>
      </c>
      <c r="AG65" s="73">
        <f>'jeziora 2020'!BL67</f>
        <v>0.5</v>
      </c>
      <c r="AH65" s="73">
        <f>'jeziora 2020'!BM67</f>
        <v>0.05</v>
      </c>
      <c r="AI65" s="73">
        <f>'jeziora 2020'!BN67</f>
        <v>0.05</v>
      </c>
      <c r="AJ65" s="73">
        <f>'jeziora 2020'!BO67</f>
        <v>0.05</v>
      </c>
      <c r="AK65" s="73">
        <f>'jeziora 2020'!BR67</f>
        <v>0.4</v>
      </c>
      <c r="AL65" s="73">
        <f>'jeziora 2020'!BS67</f>
        <v>0.05</v>
      </c>
      <c r="AM65" s="73">
        <f>'jeziora 2020'!BU67</f>
        <v>0.05</v>
      </c>
      <c r="AN65" s="73">
        <f>'jeziora 2020'!BV67</f>
        <v>0.05</v>
      </c>
      <c r="AO65" s="73">
        <f>'jeziora 2020'!BW67</f>
        <v>0.05</v>
      </c>
      <c r="AP65" s="73">
        <f>'jeziora 2020'!BX67</f>
        <v>0.1</v>
      </c>
      <c r="AQ65" s="73">
        <f>'jeziora 2020'!BZ67</f>
        <v>0</v>
      </c>
      <c r="AR65" s="224">
        <f>'jeziora 2020'!CK67</f>
        <v>0</v>
      </c>
      <c r="AS65" s="73">
        <f>'jeziora 2020'!CN67</f>
        <v>0</v>
      </c>
      <c r="AT65" s="73">
        <f>'jeziora 2020'!CS67</f>
        <v>0</v>
      </c>
      <c r="AU65" s="224">
        <f>'jeziora 2020'!CY67</f>
        <v>0</v>
      </c>
      <c r="AV65" s="53">
        <f>'jeziora 2020'!DD67</f>
        <v>0</v>
      </c>
      <c r="AW65" s="73">
        <f>'jeziora 2020'!DE67</f>
        <v>0.05</v>
      </c>
      <c r="AX65" s="148">
        <f>'jeziora 2020'!DF67</f>
        <v>0.05</v>
      </c>
      <c r="AY65" s="63" t="s">
        <v>173</v>
      </c>
      <c r="AZ65" s="75"/>
      <c r="BA65" s="75"/>
      <c r="BB65" s="75"/>
    </row>
    <row r="66" spans="1:54" x14ac:dyDescent="0.2">
      <c r="A66" s="4">
        <f>'jeziora 2020'!B68</f>
        <v>112</v>
      </c>
      <c r="B66" s="16" t="str">
        <f>'jeziora 2020'!C68</f>
        <v>PL02S0102_0126</v>
      </c>
      <c r="C66" s="53">
        <f>'jeziora 2020'!I68</f>
        <v>0.05</v>
      </c>
      <c r="D66" s="53">
        <f>'jeziora 2020'!J68</f>
        <v>6.81</v>
      </c>
      <c r="E66" s="53">
        <f>'jeziora 2020'!L68</f>
        <v>2.5000000000000001E-2</v>
      </c>
      <c r="F66" s="53">
        <f>'jeziora 2020'!N68</f>
        <v>8.7100000000000009</v>
      </c>
      <c r="G66" s="53">
        <f>'jeziora 2020'!O68</f>
        <v>4</v>
      </c>
      <c r="H66" s="53">
        <f>'jeziora 2020'!P68</f>
        <v>5.0700000000000002E-2</v>
      </c>
      <c r="I66" s="53">
        <f>'jeziora 2020'!S68</f>
        <v>10.6</v>
      </c>
      <c r="J66" s="53">
        <f>'jeziora 2020'!T68</f>
        <v>34.1</v>
      </c>
      <c r="K66" s="53">
        <f>'jeziora 2020'!Y68</f>
        <v>33.700000000000003</v>
      </c>
      <c r="L66" s="130">
        <f>'jeziora 2020'!AB68</f>
        <v>14790</v>
      </c>
      <c r="M66" s="130">
        <f>'jeziora 2020'!AC68</f>
        <v>14270</v>
      </c>
      <c r="N66" s="73">
        <f>'jeziora 2020'!AI68</f>
        <v>2.5</v>
      </c>
      <c r="O66" s="73">
        <f>'jeziora 2020'!AJ68</f>
        <v>82</v>
      </c>
      <c r="P66" s="73">
        <f>'jeziora 2020'!AK68</f>
        <v>2.5</v>
      </c>
      <c r="Q66" s="73">
        <f>'jeziora 2020'!AL68</f>
        <v>295</v>
      </c>
      <c r="R66" s="73">
        <f>'jeziora 2020'!AM68</f>
        <v>145</v>
      </c>
      <c r="S66" s="73">
        <f>'jeziora 2020'!AN68</f>
        <v>76</v>
      </c>
      <c r="T66" s="73">
        <f>'jeziora 2020'!AO68</f>
        <v>92</v>
      </c>
      <c r="U66" s="73">
        <f>'jeziora 2020'!AQ68</f>
        <v>130</v>
      </c>
      <c r="V66" s="73">
        <f>'jeziora 2020'!AR68</f>
        <v>1.5</v>
      </c>
      <c r="W66" s="73">
        <f>'jeziora 2020'!AS68</f>
        <v>2.5</v>
      </c>
      <c r="X66" s="73">
        <f>'jeziora 2020'!AT68</f>
        <v>140</v>
      </c>
      <c r="Y66" s="73">
        <f>'jeziora 2020'!AU68</f>
        <v>133</v>
      </c>
      <c r="Z66" s="73">
        <f>'jeziora 2020'!AV68</f>
        <v>211</v>
      </c>
      <c r="AA66" s="73">
        <f>'jeziora 2020'!AW68</f>
        <v>75</v>
      </c>
      <c r="AB66" s="73">
        <f>'jeziora 2020'!AX68</f>
        <v>83</v>
      </c>
      <c r="AC66" s="73">
        <f>'jeziora 2020'!AY68</f>
        <v>159</v>
      </c>
      <c r="AD66" s="73">
        <f>'jeziora 2020'!AZ68</f>
        <v>2.5</v>
      </c>
      <c r="AE66" s="73">
        <f>'jeziora 2020'!BB68</f>
        <v>1258</v>
      </c>
      <c r="AF66" s="73">
        <f>'jeziora 2020'!BJ68</f>
        <v>0.5</v>
      </c>
      <c r="AG66" s="73">
        <f>'jeziora 2020'!BL68</f>
        <v>0.5</v>
      </c>
      <c r="AH66" s="73">
        <f>'jeziora 2020'!BM68</f>
        <v>0.05</v>
      </c>
      <c r="AI66" s="73">
        <f>'jeziora 2020'!BN68</f>
        <v>0.05</v>
      </c>
      <c r="AJ66" s="73">
        <f>'jeziora 2020'!BO68</f>
        <v>0.05</v>
      </c>
      <c r="AK66" s="73">
        <f>'jeziora 2020'!BR68</f>
        <v>0.4</v>
      </c>
      <c r="AL66" s="73">
        <f>'jeziora 2020'!BS68</f>
        <v>0.05</v>
      </c>
      <c r="AM66" s="73">
        <f>'jeziora 2020'!BU68</f>
        <v>0.05</v>
      </c>
      <c r="AN66" s="73">
        <f>'jeziora 2020'!BV68</f>
        <v>0.05</v>
      </c>
      <c r="AO66" s="73">
        <f>'jeziora 2020'!BW68</f>
        <v>0.05</v>
      </c>
      <c r="AP66" s="73">
        <f>'jeziora 2020'!BX68</f>
        <v>0.1</v>
      </c>
      <c r="AQ66" s="73">
        <f>'jeziora 2020'!BZ68</f>
        <v>0</v>
      </c>
      <c r="AR66" s="224">
        <f>'jeziora 2020'!CK68</f>
        <v>0</v>
      </c>
      <c r="AS66" s="73">
        <f>'jeziora 2020'!CN68</f>
        <v>0</v>
      </c>
      <c r="AT66" s="73">
        <f>'jeziora 2020'!CS68</f>
        <v>0</v>
      </c>
      <c r="AU66" s="224">
        <f>'jeziora 2020'!CY68</f>
        <v>0</v>
      </c>
      <c r="AV66" s="53">
        <f>'jeziora 2020'!DD68</f>
        <v>0</v>
      </c>
      <c r="AW66" s="73">
        <f>'jeziora 2020'!DE68</f>
        <v>0.05</v>
      </c>
      <c r="AX66" s="148">
        <f>'jeziora 2020'!DF68</f>
        <v>0.05</v>
      </c>
      <c r="AY66" s="64" t="s">
        <v>174</v>
      </c>
      <c r="AZ66" s="75"/>
      <c r="BA66" s="75"/>
      <c r="BB66" s="75"/>
    </row>
    <row r="67" spans="1:54" x14ac:dyDescent="0.2">
      <c r="A67" s="4">
        <f>'jeziora 2020'!B69</f>
        <v>113</v>
      </c>
      <c r="B67" s="16" t="str">
        <f>'jeziora 2020'!C69</f>
        <v>PL02S0502_3429</v>
      </c>
      <c r="C67" s="53">
        <f>'jeziora 2020'!I69</f>
        <v>0.05</v>
      </c>
      <c r="D67" s="53">
        <f>'jeziora 2020'!J69</f>
        <v>21.5</v>
      </c>
      <c r="E67" s="53">
        <f>'jeziora 2020'!L69</f>
        <v>3.24</v>
      </c>
      <c r="F67" s="53">
        <f>'jeziora 2020'!N69</f>
        <v>22.1</v>
      </c>
      <c r="G67" s="53">
        <f>'jeziora 2020'!O69</f>
        <v>90.2</v>
      </c>
      <c r="H67" s="53">
        <f>'jeziora 2020'!P69</f>
        <v>0.14199999999999999</v>
      </c>
      <c r="I67" s="53">
        <f>'jeziora 2020'!S69</f>
        <v>19.8</v>
      </c>
      <c r="J67" s="53">
        <f>'jeziora 2020'!T69</f>
        <v>115</v>
      </c>
      <c r="K67" s="53">
        <f>'jeziora 2020'!Y69</f>
        <v>203</v>
      </c>
      <c r="L67" s="130">
        <f>'jeziora 2020'!AB69</f>
        <v>22010</v>
      </c>
      <c r="M67" s="130">
        <f>'jeziora 2020'!AC69</f>
        <v>292</v>
      </c>
      <c r="N67" s="73">
        <f>'jeziora 2020'!AI69</f>
        <v>2.5</v>
      </c>
      <c r="O67" s="73">
        <f>'jeziora 2020'!AJ69</f>
        <v>215</v>
      </c>
      <c r="P67" s="73">
        <f>'jeziora 2020'!AK69</f>
        <v>2.5</v>
      </c>
      <c r="Q67" s="73">
        <f>'jeziora 2020'!AL69</f>
        <v>1050</v>
      </c>
      <c r="R67" s="73">
        <f>'jeziora 2020'!AM69</f>
        <v>478</v>
      </c>
      <c r="S67" s="73">
        <f>'jeziora 2020'!AN69</f>
        <v>202</v>
      </c>
      <c r="T67" s="73">
        <f>'jeziora 2020'!AO69</f>
        <v>279</v>
      </c>
      <c r="U67" s="73">
        <f>'jeziora 2020'!AQ69</f>
        <v>472</v>
      </c>
      <c r="V67" s="73">
        <f>'jeziora 2020'!AR69</f>
        <v>1.5</v>
      </c>
      <c r="W67" s="73">
        <f>'jeziora 2020'!AS69</f>
        <v>2.5</v>
      </c>
      <c r="X67" s="73">
        <f>'jeziora 2020'!AT69</f>
        <v>181</v>
      </c>
      <c r="Y67" s="73">
        <f>'jeziora 2020'!AU69</f>
        <v>463</v>
      </c>
      <c r="Z67" s="73">
        <f>'jeziora 2020'!AV69</f>
        <v>716</v>
      </c>
      <c r="AA67" s="73">
        <f>'jeziora 2020'!AW69</f>
        <v>264</v>
      </c>
      <c r="AB67" s="73">
        <f>'jeziora 2020'!AX69</f>
        <v>346</v>
      </c>
      <c r="AC67" s="73">
        <f>'jeziora 2020'!AY69</f>
        <v>635</v>
      </c>
      <c r="AD67" s="73">
        <f>'jeziora 2020'!AZ69</f>
        <v>120</v>
      </c>
      <c r="AE67" s="73">
        <f>'jeziora 2020'!BB69</f>
        <v>3857</v>
      </c>
      <c r="AF67" s="73">
        <f>'jeziora 2020'!BJ69</f>
        <v>0.5</v>
      </c>
      <c r="AG67" s="73">
        <f>'jeziora 2020'!BL69</f>
        <v>0.5</v>
      </c>
      <c r="AH67" s="73">
        <f>'jeziora 2020'!BM69</f>
        <v>0.05</v>
      </c>
      <c r="AI67" s="73">
        <f>'jeziora 2020'!BN69</f>
        <v>0.05</v>
      </c>
      <c r="AJ67" s="73">
        <f>'jeziora 2020'!BO69</f>
        <v>0.05</v>
      </c>
      <c r="AK67" s="73">
        <f>'jeziora 2020'!BR69</f>
        <v>0.4</v>
      </c>
      <c r="AL67" s="73">
        <f>'jeziora 2020'!BS69</f>
        <v>0.05</v>
      </c>
      <c r="AM67" s="73">
        <f>'jeziora 2020'!BU69</f>
        <v>0.05</v>
      </c>
      <c r="AN67" s="73">
        <f>'jeziora 2020'!BV69</f>
        <v>0.05</v>
      </c>
      <c r="AO67" s="73">
        <f>'jeziora 2020'!BW69</f>
        <v>0.05</v>
      </c>
      <c r="AP67" s="73">
        <f>'jeziora 2020'!BX69</f>
        <v>0.1</v>
      </c>
      <c r="AQ67" s="73">
        <f>'jeziora 2020'!BZ69</f>
        <v>0</v>
      </c>
      <c r="AR67" s="224">
        <f>'jeziora 2020'!CK69</f>
        <v>0</v>
      </c>
      <c r="AS67" s="73">
        <f>'jeziora 2020'!CN69</f>
        <v>0</v>
      </c>
      <c r="AT67" s="73">
        <f>'jeziora 2020'!CS69</f>
        <v>0</v>
      </c>
      <c r="AU67" s="224">
        <f>'jeziora 2020'!CY69</f>
        <v>0</v>
      </c>
      <c r="AV67" s="53">
        <f>'jeziora 2020'!DD69</f>
        <v>0</v>
      </c>
      <c r="AW67" s="73">
        <f>'jeziora 2020'!DE69</f>
        <v>0.05</v>
      </c>
      <c r="AX67" s="148">
        <f>'jeziora 2020'!DF69</f>
        <v>0.05</v>
      </c>
      <c r="AY67" s="63" t="s">
        <v>173</v>
      </c>
      <c r="AZ67" s="75"/>
      <c r="BA67" s="75"/>
      <c r="BB67" s="75"/>
    </row>
    <row r="68" spans="1:54" x14ac:dyDescent="0.2">
      <c r="A68" s="4">
        <f>'jeziora 2020'!B70</f>
        <v>114</v>
      </c>
      <c r="B68" s="16" t="str">
        <f>'jeziora 2020'!C70</f>
        <v>PL02S0502_2213</v>
      </c>
      <c r="C68" s="53">
        <f>'jeziora 2020'!I70</f>
        <v>0.05</v>
      </c>
      <c r="D68" s="53">
        <f>'jeziora 2020'!J70</f>
        <v>1.5</v>
      </c>
      <c r="E68" s="53">
        <f>'jeziora 2020'!L70</f>
        <v>8.5400000000000004E-2</v>
      </c>
      <c r="F68" s="53">
        <f>'jeziora 2020'!N70</f>
        <v>5.48</v>
      </c>
      <c r="G68" s="53">
        <f>'jeziora 2020'!O70</f>
        <v>1.45</v>
      </c>
      <c r="H68" s="53">
        <f>'jeziora 2020'!P70</f>
        <v>3.7600000000000001E-2</v>
      </c>
      <c r="I68" s="53">
        <f>'jeziora 2020'!S70</f>
        <v>5.32</v>
      </c>
      <c r="J68" s="53">
        <f>'jeziora 2020'!T70</f>
        <v>7.21</v>
      </c>
      <c r="K68" s="53">
        <f>'jeziora 2020'!Y70</f>
        <v>26.1</v>
      </c>
      <c r="L68" s="130">
        <f>'jeziora 2020'!AB70</f>
        <v>2840</v>
      </c>
      <c r="M68" s="130">
        <f>'jeziora 2020'!AC70</f>
        <v>76.400000000000006</v>
      </c>
      <c r="N68" s="73">
        <f>'jeziora 2020'!AI70</f>
        <v>2.5</v>
      </c>
      <c r="O68" s="73">
        <f>'jeziora 2020'!AJ70</f>
        <v>6</v>
      </c>
      <c r="P68" s="73">
        <f>'jeziora 2020'!AK70</f>
        <v>5</v>
      </c>
      <c r="Q68" s="73">
        <f>'jeziora 2020'!AL70</f>
        <v>31</v>
      </c>
      <c r="R68" s="73">
        <f>'jeziora 2020'!AM70</f>
        <v>46</v>
      </c>
      <c r="S68" s="73">
        <f>'jeziora 2020'!AN70</f>
        <v>9</v>
      </c>
      <c r="T68" s="73">
        <f>'jeziora 2020'!AO70</f>
        <v>2.5</v>
      </c>
      <c r="U68" s="73">
        <f>'jeziora 2020'!AQ70</f>
        <v>2.5</v>
      </c>
      <c r="V68" s="73">
        <f>'jeziora 2020'!AR70</f>
        <v>1.5</v>
      </c>
      <c r="W68" s="73">
        <f>'jeziora 2020'!AS70</f>
        <v>2.5</v>
      </c>
      <c r="X68" s="73">
        <f>'jeziora 2020'!AT70</f>
        <v>13</v>
      </c>
      <c r="Y68" s="73">
        <f>'jeziora 2020'!AU70</f>
        <v>57</v>
      </c>
      <c r="Z68" s="73">
        <f>'jeziora 2020'!AV70</f>
        <v>10</v>
      </c>
      <c r="AA68" s="73">
        <f>'jeziora 2020'!AW70</f>
        <v>5</v>
      </c>
      <c r="AB68" s="73">
        <f>'jeziora 2020'!AX70</f>
        <v>25</v>
      </c>
      <c r="AC68" s="73">
        <f>'jeziora 2020'!AY70</f>
        <v>2.5</v>
      </c>
      <c r="AD68" s="73">
        <f>'jeziora 2020'!AZ70</f>
        <v>2.5</v>
      </c>
      <c r="AE68" s="73">
        <f>'jeziora 2020'!BB70</f>
        <v>191</v>
      </c>
      <c r="AF68" s="73">
        <f>'jeziora 2020'!BJ70</f>
        <v>0.5</v>
      </c>
      <c r="AG68" s="73">
        <f>'jeziora 2020'!BL70</f>
        <v>0.5</v>
      </c>
      <c r="AH68" s="73">
        <f>'jeziora 2020'!BM70</f>
        <v>0.05</v>
      </c>
      <c r="AI68" s="73">
        <f>'jeziora 2020'!BN70</f>
        <v>0.05</v>
      </c>
      <c r="AJ68" s="73">
        <f>'jeziora 2020'!BO70</f>
        <v>0.05</v>
      </c>
      <c r="AK68" s="73">
        <f>'jeziora 2020'!BR70</f>
        <v>0.4</v>
      </c>
      <c r="AL68" s="73">
        <f>'jeziora 2020'!BS70</f>
        <v>0.05</v>
      </c>
      <c r="AM68" s="73">
        <f>'jeziora 2020'!BU70</f>
        <v>0.05</v>
      </c>
      <c r="AN68" s="73">
        <f>'jeziora 2020'!BV70</f>
        <v>0.05</v>
      </c>
      <c r="AO68" s="73">
        <f>'jeziora 2020'!BW70</f>
        <v>0.05</v>
      </c>
      <c r="AP68" s="73">
        <f>'jeziora 2020'!BX70</f>
        <v>0.1</v>
      </c>
      <c r="AQ68" s="73">
        <f>'jeziora 2020'!BZ70</f>
        <v>25</v>
      </c>
      <c r="AR68" s="224">
        <f>'jeziora 2020'!CK70</f>
        <v>5.0000000000000001E-3</v>
      </c>
      <c r="AS68" s="73">
        <f>'jeziora 2020'!CN70</f>
        <v>0.5</v>
      </c>
      <c r="AT68" s="73">
        <f>'jeziora 2020'!CS70</f>
        <v>0.5</v>
      </c>
      <c r="AU68" s="224">
        <f>'jeziora 2020'!CY70</f>
        <v>0.7</v>
      </c>
      <c r="AV68" s="53">
        <f>'jeziora 2020'!DD70</f>
        <v>0.05</v>
      </c>
      <c r="AW68" s="73">
        <f>'jeziora 2020'!DE70</f>
        <v>0.05</v>
      </c>
      <c r="AX68" s="148">
        <f>'jeziora 2020'!DF70</f>
        <v>0.05</v>
      </c>
      <c r="AY68" s="61" t="s">
        <v>171</v>
      </c>
      <c r="AZ68" s="75"/>
      <c r="BA68" s="75"/>
      <c r="BB68" s="75"/>
    </row>
    <row r="69" spans="1:54" x14ac:dyDescent="0.2">
      <c r="A69" s="4">
        <f>'jeziora 2020'!B71</f>
        <v>115</v>
      </c>
      <c r="B69" s="16" t="str">
        <f>'jeziora 2020'!C71</f>
        <v>PL01S0602_0413</v>
      </c>
      <c r="C69" s="53">
        <f>'jeziora 2020'!I71</f>
        <v>0.05</v>
      </c>
      <c r="D69" s="53">
        <f>'jeziora 2020'!J71</f>
        <v>1.5</v>
      </c>
      <c r="E69" s="53">
        <f>'jeziora 2020'!L71</f>
        <v>8.6499999999999994E-2</v>
      </c>
      <c r="F69" s="53">
        <f>'jeziora 2020'!N71</f>
        <v>5.62</v>
      </c>
      <c r="G69" s="53">
        <f>'jeziora 2020'!O71</f>
        <v>3.55</v>
      </c>
      <c r="H69" s="53">
        <f>'jeziora 2020'!P71</f>
        <v>7.6100000000000001E-2</v>
      </c>
      <c r="I69" s="53">
        <f>'jeziora 2020'!S71</f>
        <v>4.71</v>
      </c>
      <c r="J69" s="53">
        <f>'jeziora 2020'!T71</f>
        <v>4.67</v>
      </c>
      <c r="K69" s="53">
        <f>'jeziora 2020'!Y71</f>
        <v>26.4</v>
      </c>
      <c r="L69" s="130">
        <f>'jeziora 2020'!AB71</f>
        <v>5210</v>
      </c>
      <c r="M69" s="130">
        <f>'jeziora 2020'!AC71</f>
        <v>94.1</v>
      </c>
      <c r="N69" s="73">
        <f>'jeziora 2020'!AI71</f>
        <v>2.5</v>
      </c>
      <c r="O69" s="73">
        <f>'jeziora 2020'!AJ71</f>
        <v>11</v>
      </c>
      <c r="P69" s="73">
        <f>'jeziora 2020'!AK71</f>
        <v>2.5</v>
      </c>
      <c r="Q69" s="73">
        <f>'jeziora 2020'!AL71</f>
        <v>38</v>
      </c>
      <c r="R69" s="73">
        <f>'jeziora 2020'!AM71</f>
        <v>25</v>
      </c>
      <c r="S69" s="73">
        <f>'jeziora 2020'!AN71</f>
        <v>11</v>
      </c>
      <c r="T69" s="73">
        <f>'jeziora 2020'!AO71</f>
        <v>14</v>
      </c>
      <c r="U69" s="73">
        <f>'jeziora 2020'!AQ71</f>
        <v>13</v>
      </c>
      <c r="V69" s="73">
        <f>'jeziora 2020'!AR71</f>
        <v>1.5</v>
      </c>
      <c r="W69" s="73">
        <f>'jeziora 2020'!AS71</f>
        <v>2.5</v>
      </c>
      <c r="X69" s="73">
        <f>'jeziora 2020'!AT71</f>
        <v>48</v>
      </c>
      <c r="Y69" s="73">
        <f>'jeziora 2020'!AU71</f>
        <v>25</v>
      </c>
      <c r="Z69" s="73">
        <f>'jeziora 2020'!AV71</f>
        <v>28</v>
      </c>
      <c r="AA69" s="73">
        <f>'jeziora 2020'!AW71</f>
        <v>9</v>
      </c>
      <c r="AB69" s="73">
        <f>'jeziora 2020'!AX71</f>
        <v>8</v>
      </c>
      <c r="AC69" s="73">
        <f>'jeziora 2020'!AY71</f>
        <v>20</v>
      </c>
      <c r="AD69" s="73">
        <f>'jeziora 2020'!AZ71</f>
        <v>2.5</v>
      </c>
      <c r="AE69" s="73">
        <f>'jeziora 2020'!BB71</f>
        <v>218</v>
      </c>
      <c r="AF69" s="73">
        <f>'jeziora 2020'!BJ71</f>
        <v>0.5</v>
      </c>
      <c r="AG69" s="73">
        <f>'jeziora 2020'!BL71</f>
        <v>0.5</v>
      </c>
      <c r="AH69" s="73">
        <f>'jeziora 2020'!BM71</f>
        <v>0.05</v>
      </c>
      <c r="AI69" s="73">
        <f>'jeziora 2020'!BN71</f>
        <v>0.05</v>
      </c>
      <c r="AJ69" s="73">
        <f>'jeziora 2020'!BO71</f>
        <v>0.05</v>
      </c>
      <c r="AK69" s="73">
        <f>'jeziora 2020'!BR71</f>
        <v>0.4</v>
      </c>
      <c r="AL69" s="73">
        <f>'jeziora 2020'!BS71</f>
        <v>0.05</v>
      </c>
      <c r="AM69" s="73">
        <f>'jeziora 2020'!BU71</f>
        <v>0.05</v>
      </c>
      <c r="AN69" s="73">
        <f>'jeziora 2020'!BV71</f>
        <v>0.05</v>
      </c>
      <c r="AO69" s="73">
        <f>'jeziora 2020'!BW71</f>
        <v>0.05</v>
      </c>
      <c r="AP69" s="73">
        <f>'jeziora 2020'!BX71</f>
        <v>0.1</v>
      </c>
      <c r="AQ69" s="73">
        <f>'jeziora 2020'!BZ71</f>
        <v>0</v>
      </c>
      <c r="AR69" s="224">
        <f>'jeziora 2020'!CK71</f>
        <v>0</v>
      </c>
      <c r="AS69" s="73">
        <f>'jeziora 2020'!CN71</f>
        <v>0</v>
      </c>
      <c r="AT69" s="73">
        <f>'jeziora 2020'!CS71</f>
        <v>0</v>
      </c>
      <c r="AU69" s="224">
        <f>'jeziora 2020'!CY71</f>
        <v>0</v>
      </c>
      <c r="AV69" s="53">
        <f>'jeziora 2020'!DD71</f>
        <v>0</v>
      </c>
      <c r="AW69" s="73">
        <f>'jeziora 2020'!DE71</f>
        <v>0.05</v>
      </c>
      <c r="AX69" s="148">
        <f>'jeziora 2020'!DF71</f>
        <v>0.05</v>
      </c>
      <c r="AY69" s="61" t="s">
        <v>171</v>
      </c>
      <c r="AZ69" s="75"/>
      <c r="BA69" s="75"/>
      <c r="BB69" s="75"/>
    </row>
    <row r="70" spans="1:54" x14ac:dyDescent="0.2">
      <c r="A70" s="4">
        <f>'jeziora 2020'!B72</f>
        <v>116</v>
      </c>
      <c r="B70" s="16" t="str">
        <f>'jeziora 2020'!C72</f>
        <v>PL01S0202_0081</v>
      </c>
      <c r="C70" s="53">
        <f>'jeziora 2020'!I72</f>
        <v>0.05</v>
      </c>
      <c r="D70" s="53">
        <f>'jeziora 2020'!J72</f>
        <v>6</v>
      </c>
      <c r="E70" s="53">
        <f>'jeziora 2020'!L72</f>
        <v>3.22</v>
      </c>
      <c r="F70" s="53">
        <f>'jeziora 2020'!N72</f>
        <v>19.600000000000001</v>
      </c>
      <c r="G70" s="53">
        <f>'jeziora 2020'!O72</f>
        <v>203</v>
      </c>
      <c r="H70" s="53">
        <f>'jeziora 2020'!P72</f>
        <v>9.2399999999999996E-2</v>
      </c>
      <c r="I70" s="53">
        <f>'jeziora 2020'!S72</f>
        <v>17.600000000000001</v>
      </c>
      <c r="J70" s="53">
        <f>'jeziora 2020'!T72</f>
        <v>24.8</v>
      </c>
      <c r="K70" s="53">
        <f>'jeziora 2020'!Y72</f>
        <v>99.8</v>
      </c>
      <c r="L70" s="130">
        <f>'jeziora 2020'!AB72</f>
        <v>27530</v>
      </c>
      <c r="M70" s="130">
        <f>'jeziora 2020'!AC72</f>
        <v>739</v>
      </c>
      <c r="N70" s="73">
        <f>'jeziora 2020'!AI72</f>
        <v>2.5</v>
      </c>
      <c r="O70" s="73">
        <f>'jeziora 2020'!AJ72</f>
        <v>76</v>
      </c>
      <c r="P70" s="73">
        <f>'jeziora 2020'!AK72</f>
        <v>2.5</v>
      </c>
      <c r="Q70" s="73">
        <f>'jeziora 2020'!AL72</f>
        <v>294</v>
      </c>
      <c r="R70" s="73">
        <f>'jeziora 2020'!AM72</f>
        <v>151</v>
      </c>
      <c r="S70" s="73">
        <f>'jeziora 2020'!AN72</f>
        <v>96</v>
      </c>
      <c r="T70" s="73">
        <f>'jeziora 2020'!AO72</f>
        <v>87</v>
      </c>
      <c r="U70" s="73">
        <f>'jeziora 2020'!AQ72</f>
        <v>69</v>
      </c>
      <c r="V70" s="73">
        <f>'jeziora 2020'!AR72</f>
        <v>1.5</v>
      </c>
      <c r="W70" s="73">
        <f>'jeziora 2020'!AS72</f>
        <v>2.5</v>
      </c>
      <c r="X70" s="73">
        <f>'jeziora 2020'!AT72</f>
        <v>2.5</v>
      </c>
      <c r="Y70" s="73">
        <f>'jeziora 2020'!AU72</f>
        <v>157</v>
      </c>
      <c r="Z70" s="73">
        <f>'jeziora 2020'!AV72</f>
        <v>169</v>
      </c>
      <c r="AA70" s="73">
        <f>'jeziora 2020'!AW72</f>
        <v>60</v>
      </c>
      <c r="AB70" s="73">
        <f>'jeziora 2020'!AX72</f>
        <v>92</v>
      </c>
      <c r="AC70" s="73">
        <f>'jeziora 2020'!AY72</f>
        <v>97</v>
      </c>
      <c r="AD70" s="73">
        <f>'jeziora 2020'!AZ72</f>
        <v>2.5</v>
      </c>
      <c r="AE70" s="73">
        <f>'jeziora 2020'!BB72</f>
        <v>1101.5</v>
      </c>
      <c r="AF70" s="73">
        <f>'jeziora 2020'!BJ72</f>
        <v>0.5</v>
      </c>
      <c r="AG70" s="73">
        <f>'jeziora 2020'!BL72</f>
        <v>0.5</v>
      </c>
      <c r="AH70" s="73">
        <f>'jeziora 2020'!BM72</f>
        <v>0.05</v>
      </c>
      <c r="AI70" s="73">
        <f>'jeziora 2020'!BN72</f>
        <v>0.05</v>
      </c>
      <c r="AJ70" s="73">
        <f>'jeziora 2020'!BO72</f>
        <v>0.05</v>
      </c>
      <c r="AK70" s="73">
        <f>'jeziora 2020'!BR72</f>
        <v>0.4</v>
      </c>
      <c r="AL70" s="73">
        <f>'jeziora 2020'!BS72</f>
        <v>0.05</v>
      </c>
      <c r="AM70" s="73">
        <f>'jeziora 2020'!BU72</f>
        <v>0.05</v>
      </c>
      <c r="AN70" s="73">
        <f>'jeziora 2020'!BV72</f>
        <v>0.05</v>
      </c>
      <c r="AO70" s="73">
        <f>'jeziora 2020'!BW72</f>
        <v>0.05</v>
      </c>
      <c r="AP70" s="73">
        <f>'jeziora 2020'!BX72</f>
        <v>0.1</v>
      </c>
      <c r="AQ70" s="73">
        <f>'jeziora 2020'!BZ72</f>
        <v>0</v>
      </c>
      <c r="AR70" s="224">
        <f>'jeziora 2020'!CK72</f>
        <v>0</v>
      </c>
      <c r="AS70" s="73">
        <f>'jeziora 2020'!CN72</f>
        <v>0</v>
      </c>
      <c r="AT70" s="73">
        <f>'jeziora 2020'!CS72</f>
        <v>0</v>
      </c>
      <c r="AU70" s="224">
        <f>'jeziora 2020'!CY72</f>
        <v>0</v>
      </c>
      <c r="AV70" s="53">
        <f>'jeziora 2020'!DD72</f>
        <v>0</v>
      </c>
      <c r="AW70" s="73">
        <f>'jeziora 2020'!DE72</f>
        <v>0.05</v>
      </c>
      <c r="AX70" s="148">
        <f>'jeziora 2020'!DF72</f>
        <v>0.05</v>
      </c>
      <c r="AY70" s="64" t="s">
        <v>174</v>
      </c>
      <c r="AZ70" s="75"/>
      <c r="BA70" s="75"/>
      <c r="BB70" s="75"/>
    </row>
    <row r="71" spans="1:54" x14ac:dyDescent="0.2">
      <c r="A71" s="4">
        <f>'jeziora 2020'!B73</f>
        <v>117</v>
      </c>
      <c r="B71" s="16" t="str">
        <f>'jeziora 2020'!C73</f>
        <v>PL01S0302_3917</v>
      </c>
      <c r="C71" s="53">
        <f>'jeziora 2020'!I73</f>
        <v>0.05</v>
      </c>
      <c r="D71" s="53">
        <f>'jeziora 2020'!J73</f>
        <v>1.5</v>
      </c>
      <c r="E71" s="53">
        <f>'jeziora 2020'!L73</f>
        <v>2.5000000000000001E-2</v>
      </c>
      <c r="F71" s="53">
        <f>'jeziora 2020'!N73</f>
        <v>26.2</v>
      </c>
      <c r="G71" s="53">
        <f>'jeziora 2020'!O73</f>
        <v>35</v>
      </c>
      <c r="H71" s="53">
        <f>'jeziora 2020'!P73</f>
        <v>0.11700000000000001</v>
      </c>
      <c r="I71" s="53">
        <f>'jeziora 2020'!S73</f>
        <v>20.3</v>
      </c>
      <c r="J71" s="53">
        <f>'jeziora 2020'!T73</f>
        <v>28.4</v>
      </c>
      <c r="K71" s="53">
        <f>'jeziora 2020'!Y73</f>
        <v>112</v>
      </c>
      <c r="L71" s="130">
        <f>'jeziora 2020'!AB73</f>
        <v>20600</v>
      </c>
      <c r="M71" s="130">
        <f>'jeziora 2020'!AC73</f>
        <v>292</v>
      </c>
      <c r="N71" s="73">
        <f>'jeziora 2020'!AI73</f>
        <v>2.5</v>
      </c>
      <c r="O71" s="73">
        <f>'jeziora 2020'!AJ73</f>
        <v>69</v>
      </c>
      <c r="P71" s="73">
        <f>'jeziora 2020'!AK73</f>
        <v>2.5</v>
      </c>
      <c r="Q71" s="73">
        <f>'jeziora 2020'!AL73</f>
        <v>259</v>
      </c>
      <c r="R71" s="73">
        <f>'jeziora 2020'!AM73</f>
        <v>137</v>
      </c>
      <c r="S71" s="73">
        <f>'jeziora 2020'!AN73</f>
        <v>74</v>
      </c>
      <c r="T71" s="73">
        <f>'jeziora 2020'!AO73</f>
        <v>86</v>
      </c>
      <c r="U71" s="73">
        <f>'jeziora 2020'!AQ73</f>
        <v>81</v>
      </c>
      <c r="V71" s="73">
        <f>'jeziora 2020'!AR73</f>
        <v>1.5</v>
      </c>
      <c r="W71" s="73">
        <f>'jeziora 2020'!AS73</f>
        <v>2.5</v>
      </c>
      <c r="X71" s="73">
        <f>'jeziora 2020'!AT73</f>
        <v>2.5</v>
      </c>
      <c r="Y71" s="73">
        <f>'jeziora 2020'!AU73</f>
        <v>127</v>
      </c>
      <c r="Z71" s="73">
        <f>'jeziora 2020'!AV73</f>
        <v>180</v>
      </c>
      <c r="AA71" s="73">
        <f>'jeziora 2020'!AW73</f>
        <v>64</v>
      </c>
      <c r="AB71" s="73">
        <f>'jeziora 2020'!AX73</f>
        <v>103</v>
      </c>
      <c r="AC71" s="73">
        <f>'jeziora 2020'!AY73</f>
        <v>116</v>
      </c>
      <c r="AD71" s="73">
        <f>'jeziora 2020'!AZ73</f>
        <v>2.5</v>
      </c>
      <c r="AE71" s="73">
        <f>'jeziora 2020'!BB73</f>
        <v>1007.5</v>
      </c>
      <c r="AF71" s="73">
        <f>'jeziora 2020'!BJ73</f>
        <v>0.5</v>
      </c>
      <c r="AG71" s="73">
        <f>'jeziora 2020'!BL73</f>
        <v>0.5</v>
      </c>
      <c r="AH71" s="73">
        <f>'jeziora 2020'!BM73</f>
        <v>0.05</v>
      </c>
      <c r="AI71" s="73">
        <f>'jeziora 2020'!BN73</f>
        <v>0.05</v>
      </c>
      <c r="AJ71" s="73">
        <f>'jeziora 2020'!BO73</f>
        <v>0.05</v>
      </c>
      <c r="AK71" s="73">
        <f>'jeziora 2020'!BR73</f>
        <v>0.4</v>
      </c>
      <c r="AL71" s="73">
        <f>'jeziora 2020'!BS73</f>
        <v>0.05</v>
      </c>
      <c r="AM71" s="73">
        <f>'jeziora 2020'!BU73</f>
        <v>0.05</v>
      </c>
      <c r="AN71" s="73">
        <f>'jeziora 2020'!BV73</f>
        <v>0.05</v>
      </c>
      <c r="AO71" s="73">
        <f>'jeziora 2020'!BW73</f>
        <v>0.05</v>
      </c>
      <c r="AP71" s="73">
        <f>'jeziora 2020'!BX73</f>
        <v>0.1</v>
      </c>
      <c r="AQ71" s="73">
        <f>'jeziora 2020'!BZ73</f>
        <v>0</v>
      </c>
      <c r="AR71" s="224">
        <f>'jeziora 2020'!CK73</f>
        <v>0</v>
      </c>
      <c r="AS71" s="73">
        <f>'jeziora 2020'!CN73</f>
        <v>0</v>
      </c>
      <c r="AT71" s="73">
        <f>'jeziora 2020'!CS73</f>
        <v>0</v>
      </c>
      <c r="AU71" s="224">
        <f>'jeziora 2020'!CY73</f>
        <v>0</v>
      </c>
      <c r="AV71" s="53">
        <f>'jeziora 2020'!DD73</f>
        <v>0</v>
      </c>
      <c r="AW71" s="73">
        <f>'jeziora 2020'!DE73</f>
        <v>0.05</v>
      </c>
      <c r="AX71" s="148">
        <f>'jeziora 2020'!DF73</f>
        <v>0.05</v>
      </c>
      <c r="AY71" s="62" t="s">
        <v>172</v>
      </c>
      <c r="AZ71" s="75"/>
      <c r="BA71" s="75"/>
      <c r="BB71" s="75"/>
    </row>
    <row r="72" spans="1:54" x14ac:dyDescent="0.2">
      <c r="A72" s="4">
        <f>'jeziora 2020'!B74</f>
        <v>118</v>
      </c>
      <c r="B72" s="16" t="str">
        <f>'jeziora 2020'!C74</f>
        <v>PL02S0102_0127</v>
      </c>
      <c r="C72" s="53">
        <f>'jeziora 2020'!I74</f>
        <v>0.05</v>
      </c>
      <c r="D72" s="53">
        <f>'jeziora 2020'!J74</f>
        <v>4.5199999999999996</v>
      </c>
      <c r="E72" s="53">
        <f>'jeziora 2020'!L74</f>
        <v>0.23699999999999999</v>
      </c>
      <c r="F72" s="53">
        <f>'jeziora 2020'!N74</f>
        <v>10.8</v>
      </c>
      <c r="G72" s="53">
        <f>'jeziora 2020'!O74</f>
        <v>5.52</v>
      </c>
      <c r="H72" s="53">
        <f>'jeziora 2020'!P74</f>
        <v>2.7900000000000001E-2</v>
      </c>
      <c r="I72" s="53">
        <f>'jeziora 2020'!S74</f>
        <v>6.06</v>
      </c>
      <c r="J72" s="53">
        <f>'jeziora 2020'!T74</f>
        <v>18.899999999999999</v>
      </c>
      <c r="K72" s="53">
        <f>'jeziora 2020'!Y74</f>
        <v>43</v>
      </c>
      <c r="L72" s="130">
        <f>'jeziora 2020'!AB74</f>
        <v>9860</v>
      </c>
      <c r="M72" s="130">
        <f>'jeziora 2020'!AC74</f>
        <v>271</v>
      </c>
      <c r="N72" s="73">
        <f>'jeziora 2020'!AI74</f>
        <v>2.5</v>
      </c>
      <c r="O72" s="73">
        <f>'jeziora 2020'!AJ74</f>
        <v>59</v>
      </c>
      <c r="P72" s="73">
        <f>'jeziora 2020'!AK74</f>
        <v>2.5</v>
      </c>
      <c r="Q72" s="73">
        <f>'jeziora 2020'!AL74</f>
        <v>135</v>
      </c>
      <c r="R72" s="73">
        <f>'jeziora 2020'!AM74</f>
        <v>2.5</v>
      </c>
      <c r="S72" s="73">
        <f>'jeziora 2020'!AN74</f>
        <v>2.5</v>
      </c>
      <c r="T72" s="73">
        <f>'jeziora 2020'!AO74</f>
        <v>2.5</v>
      </c>
      <c r="U72" s="73">
        <f>'jeziora 2020'!AQ74</f>
        <v>118</v>
      </c>
      <c r="V72" s="73">
        <f>'jeziora 2020'!AR74</f>
        <v>1.5</v>
      </c>
      <c r="W72" s="73">
        <f>'jeziora 2020'!AS74</f>
        <v>2.5</v>
      </c>
      <c r="X72" s="73">
        <f>'jeziora 2020'!AT74</f>
        <v>99</v>
      </c>
      <c r="Y72" s="73">
        <f>'jeziora 2020'!AU74</f>
        <v>2.5</v>
      </c>
      <c r="Z72" s="73">
        <f>'jeziora 2020'!AV74</f>
        <v>2.5</v>
      </c>
      <c r="AA72" s="73">
        <f>'jeziora 2020'!AW74</f>
        <v>2.5</v>
      </c>
      <c r="AB72" s="73">
        <f>'jeziora 2020'!AX74</f>
        <v>2.5</v>
      </c>
      <c r="AC72" s="73">
        <f>'jeziora 2020'!AY74</f>
        <v>57</v>
      </c>
      <c r="AD72" s="73">
        <f>'jeziora 2020'!AZ74</f>
        <v>2.5</v>
      </c>
      <c r="AE72" s="73">
        <f>'jeziora 2020'!BB74</f>
        <v>317</v>
      </c>
      <c r="AF72" s="73">
        <f>'jeziora 2020'!BJ74</f>
        <v>0.5</v>
      </c>
      <c r="AG72" s="73">
        <f>'jeziora 2020'!BL74</f>
        <v>0.5</v>
      </c>
      <c r="AH72" s="73">
        <f>'jeziora 2020'!BM74</f>
        <v>0.05</v>
      </c>
      <c r="AI72" s="73">
        <f>'jeziora 2020'!BN74</f>
        <v>0.05</v>
      </c>
      <c r="AJ72" s="73">
        <f>'jeziora 2020'!BO74</f>
        <v>0.05</v>
      </c>
      <c r="AK72" s="73">
        <f>'jeziora 2020'!BR74</f>
        <v>0.4</v>
      </c>
      <c r="AL72" s="73">
        <f>'jeziora 2020'!BS74</f>
        <v>0.05</v>
      </c>
      <c r="AM72" s="73">
        <f>'jeziora 2020'!BU74</f>
        <v>0.05</v>
      </c>
      <c r="AN72" s="73">
        <f>'jeziora 2020'!BV74</f>
        <v>0.05</v>
      </c>
      <c r="AO72" s="73">
        <f>'jeziora 2020'!BW74</f>
        <v>0.05</v>
      </c>
      <c r="AP72" s="73">
        <f>'jeziora 2020'!BX74</f>
        <v>0.1</v>
      </c>
      <c r="AQ72" s="73">
        <f>'jeziora 2020'!BZ74</f>
        <v>0</v>
      </c>
      <c r="AR72" s="224">
        <f>'jeziora 2020'!CK74</f>
        <v>0</v>
      </c>
      <c r="AS72" s="73">
        <f>'jeziora 2020'!CN74</f>
        <v>0</v>
      </c>
      <c r="AT72" s="73">
        <f>'jeziora 2020'!CS74</f>
        <v>0</v>
      </c>
      <c r="AU72" s="224">
        <f>'jeziora 2020'!CY74</f>
        <v>0</v>
      </c>
      <c r="AV72" s="53">
        <f>'jeziora 2020'!DD74</f>
        <v>0</v>
      </c>
      <c r="AW72" s="73">
        <f>'jeziora 2020'!DE74</f>
        <v>0.05</v>
      </c>
      <c r="AX72" s="148">
        <f>'jeziora 2020'!DF74</f>
        <v>0.05</v>
      </c>
      <c r="AY72" s="62" t="s">
        <v>172</v>
      </c>
      <c r="AZ72" s="75"/>
      <c r="BA72" s="75"/>
      <c r="BB72" s="75"/>
    </row>
    <row r="73" spans="1:54" x14ac:dyDescent="0.2">
      <c r="A73" s="4">
        <f>'jeziora 2020'!B75</f>
        <v>119</v>
      </c>
      <c r="B73" s="16" t="str">
        <f>'jeziora 2020'!C75</f>
        <v>PL01S0202_0035</v>
      </c>
      <c r="C73" s="53">
        <f>'jeziora 2020'!I75</f>
        <v>0.05</v>
      </c>
      <c r="D73" s="53">
        <f>'jeziora 2020'!J75</f>
        <v>13</v>
      </c>
      <c r="E73" s="53">
        <f>'jeziora 2020'!L75</f>
        <v>1.19</v>
      </c>
      <c r="F73" s="53">
        <f>'jeziora 2020'!N75</f>
        <v>14.1</v>
      </c>
      <c r="G73" s="53">
        <f>'jeziora 2020'!O75</f>
        <v>7.67</v>
      </c>
      <c r="H73" s="53">
        <f>'jeziora 2020'!P75</f>
        <v>7.9600000000000004E-2</v>
      </c>
      <c r="I73" s="53">
        <f>'jeziora 2020'!S75</f>
        <v>7.41</v>
      </c>
      <c r="J73" s="53">
        <f>'jeziora 2020'!T75</f>
        <v>74.2</v>
      </c>
      <c r="K73" s="53">
        <f>'jeziora 2020'!Y75</f>
        <v>95.2</v>
      </c>
      <c r="L73" s="130">
        <f>'jeziora 2020'!AB75</f>
        <v>12620</v>
      </c>
      <c r="M73" s="130">
        <f>'jeziora 2020'!AC75</f>
        <v>9962</v>
      </c>
      <c r="N73" s="73">
        <f>'jeziora 2020'!AI75</f>
        <v>2.5</v>
      </c>
      <c r="O73" s="73">
        <f>'jeziora 2020'!AJ75</f>
        <v>227</v>
      </c>
      <c r="P73" s="73">
        <f>'jeziora 2020'!AK75</f>
        <v>50</v>
      </c>
      <c r="Q73" s="73">
        <f>'jeziora 2020'!AL75</f>
        <v>763</v>
      </c>
      <c r="R73" s="73">
        <f>'jeziora 2020'!AM75</f>
        <v>340</v>
      </c>
      <c r="S73" s="73">
        <f>'jeziora 2020'!AN75</f>
        <v>190</v>
      </c>
      <c r="T73" s="73">
        <f>'jeziora 2020'!AO75</f>
        <v>231</v>
      </c>
      <c r="U73" s="73">
        <f>'jeziora 2020'!AQ75</f>
        <v>289</v>
      </c>
      <c r="V73" s="73">
        <f>'jeziora 2020'!AR75</f>
        <v>1.5</v>
      </c>
      <c r="W73" s="73">
        <f>'jeziora 2020'!AS75</f>
        <v>2.5</v>
      </c>
      <c r="X73" s="73">
        <f>'jeziora 2020'!AT75</f>
        <v>242</v>
      </c>
      <c r="Y73" s="73">
        <f>'jeziora 2020'!AU75</f>
        <v>366</v>
      </c>
      <c r="Z73" s="73">
        <f>'jeziora 2020'!AV75</f>
        <v>567</v>
      </c>
      <c r="AA73" s="73">
        <f>'jeziora 2020'!AW75</f>
        <v>202</v>
      </c>
      <c r="AB73" s="73">
        <f>'jeziora 2020'!AX75</f>
        <v>225</v>
      </c>
      <c r="AC73" s="73">
        <f>'jeziora 2020'!AY75</f>
        <v>464</v>
      </c>
      <c r="AD73" s="73">
        <f>'jeziora 2020'!AZ75</f>
        <v>98</v>
      </c>
      <c r="AE73" s="73">
        <f>'jeziora 2020'!BB75</f>
        <v>3184.5</v>
      </c>
      <c r="AF73" s="73">
        <f>'jeziora 2020'!BJ75</f>
        <v>0.5</v>
      </c>
      <c r="AG73" s="73">
        <f>'jeziora 2020'!BL75</f>
        <v>0.5</v>
      </c>
      <c r="AH73" s="73">
        <f>'jeziora 2020'!BM75</f>
        <v>0.05</v>
      </c>
      <c r="AI73" s="73">
        <f>'jeziora 2020'!BN75</f>
        <v>0.05</v>
      </c>
      <c r="AJ73" s="73">
        <f>'jeziora 2020'!BO75</f>
        <v>0.05</v>
      </c>
      <c r="AK73" s="73">
        <f>'jeziora 2020'!BR75</f>
        <v>0.4</v>
      </c>
      <c r="AL73" s="73">
        <f>'jeziora 2020'!BS75</f>
        <v>0.05</v>
      </c>
      <c r="AM73" s="73">
        <f>'jeziora 2020'!BU75</f>
        <v>0.05</v>
      </c>
      <c r="AN73" s="73">
        <f>'jeziora 2020'!BV75</f>
        <v>0.05</v>
      </c>
      <c r="AO73" s="73">
        <f>'jeziora 2020'!BW75</f>
        <v>0.05</v>
      </c>
      <c r="AP73" s="73">
        <f>'jeziora 2020'!BX75</f>
        <v>0.1</v>
      </c>
      <c r="AQ73" s="73">
        <f>'jeziora 2020'!BZ75</f>
        <v>0</v>
      </c>
      <c r="AR73" s="224">
        <f>'jeziora 2020'!CK75</f>
        <v>0</v>
      </c>
      <c r="AS73" s="73">
        <f>'jeziora 2020'!CN75</f>
        <v>0</v>
      </c>
      <c r="AT73" s="73">
        <f>'jeziora 2020'!CS75</f>
        <v>0</v>
      </c>
      <c r="AU73" s="224">
        <f>'jeziora 2020'!CY75</f>
        <v>0</v>
      </c>
      <c r="AV73" s="53">
        <f>'jeziora 2020'!DD75</f>
        <v>0</v>
      </c>
      <c r="AW73" s="73">
        <f>'jeziora 2020'!DE75</f>
        <v>0.05</v>
      </c>
      <c r="AX73" s="148">
        <f>'jeziora 2020'!DF75</f>
        <v>0.05</v>
      </c>
      <c r="AY73" s="64" t="s">
        <v>174</v>
      </c>
      <c r="AZ73" s="75"/>
      <c r="BA73" s="75"/>
      <c r="BB73" s="75"/>
    </row>
    <row r="74" spans="1:54" x14ac:dyDescent="0.2">
      <c r="A74" s="4">
        <f>'jeziora 2020'!B76</f>
        <v>120</v>
      </c>
      <c r="B74" s="16" t="str">
        <f>'jeziora 2020'!C76</f>
        <v>PL02S0502_0223</v>
      </c>
      <c r="C74" s="53">
        <f>'jeziora 2020'!I76</f>
        <v>0.05</v>
      </c>
      <c r="D74" s="53">
        <f>'jeziora 2020'!J76</f>
        <v>1.5</v>
      </c>
      <c r="E74" s="53">
        <f>'jeziora 2020'!L76</f>
        <v>0.53200000000000003</v>
      </c>
      <c r="F74" s="53">
        <f>'jeziora 2020'!N76</f>
        <v>4.22</v>
      </c>
      <c r="G74" s="53">
        <f>'jeziora 2020'!O76</f>
        <v>2.34</v>
      </c>
      <c r="H74" s="53">
        <f>'jeziora 2020'!P76</f>
        <v>6.4399999999999999E-2</v>
      </c>
      <c r="I74" s="53">
        <f>'jeziora 2020'!S76</f>
        <v>3.67</v>
      </c>
      <c r="J74" s="53">
        <f>'jeziora 2020'!T76</f>
        <v>4.82</v>
      </c>
      <c r="K74" s="53">
        <f>'jeziora 2020'!Y76</f>
        <v>29.2</v>
      </c>
      <c r="L74" s="130">
        <f>'jeziora 2020'!AB76</f>
        <v>7310</v>
      </c>
      <c r="M74" s="130">
        <f>'jeziora 2020'!AC76</f>
        <v>78.599999999999994</v>
      </c>
      <c r="N74" s="73">
        <f>'jeziora 2020'!AI76</f>
        <v>2.5</v>
      </c>
      <c r="O74" s="73">
        <f>'jeziora 2020'!AJ76</f>
        <v>11</v>
      </c>
      <c r="P74" s="73">
        <f>'jeziora 2020'!AK76</f>
        <v>5</v>
      </c>
      <c r="Q74" s="73">
        <f>'jeziora 2020'!AL76</f>
        <v>75</v>
      </c>
      <c r="R74" s="73">
        <f>'jeziora 2020'!AM76</f>
        <v>23</v>
      </c>
      <c r="S74" s="73">
        <f>'jeziora 2020'!AN76</f>
        <v>14</v>
      </c>
      <c r="T74" s="73">
        <f>'jeziora 2020'!AO76</f>
        <v>18</v>
      </c>
      <c r="U74" s="73">
        <f>'jeziora 2020'!AQ76</f>
        <v>14</v>
      </c>
      <c r="V74" s="73">
        <f>'jeziora 2020'!AR76</f>
        <v>1.5</v>
      </c>
      <c r="W74" s="73">
        <f>'jeziora 2020'!AS76</f>
        <v>2.5</v>
      </c>
      <c r="X74" s="73">
        <f>'jeziora 2020'!AT76</f>
        <v>6</v>
      </c>
      <c r="Y74" s="73">
        <f>'jeziora 2020'!AU76</f>
        <v>44</v>
      </c>
      <c r="Z74" s="73">
        <f>'jeziora 2020'!AV76</f>
        <v>33</v>
      </c>
      <c r="AA74" s="73">
        <f>'jeziora 2020'!AW76</f>
        <v>12</v>
      </c>
      <c r="AB74" s="73">
        <f>'jeziora 2020'!AX76</f>
        <v>16</v>
      </c>
      <c r="AC74" s="73">
        <f>'jeziora 2020'!AY76</f>
        <v>20</v>
      </c>
      <c r="AD74" s="73">
        <f>'jeziora 2020'!AZ76</f>
        <v>2.5</v>
      </c>
      <c r="AE74" s="73">
        <f>'jeziora 2020'!BB76</f>
        <v>247.5</v>
      </c>
      <c r="AF74" s="73">
        <f>'jeziora 2020'!BJ76</f>
        <v>0.5</v>
      </c>
      <c r="AG74" s="73">
        <f>'jeziora 2020'!BL76</f>
        <v>0.5</v>
      </c>
      <c r="AH74" s="73">
        <f>'jeziora 2020'!BM76</f>
        <v>0.05</v>
      </c>
      <c r="AI74" s="73">
        <f>'jeziora 2020'!BN76</f>
        <v>0.05</v>
      </c>
      <c r="AJ74" s="73">
        <f>'jeziora 2020'!BO76</f>
        <v>0.05</v>
      </c>
      <c r="AK74" s="73">
        <f>'jeziora 2020'!BR76</f>
        <v>0.4</v>
      </c>
      <c r="AL74" s="73">
        <f>'jeziora 2020'!BS76</f>
        <v>0.05</v>
      </c>
      <c r="AM74" s="73">
        <f>'jeziora 2020'!BU76</f>
        <v>0.05</v>
      </c>
      <c r="AN74" s="73">
        <f>'jeziora 2020'!BV76</f>
        <v>0.05</v>
      </c>
      <c r="AO74" s="73">
        <f>'jeziora 2020'!BW76</f>
        <v>0.05</v>
      </c>
      <c r="AP74" s="73">
        <f>'jeziora 2020'!BX76</f>
        <v>0.1</v>
      </c>
      <c r="AQ74" s="73">
        <f>'jeziora 2020'!BZ76</f>
        <v>25</v>
      </c>
      <c r="AR74" s="224">
        <f>'jeziora 2020'!CK76</f>
        <v>5.0000000000000001E-3</v>
      </c>
      <c r="AS74" s="73">
        <f>'jeziora 2020'!CN76</f>
        <v>0.5</v>
      </c>
      <c r="AT74" s="73">
        <f>'jeziora 2020'!CS76</f>
        <v>0.5</v>
      </c>
      <c r="AU74" s="224">
        <f>'jeziora 2020'!CY76</f>
        <v>0.14499999999999999</v>
      </c>
      <c r="AV74" s="53">
        <f>'jeziora 2020'!DD76</f>
        <v>0.05</v>
      </c>
      <c r="AW74" s="73">
        <f>'jeziora 2020'!DE76</f>
        <v>0.05</v>
      </c>
      <c r="AX74" s="148">
        <f>'jeziora 2020'!DF76</f>
        <v>0.05</v>
      </c>
      <c r="AY74" s="61" t="s">
        <v>171</v>
      </c>
      <c r="AZ74" s="75"/>
      <c r="BA74" s="75"/>
      <c r="BB74" s="75"/>
    </row>
    <row r="75" spans="1:54" x14ac:dyDescent="0.2">
      <c r="A75" s="4">
        <f>'jeziora 2020'!B77</f>
        <v>121</v>
      </c>
      <c r="B75" s="16" t="str">
        <f>'jeziora 2020'!C77</f>
        <v>PL02S0102_2049</v>
      </c>
      <c r="C75" s="53">
        <f>'jeziora 2020'!I77</f>
        <v>0.05</v>
      </c>
      <c r="D75" s="53">
        <f>'jeziora 2020'!J77</f>
        <v>8.74</v>
      </c>
      <c r="E75" s="53">
        <f>'jeziora 2020'!L77</f>
        <v>2.5000000000000001E-2</v>
      </c>
      <c r="F75" s="53">
        <f>'jeziora 2020'!N77</f>
        <v>6.83</v>
      </c>
      <c r="G75" s="53">
        <f>'jeziora 2020'!O77</f>
        <v>2.89</v>
      </c>
      <c r="H75" s="53">
        <f>'jeziora 2020'!P77</f>
        <v>4.8099999999999997E-2</v>
      </c>
      <c r="I75" s="53">
        <f>'jeziora 2020'!S77</f>
        <v>3.15</v>
      </c>
      <c r="J75" s="53">
        <f>'jeziora 2020'!T77</f>
        <v>17.600000000000001</v>
      </c>
      <c r="K75" s="53">
        <f>'jeziora 2020'!Y77</f>
        <v>62</v>
      </c>
      <c r="L75" s="130">
        <f>'jeziora 2020'!AB77</f>
        <v>6242</v>
      </c>
      <c r="M75" s="130">
        <f>'jeziora 2020'!AC77</f>
        <v>1555</v>
      </c>
      <c r="N75" s="73">
        <f>'jeziora 2020'!AI77</f>
        <v>2.5</v>
      </c>
      <c r="O75" s="73">
        <f>'jeziora 2020'!AJ77</f>
        <v>144</v>
      </c>
      <c r="P75" s="73">
        <f>'jeziora 2020'!AK77</f>
        <v>28</v>
      </c>
      <c r="Q75" s="73">
        <f>'jeziora 2020'!AL77</f>
        <v>456</v>
      </c>
      <c r="R75" s="73">
        <f>'jeziora 2020'!AM77</f>
        <v>287</v>
      </c>
      <c r="S75" s="73">
        <f>'jeziora 2020'!AN77</f>
        <v>174</v>
      </c>
      <c r="T75" s="73">
        <f>'jeziora 2020'!AO77</f>
        <v>197</v>
      </c>
      <c r="U75" s="73">
        <f>'jeziora 2020'!AQ77</f>
        <v>178</v>
      </c>
      <c r="V75" s="73">
        <f>'jeziora 2020'!AR77</f>
        <v>1.5</v>
      </c>
      <c r="W75" s="73">
        <f>'jeziora 2020'!AS77</f>
        <v>2.5</v>
      </c>
      <c r="X75" s="73">
        <f>'jeziora 2020'!AT77</f>
        <v>205</v>
      </c>
      <c r="Y75" s="73">
        <f>'jeziora 2020'!AU77</f>
        <v>282</v>
      </c>
      <c r="Z75" s="73">
        <f>'jeziora 2020'!AV77</f>
        <v>387</v>
      </c>
      <c r="AA75" s="73">
        <f>'jeziora 2020'!AW77</f>
        <v>145</v>
      </c>
      <c r="AB75" s="73">
        <f>'jeziora 2020'!AX77</f>
        <v>186</v>
      </c>
      <c r="AC75" s="73">
        <f>'jeziora 2020'!AY77</f>
        <v>221</v>
      </c>
      <c r="AD75" s="73">
        <f>'jeziora 2020'!AZ77</f>
        <v>59</v>
      </c>
      <c r="AE75" s="73">
        <f>'jeziora 2020'!BB77</f>
        <v>2311.5</v>
      </c>
      <c r="AF75" s="73">
        <f>'jeziora 2020'!BJ77</f>
        <v>0.5</v>
      </c>
      <c r="AG75" s="73">
        <f>'jeziora 2020'!BL77</f>
        <v>0.5</v>
      </c>
      <c r="AH75" s="73">
        <f>'jeziora 2020'!BM77</f>
        <v>0.05</v>
      </c>
      <c r="AI75" s="73">
        <f>'jeziora 2020'!BN77</f>
        <v>0.05</v>
      </c>
      <c r="AJ75" s="73">
        <f>'jeziora 2020'!BO77</f>
        <v>0.05</v>
      </c>
      <c r="AK75" s="73">
        <f>'jeziora 2020'!BR77</f>
        <v>0.4</v>
      </c>
      <c r="AL75" s="73">
        <f>'jeziora 2020'!BS77</f>
        <v>0.05</v>
      </c>
      <c r="AM75" s="73">
        <f>'jeziora 2020'!BU77</f>
        <v>0.05</v>
      </c>
      <c r="AN75" s="73">
        <f>'jeziora 2020'!BV77</f>
        <v>0.05</v>
      </c>
      <c r="AO75" s="73">
        <f>'jeziora 2020'!BW77</f>
        <v>0.05</v>
      </c>
      <c r="AP75" s="73">
        <f>'jeziora 2020'!BX77</f>
        <v>0.1</v>
      </c>
      <c r="AQ75" s="73">
        <f>'jeziora 2020'!BZ77</f>
        <v>25</v>
      </c>
      <c r="AR75" s="224">
        <f>'jeziora 2020'!CK77</f>
        <v>5.0000000000000001E-3</v>
      </c>
      <c r="AS75" s="73">
        <f>'jeziora 2020'!CN77</f>
        <v>0.5</v>
      </c>
      <c r="AT75" s="73">
        <f>'jeziora 2020'!CS77</f>
        <v>0.5</v>
      </c>
      <c r="AU75" s="224">
        <f>'jeziora 2020'!CY77</f>
        <v>0.29399999999999998</v>
      </c>
      <c r="AV75" s="53">
        <f>'jeziora 2020'!DD77</f>
        <v>0.05</v>
      </c>
      <c r="AW75" s="73">
        <f>'jeziora 2020'!DE77</f>
        <v>0.05</v>
      </c>
      <c r="AX75" s="148">
        <f>'jeziora 2020'!DF77</f>
        <v>0.05</v>
      </c>
      <c r="AY75" s="64" t="s">
        <v>174</v>
      </c>
      <c r="AZ75" s="75"/>
      <c r="BA75" s="75"/>
      <c r="BB75" s="75"/>
    </row>
    <row r="76" spans="1:54" x14ac:dyDescent="0.2">
      <c r="A76" s="4">
        <f>'jeziora 2020'!B78</f>
        <v>122</v>
      </c>
      <c r="B76" s="16" t="str">
        <f>'jeziora 2020'!C78</f>
        <v>PL01S0602_0472</v>
      </c>
      <c r="C76" s="53">
        <f>'jeziora 2020'!I78</f>
        <v>0.05</v>
      </c>
      <c r="D76" s="53">
        <f>'jeziora 2020'!J78</f>
        <v>1.5</v>
      </c>
      <c r="E76" s="53">
        <f>'jeziora 2020'!L78</f>
        <v>0.11799999999999999</v>
      </c>
      <c r="F76" s="53">
        <f>'jeziora 2020'!N78</f>
        <v>2.67</v>
      </c>
      <c r="G76" s="53">
        <f>'jeziora 2020'!O78</f>
        <v>11.2</v>
      </c>
      <c r="H76" s="53">
        <f>'jeziora 2020'!P78</f>
        <v>1.0800000000000001E-2</v>
      </c>
      <c r="I76" s="53">
        <f>'jeziora 2020'!S78</f>
        <v>3.87</v>
      </c>
      <c r="J76" s="53">
        <f>'jeziora 2020'!T78</f>
        <v>1.62</v>
      </c>
      <c r="K76" s="53">
        <f>'jeziora 2020'!Y78</f>
        <v>17.5</v>
      </c>
      <c r="L76" s="130">
        <f>'jeziora 2020'!AB78</f>
        <v>2180</v>
      </c>
      <c r="M76" s="130">
        <f>'jeziora 2020'!AC78</f>
        <v>115</v>
      </c>
      <c r="N76" s="73">
        <f>'jeziora 2020'!AI78</f>
        <v>191</v>
      </c>
      <c r="O76" s="73">
        <f>'jeziora 2020'!AJ78</f>
        <v>25</v>
      </c>
      <c r="P76" s="73">
        <f>'jeziora 2020'!AK78</f>
        <v>20</v>
      </c>
      <c r="Q76" s="73">
        <f>'jeziora 2020'!AL78</f>
        <v>81</v>
      </c>
      <c r="R76" s="73">
        <f>'jeziora 2020'!AM78</f>
        <v>33</v>
      </c>
      <c r="S76" s="73">
        <f>'jeziora 2020'!AN78</f>
        <v>16</v>
      </c>
      <c r="T76" s="73">
        <f>'jeziora 2020'!AO78</f>
        <v>21</v>
      </c>
      <c r="U76" s="73">
        <f>'jeziora 2020'!AQ78</f>
        <v>17</v>
      </c>
      <c r="V76" s="73">
        <f>'jeziora 2020'!AR78</f>
        <v>1.5</v>
      </c>
      <c r="W76" s="73">
        <f>'jeziora 2020'!AS78</f>
        <v>2.5</v>
      </c>
      <c r="X76" s="73">
        <f>'jeziora 2020'!AT78</f>
        <v>91</v>
      </c>
      <c r="Y76" s="73">
        <f>'jeziora 2020'!AU78</f>
        <v>50</v>
      </c>
      <c r="Z76" s="73">
        <f>'jeziora 2020'!AV78</f>
        <v>36</v>
      </c>
      <c r="AA76" s="73">
        <f>'jeziora 2020'!AW78</f>
        <v>14</v>
      </c>
      <c r="AB76" s="73">
        <f>'jeziora 2020'!AX78</f>
        <v>12</v>
      </c>
      <c r="AC76" s="73">
        <f>'jeziora 2020'!AY78</f>
        <v>21</v>
      </c>
      <c r="AD76" s="73">
        <f>'jeziora 2020'!AZ78</f>
        <v>2.5</v>
      </c>
      <c r="AE76" s="73">
        <f>'jeziora 2020'!BB78</f>
        <v>582</v>
      </c>
      <c r="AF76" s="73">
        <f>'jeziora 2020'!BJ78</f>
        <v>0.5</v>
      </c>
      <c r="AG76" s="73">
        <f>'jeziora 2020'!BL78</f>
        <v>0.5</v>
      </c>
      <c r="AH76" s="73">
        <f>'jeziora 2020'!BM78</f>
        <v>0.05</v>
      </c>
      <c r="AI76" s="73">
        <f>'jeziora 2020'!BN78</f>
        <v>0.05</v>
      </c>
      <c r="AJ76" s="73">
        <f>'jeziora 2020'!BO78</f>
        <v>0.05</v>
      </c>
      <c r="AK76" s="73">
        <f>'jeziora 2020'!BR78</f>
        <v>0.4</v>
      </c>
      <c r="AL76" s="73">
        <f>'jeziora 2020'!BS78</f>
        <v>0.05</v>
      </c>
      <c r="AM76" s="73">
        <f>'jeziora 2020'!BU78</f>
        <v>0.05</v>
      </c>
      <c r="AN76" s="73">
        <f>'jeziora 2020'!BV78</f>
        <v>0.05</v>
      </c>
      <c r="AO76" s="73">
        <f>'jeziora 2020'!BW78</f>
        <v>0.05</v>
      </c>
      <c r="AP76" s="73">
        <f>'jeziora 2020'!BX78</f>
        <v>0.1</v>
      </c>
      <c r="AQ76" s="73">
        <f>'jeziora 2020'!BZ78</f>
        <v>0</v>
      </c>
      <c r="AR76" s="224">
        <f>'jeziora 2020'!CK78</f>
        <v>0</v>
      </c>
      <c r="AS76" s="73">
        <f>'jeziora 2020'!CN78</f>
        <v>0</v>
      </c>
      <c r="AT76" s="73">
        <f>'jeziora 2020'!CS78</f>
        <v>0</v>
      </c>
      <c r="AU76" s="224">
        <f>'jeziora 2020'!CY78</f>
        <v>0</v>
      </c>
      <c r="AV76" s="53">
        <f>'jeziora 2020'!DD78</f>
        <v>0</v>
      </c>
      <c r="AW76" s="73">
        <f>'jeziora 2020'!DE78</f>
        <v>0.05</v>
      </c>
      <c r="AX76" s="148">
        <f>'jeziora 2020'!DF78</f>
        <v>0.05</v>
      </c>
      <c r="AY76" s="62" t="s">
        <v>172</v>
      </c>
      <c r="AZ76" s="75"/>
      <c r="BA76" s="75"/>
      <c r="BB76" s="75"/>
    </row>
    <row r="77" spans="1:54" x14ac:dyDescent="0.2">
      <c r="A77" s="4">
        <f>'jeziora 2020'!B79</f>
        <v>123</v>
      </c>
      <c r="B77" s="16" t="str">
        <f>'jeziora 2020'!C79</f>
        <v>PL01S0302_3115</v>
      </c>
      <c r="C77" s="53">
        <f>'jeziora 2020'!I79</f>
        <v>0.05</v>
      </c>
      <c r="D77" s="53">
        <f>'jeziora 2020'!J79</f>
        <v>5.53</v>
      </c>
      <c r="E77" s="53">
        <f>'jeziora 2020'!L79</f>
        <v>0.45800000000000002</v>
      </c>
      <c r="F77" s="53">
        <f>'jeziora 2020'!N79</f>
        <v>3.33</v>
      </c>
      <c r="G77" s="53">
        <f>'jeziora 2020'!O79</f>
        <v>6.01</v>
      </c>
      <c r="H77" s="53">
        <f>'jeziora 2020'!P79</f>
        <v>4.6899999999999997E-2</v>
      </c>
      <c r="I77" s="53">
        <f>'jeziora 2020'!S79</f>
        <v>3.66</v>
      </c>
      <c r="J77" s="53">
        <f>'jeziora 2020'!T79</f>
        <v>24.7</v>
      </c>
      <c r="K77" s="53">
        <f>'jeziora 2020'!Y79</f>
        <v>41.6</v>
      </c>
      <c r="L77" s="130">
        <f>'jeziora 2020'!AB79</f>
        <v>10800</v>
      </c>
      <c r="M77" s="130">
        <f>'jeziora 2020'!AC79</f>
        <v>3610</v>
      </c>
      <c r="N77" s="73">
        <f>'jeziora 2020'!AI79</f>
        <v>2.5</v>
      </c>
      <c r="O77" s="73">
        <f>'jeziora 2020'!AJ79</f>
        <v>97</v>
      </c>
      <c r="P77" s="73">
        <f>'jeziora 2020'!AK79</f>
        <v>2.5</v>
      </c>
      <c r="Q77" s="73">
        <f>'jeziora 2020'!AL79</f>
        <v>444</v>
      </c>
      <c r="R77" s="73">
        <f>'jeziora 2020'!AM79</f>
        <v>154</v>
      </c>
      <c r="S77" s="73">
        <f>'jeziora 2020'!AN79</f>
        <v>108</v>
      </c>
      <c r="T77" s="73">
        <f>'jeziora 2020'!AO79</f>
        <v>116</v>
      </c>
      <c r="U77" s="73">
        <f>'jeziora 2020'!AQ79</f>
        <v>135</v>
      </c>
      <c r="V77" s="73">
        <f>'jeziora 2020'!AR79</f>
        <v>1.5</v>
      </c>
      <c r="W77" s="73">
        <f>'jeziora 2020'!AS79</f>
        <v>2.5</v>
      </c>
      <c r="X77" s="73">
        <f>'jeziora 2020'!AT79</f>
        <v>165</v>
      </c>
      <c r="Y77" s="73">
        <f>'jeziora 2020'!AU79</f>
        <v>207</v>
      </c>
      <c r="Z77" s="73">
        <f>'jeziora 2020'!AV79</f>
        <v>239</v>
      </c>
      <c r="AA77" s="73">
        <f>'jeziora 2020'!AW79</f>
        <v>89</v>
      </c>
      <c r="AB77" s="73">
        <f>'jeziora 2020'!AX79</f>
        <v>97</v>
      </c>
      <c r="AC77" s="73">
        <f>'jeziora 2020'!AY79</f>
        <v>198</v>
      </c>
      <c r="AD77" s="73">
        <f>'jeziora 2020'!AZ79</f>
        <v>2.5</v>
      </c>
      <c r="AE77" s="73">
        <f>'jeziora 2020'!BB79</f>
        <v>1628</v>
      </c>
      <c r="AF77" s="73">
        <f>'jeziora 2020'!BJ79</f>
        <v>0.5</v>
      </c>
      <c r="AG77" s="73">
        <f>'jeziora 2020'!BL79</f>
        <v>0.5</v>
      </c>
      <c r="AH77" s="73">
        <f>'jeziora 2020'!BM79</f>
        <v>0.05</v>
      </c>
      <c r="AI77" s="73">
        <f>'jeziora 2020'!BN79</f>
        <v>0.05</v>
      </c>
      <c r="AJ77" s="73">
        <f>'jeziora 2020'!BO79</f>
        <v>0.05</v>
      </c>
      <c r="AK77" s="73">
        <f>'jeziora 2020'!BR79</f>
        <v>0.4</v>
      </c>
      <c r="AL77" s="73">
        <f>'jeziora 2020'!BS79</f>
        <v>0.05</v>
      </c>
      <c r="AM77" s="73">
        <f>'jeziora 2020'!BU79</f>
        <v>0.05</v>
      </c>
      <c r="AN77" s="73">
        <f>'jeziora 2020'!BV79</f>
        <v>0.05</v>
      </c>
      <c r="AO77" s="73">
        <f>'jeziora 2020'!BW79</f>
        <v>0.05</v>
      </c>
      <c r="AP77" s="73">
        <f>'jeziora 2020'!BX79</f>
        <v>0.1</v>
      </c>
      <c r="AQ77" s="73">
        <f>'jeziora 2020'!BZ79</f>
        <v>0</v>
      </c>
      <c r="AR77" s="224">
        <f>'jeziora 2020'!CK79</f>
        <v>0</v>
      </c>
      <c r="AS77" s="73">
        <f>'jeziora 2020'!CN79</f>
        <v>0</v>
      </c>
      <c r="AT77" s="73">
        <f>'jeziora 2020'!CS79</f>
        <v>0</v>
      </c>
      <c r="AU77" s="224">
        <f>'jeziora 2020'!CY79</f>
        <v>0</v>
      </c>
      <c r="AV77" s="53">
        <f>'jeziora 2020'!DD79</f>
        <v>0</v>
      </c>
      <c r="AW77" s="73">
        <f>'jeziora 2020'!DE79</f>
        <v>0.05</v>
      </c>
      <c r="AX77" s="148">
        <f>'jeziora 2020'!DF79</f>
        <v>0.05</v>
      </c>
      <c r="AY77" s="64" t="s">
        <v>174</v>
      </c>
      <c r="AZ77" s="75"/>
      <c r="BA77" s="75"/>
      <c r="BB77" s="75"/>
    </row>
    <row r="78" spans="1:54" x14ac:dyDescent="0.2">
      <c r="A78" s="4">
        <f>'jeziora 2020'!B80</f>
        <v>124</v>
      </c>
      <c r="B78" s="16" t="str">
        <f>'jeziora 2020'!C80</f>
        <v>PL02S0102_2082</v>
      </c>
      <c r="C78" s="53">
        <f>'jeziora 2020'!I80</f>
        <v>0.05</v>
      </c>
      <c r="D78" s="53">
        <f>'jeziora 2020'!J80</f>
        <v>7.4</v>
      </c>
      <c r="E78" s="53">
        <f>'jeziora 2020'!L80</f>
        <v>2.5000000000000001E-2</v>
      </c>
      <c r="F78" s="53">
        <f>'jeziora 2020'!N80</f>
        <v>8.9</v>
      </c>
      <c r="G78" s="53">
        <f>'jeziora 2020'!O80</f>
        <v>17.3</v>
      </c>
      <c r="H78" s="53">
        <f>'jeziora 2020'!P80</f>
        <v>9.5699999999999993E-2</v>
      </c>
      <c r="I78" s="53">
        <f>'jeziora 2020'!S80</f>
        <v>7.1</v>
      </c>
      <c r="J78" s="53">
        <f>'jeziora 2020'!T80</f>
        <v>37.299999999999997</v>
      </c>
      <c r="K78" s="53">
        <f>'jeziora 2020'!Y80</f>
        <v>74.2</v>
      </c>
      <c r="L78" s="130">
        <f>'jeziora 2020'!AB80</f>
        <v>10590</v>
      </c>
      <c r="M78" s="130">
        <f>'jeziora 2020'!AC80</f>
        <v>2292</v>
      </c>
      <c r="N78" s="73">
        <f>'jeziora 2020'!AI80</f>
        <v>2.5</v>
      </c>
      <c r="O78" s="73">
        <f>'jeziora 2020'!AJ80</f>
        <v>92</v>
      </c>
      <c r="P78" s="73">
        <f>'jeziora 2020'!AK80</f>
        <v>2.5</v>
      </c>
      <c r="Q78" s="73">
        <f>'jeziora 2020'!AL80</f>
        <v>423</v>
      </c>
      <c r="R78" s="73">
        <f>'jeziora 2020'!AM80</f>
        <v>161</v>
      </c>
      <c r="S78" s="73">
        <f>'jeziora 2020'!AN80</f>
        <v>99</v>
      </c>
      <c r="T78" s="73">
        <f>'jeziora 2020'!AO80</f>
        <v>108</v>
      </c>
      <c r="U78" s="73">
        <f>'jeziora 2020'!AQ80</f>
        <v>121</v>
      </c>
      <c r="V78" s="73">
        <f>'jeziora 2020'!AR80</f>
        <v>1.5</v>
      </c>
      <c r="W78" s="73">
        <f>'jeziora 2020'!AS80</f>
        <v>2.5</v>
      </c>
      <c r="X78" s="73">
        <f>'jeziora 2020'!AT80</f>
        <v>38</v>
      </c>
      <c r="Y78" s="73">
        <f>'jeziora 2020'!AU80</f>
        <v>241</v>
      </c>
      <c r="Z78" s="73">
        <f>'jeziora 2020'!AV80</f>
        <v>236</v>
      </c>
      <c r="AA78" s="73">
        <f>'jeziora 2020'!AW80</f>
        <v>82</v>
      </c>
      <c r="AB78" s="73">
        <f>'jeziora 2020'!AX80</f>
        <v>104</v>
      </c>
      <c r="AC78" s="73">
        <f>'jeziora 2020'!AY80</f>
        <v>159</v>
      </c>
      <c r="AD78" s="73">
        <f>'jeziora 2020'!AZ80</f>
        <v>2.5</v>
      </c>
      <c r="AE78" s="73">
        <f>'jeziora 2020'!BB80</f>
        <v>1489</v>
      </c>
      <c r="AF78" s="73">
        <f>'jeziora 2020'!BJ80</f>
        <v>0.5</v>
      </c>
      <c r="AG78" s="73">
        <f>'jeziora 2020'!BL80</f>
        <v>0.5</v>
      </c>
      <c r="AH78" s="73">
        <f>'jeziora 2020'!BM80</f>
        <v>0.05</v>
      </c>
      <c r="AI78" s="73">
        <f>'jeziora 2020'!BN80</f>
        <v>0.05</v>
      </c>
      <c r="AJ78" s="73">
        <f>'jeziora 2020'!BO80</f>
        <v>0.05</v>
      </c>
      <c r="AK78" s="73">
        <f>'jeziora 2020'!BR80</f>
        <v>0.4</v>
      </c>
      <c r="AL78" s="73">
        <f>'jeziora 2020'!BS80</f>
        <v>0.05</v>
      </c>
      <c r="AM78" s="73">
        <f>'jeziora 2020'!BU80</f>
        <v>0.05</v>
      </c>
      <c r="AN78" s="73">
        <f>'jeziora 2020'!BV80</f>
        <v>0.05</v>
      </c>
      <c r="AO78" s="73">
        <f>'jeziora 2020'!BW80</f>
        <v>0.05</v>
      </c>
      <c r="AP78" s="73">
        <f>'jeziora 2020'!BX80</f>
        <v>0.1</v>
      </c>
      <c r="AQ78" s="73">
        <f>'jeziora 2020'!BZ80</f>
        <v>25</v>
      </c>
      <c r="AR78" s="224">
        <f>'jeziora 2020'!CK80</f>
        <v>5.0000000000000001E-3</v>
      </c>
      <c r="AS78" s="73">
        <f>'jeziora 2020'!CN80</f>
        <v>0.5</v>
      </c>
      <c r="AT78" s="73">
        <f>'jeziora 2020'!CS80</f>
        <v>0.5</v>
      </c>
      <c r="AU78" s="224">
        <f>'jeziora 2020'!CY80</f>
        <v>0.36499999999999999</v>
      </c>
      <c r="AV78" s="53">
        <f>'jeziora 2020'!DD80</f>
        <v>0.05</v>
      </c>
      <c r="AW78" s="73">
        <f>'jeziora 2020'!DE80</f>
        <v>0.05</v>
      </c>
      <c r="AX78" s="148">
        <f>'jeziora 2020'!DF80</f>
        <v>0.05</v>
      </c>
      <c r="AY78" s="64" t="s">
        <v>174</v>
      </c>
      <c r="AZ78" s="75"/>
      <c r="BA78" s="75"/>
      <c r="BB78" s="75"/>
    </row>
    <row r="79" spans="1:54" x14ac:dyDescent="0.2">
      <c r="A79" s="4">
        <f>'jeziora 2020'!B81</f>
        <v>125</v>
      </c>
      <c r="B79" s="16" t="str">
        <f>'jeziora 2020'!C81</f>
        <v>PL01S0602_3007</v>
      </c>
      <c r="C79" s="53">
        <f>'jeziora 2020'!I81</f>
        <v>0.05</v>
      </c>
      <c r="D79" s="53">
        <f>'jeziora 2020'!J81</f>
        <v>1.5</v>
      </c>
      <c r="E79" s="53">
        <f>'jeziora 2020'!L81</f>
        <v>0.16500000000000001</v>
      </c>
      <c r="F79" s="53">
        <f>'jeziora 2020'!N81</f>
        <v>5.33</v>
      </c>
      <c r="G79" s="53">
        <f>'jeziora 2020'!O81</f>
        <v>8.44</v>
      </c>
      <c r="H79" s="53">
        <f>'jeziora 2020'!P81</f>
        <v>5.1499999999999997E-2</v>
      </c>
      <c r="I79" s="53">
        <f>'jeziora 2020'!S81</f>
        <v>2.19</v>
      </c>
      <c r="J79" s="53">
        <f>'jeziora 2020'!T81</f>
        <v>4.8099999999999996</v>
      </c>
      <c r="K79" s="53">
        <f>'jeziora 2020'!Y81</f>
        <v>41.4</v>
      </c>
      <c r="L79" s="130">
        <f>'jeziora 2020'!AB81</f>
        <v>3710</v>
      </c>
      <c r="M79" s="130">
        <f>'jeziora 2020'!AC81</f>
        <v>165</v>
      </c>
      <c r="N79" s="73">
        <f>'jeziora 2020'!AI81</f>
        <v>2.5</v>
      </c>
      <c r="O79" s="73">
        <f>'jeziora 2020'!AJ81</f>
        <v>24</v>
      </c>
      <c r="P79" s="73">
        <f>'jeziora 2020'!AK81</f>
        <v>2.5</v>
      </c>
      <c r="Q79" s="73">
        <f>'jeziora 2020'!AL81</f>
        <v>81</v>
      </c>
      <c r="R79" s="73">
        <f>'jeziora 2020'!AM81</f>
        <v>37</v>
      </c>
      <c r="S79" s="73">
        <f>'jeziora 2020'!AN81</f>
        <v>22</v>
      </c>
      <c r="T79" s="73">
        <f>'jeziora 2020'!AO81</f>
        <v>27</v>
      </c>
      <c r="U79" s="73">
        <f>'jeziora 2020'!AQ81</f>
        <v>22</v>
      </c>
      <c r="V79" s="73">
        <f>'jeziora 2020'!AR81</f>
        <v>1.5</v>
      </c>
      <c r="W79" s="73">
        <f>'jeziora 2020'!AS81</f>
        <v>2.5</v>
      </c>
      <c r="X79" s="73">
        <f>'jeziora 2020'!AT81</f>
        <v>34</v>
      </c>
      <c r="Y79" s="73">
        <f>'jeziora 2020'!AU81</f>
        <v>48</v>
      </c>
      <c r="Z79" s="73">
        <f>'jeziora 2020'!AV81</f>
        <v>45</v>
      </c>
      <c r="AA79" s="73">
        <f>'jeziora 2020'!AW81</f>
        <v>17</v>
      </c>
      <c r="AB79" s="73">
        <f>'jeziora 2020'!AX81</f>
        <v>19</v>
      </c>
      <c r="AC79" s="73">
        <f>'jeziora 2020'!AY81</f>
        <v>31</v>
      </c>
      <c r="AD79" s="73">
        <f>'jeziora 2020'!AZ81</f>
        <v>2.5</v>
      </c>
      <c r="AE79" s="73">
        <f>'jeziora 2020'!BB81</f>
        <v>344</v>
      </c>
      <c r="AF79" s="73">
        <f>'jeziora 2020'!BJ81</f>
        <v>0.5</v>
      </c>
      <c r="AG79" s="73">
        <f>'jeziora 2020'!BL81</f>
        <v>0.5</v>
      </c>
      <c r="AH79" s="73">
        <f>'jeziora 2020'!BM81</f>
        <v>0.05</v>
      </c>
      <c r="AI79" s="73">
        <f>'jeziora 2020'!BN81</f>
        <v>0.05</v>
      </c>
      <c r="AJ79" s="73">
        <f>'jeziora 2020'!BO81</f>
        <v>0.05</v>
      </c>
      <c r="AK79" s="73">
        <f>'jeziora 2020'!BR81</f>
        <v>0.4</v>
      </c>
      <c r="AL79" s="73">
        <f>'jeziora 2020'!BS81</f>
        <v>0.05</v>
      </c>
      <c r="AM79" s="73">
        <f>'jeziora 2020'!BU81</f>
        <v>0.05</v>
      </c>
      <c r="AN79" s="73">
        <f>'jeziora 2020'!BV81</f>
        <v>0.05</v>
      </c>
      <c r="AO79" s="73">
        <f>'jeziora 2020'!BW81</f>
        <v>0.05</v>
      </c>
      <c r="AP79" s="73">
        <f>'jeziora 2020'!BX81</f>
        <v>0.1</v>
      </c>
      <c r="AQ79" s="73">
        <f>'jeziora 2020'!BZ81</f>
        <v>0</v>
      </c>
      <c r="AR79" s="224">
        <f>'jeziora 2020'!CK81</f>
        <v>0</v>
      </c>
      <c r="AS79" s="73">
        <f>'jeziora 2020'!CN81</f>
        <v>0</v>
      </c>
      <c r="AT79" s="73">
        <f>'jeziora 2020'!CS81</f>
        <v>0</v>
      </c>
      <c r="AU79" s="224">
        <f>'jeziora 2020'!CY81</f>
        <v>0</v>
      </c>
      <c r="AV79" s="53">
        <f>'jeziora 2020'!DD81</f>
        <v>0</v>
      </c>
      <c r="AW79" s="73">
        <f>'jeziora 2020'!DE81</f>
        <v>0.05</v>
      </c>
      <c r="AX79" s="148">
        <f>'jeziora 2020'!DF81</f>
        <v>0.05</v>
      </c>
      <c r="AY79" s="61" t="s">
        <v>171</v>
      </c>
      <c r="AZ79" s="75"/>
      <c r="BA79" s="75"/>
      <c r="BB79" s="75"/>
    </row>
    <row r="80" spans="1:54" x14ac:dyDescent="0.2">
      <c r="A80" s="4">
        <f>'jeziora 2020'!B82</f>
        <v>126</v>
      </c>
      <c r="B80" s="16" t="str">
        <f>'jeziora 2020'!C82</f>
        <v>PL02S0502_2219</v>
      </c>
      <c r="C80" s="53">
        <f>'jeziora 2020'!I82</f>
        <v>0.05</v>
      </c>
      <c r="D80" s="53">
        <f>'jeziora 2020'!J82</f>
        <v>1.5</v>
      </c>
      <c r="E80" s="53">
        <f>'jeziora 2020'!L82</f>
        <v>0.13400000000000001</v>
      </c>
      <c r="F80" s="53">
        <f>'jeziora 2020'!N82</f>
        <v>3.71</v>
      </c>
      <c r="G80" s="53">
        <f>'jeziora 2020'!O82</f>
        <v>5.73</v>
      </c>
      <c r="H80" s="53">
        <f>'jeziora 2020'!P82</f>
        <v>2.1700000000000001E-2</v>
      </c>
      <c r="I80" s="53">
        <f>'jeziora 2020'!S82</f>
        <v>1.45</v>
      </c>
      <c r="J80" s="53">
        <f>'jeziora 2020'!T82</f>
        <v>3.85</v>
      </c>
      <c r="K80" s="53">
        <f>'jeziora 2020'!Y82</f>
        <v>12.6</v>
      </c>
      <c r="L80" s="130">
        <f>'jeziora 2020'!AB82</f>
        <v>4170</v>
      </c>
      <c r="M80" s="130">
        <f>'jeziora 2020'!AC82</f>
        <v>69.400000000000006</v>
      </c>
      <c r="N80" s="73">
        <f>'jeziora 2020'!AI82</f>
        <v>2.5</v>
      </c>
      <c r="O80" s="73">
        <f>'jeziora 2020'!AJ82</f>
        <v>7</v>
      </c>
      <c r="P80" s="73">
        <f>'jeziora 2020'!AK82</f>
        <v>2.5</v>
      </c>
      <c r="Q80" s="73">
        <f>'jeziora 2020'!AL82</f>
        <v>33</v>
      </c>
      <c r="R80" s="73">
        <f>'jeziora 2020'!AM82</f>
        <v>16</v>
      </c>
      <c r="S80" s="73">
        <f>'jeziora 2020'!AN82</f>
        <v>10</v>
      </c>
      <c r="T80" s="73">
        <f>'jeziora 2020'!AO82</f>
        <v>14</v>
      </c>
      <c r="U80" s="73">
        <f>'jeziora 2020'!AQ82</f>
        <v>17</v>
      </c>
      <c r="V80" s="73">
        <f>'jeziora 2020'!AR82</f>
        <v>1.5</v>
      </c>
      <c r="W80" s="73">
        <f>'jeziora 2020'!AS82</f>
        <v>2.5</v>
      </c>
      <c r="X80" s="73">
        <f>'jeziora 2020'!AT82</f>
        <v>2.5</v>
      </c>
      <c r="Y80" s="73">
        <f>'jeziora 2020'!AU82</f>
        <v>23</v>
      </c>
      <c r="Z80" s="73">
        <f>'jeziora 2020'!AV82</f>
        <v>28</v>
      </c>
      <c r="AA80" s="73">
        <f>'jeziora 2020'!AW82</f>
        <v>9</v>
      </c>
      <c r="AB80" s="73">
        <f>'jeziora 2020'!AX82</f>
        <v>14</v>
      </c>
      <c r="AC80" s="73">
        <f>'jeziora 2020'!AY82</f>
        <v>25</v>
      </c>
      <c r="AD80" s="73">
        <f>'jeziora 2020'!AZ82</f>
        <v>2.5</v>
      </c>
      <c r="AE80" s="73">
        <f>'jeziora 2020'!BB82</f>
        <v>151.5</v>
      </c>
      <c r="AF80" s="73">
        <f>'jeziora 2020'!BJ82</f>
        <v>0.5</v>
      </c>
      <c r="AG80" s="73">
        <f>'jeziora 2020'!BL82</f>
        <v>0.5</v>
      </c>
      <c r="AH80" s="73">
        <f>'jeziora 2020'!BM82</f>
        <v>0.05</v>
      </c>
      <c r="AI80" s="73">
        <f>'jeziora 2020'!BN82</f>
        <v>0.05</v>
      </c>
      <c r="AJ80" s="73">
        <f>'jeziora 2020'!BO82</f>
        <v>0.05</v>
      </c>
      <c r="AK80" s="73">
        <f>'jeziora 2020'!BR82</f>
        <v>0.4</v>
      </c>
      <c r="AL80" s="73">
        <f>'jeziora 2020'!BS82</f>
        <v>0.05</v>
      </c>
      <c r="AM80" s="73">
        <f>'jeziora 2020'!BU82</f>
        <v>0.05</v>
      </c>
      <c r="AN80" s="73">
        <f>'jeziora 2020'!BV82</f>
        <v>0.05</v>
      </c>
      <c r="AO80" s="73">
        <f>'jeziora 2020'!BW82</f>
        <v>0.05</v>
      </c>
      <c r="AP80" s="73">
        <f>'jeziora 2020'!BX82</f>
        <v>0.1</v>
      </c>
      <c r="AQ80" s="73">
        <f>'jeziora 2020'!BZ82</f>
        <v>25</v>
      </c>
      <c r="AR80" s="224">
        <f>'jeziora 2020'!CK82</f>
        <v>0.08</v>
      </c>
      <c r="AS80" s="73">
        <f>'jeziora 2020'!CN82</f>
        <v>0.5</v>
      </c>
      <c r="AT80" s="73">
        <f>'jeziora 2020'!CS82</f>
        <v>0.5</v>
      </c>
      <c r="AU80" s="224">
        <f>'jeziora 2020'!CY82</f>
        <v>4.5999999999999999E-2</v>
      </c>
      <c r="AV80" s="53">
        <f>'jeziora 2020'!DD82</f>
        <v>0.05</v>
      </c>
      <c r="AW80" s="73">
        <f>'jeziora 2020'!DE82</f>
        <v>0.05</v>
      </c>
      <c r="AX80" s="148">
        <f>'jeziora 2020'!DF82</f>
        <v>0.05</v>
      </c>
      <c r="AY80" s="61" t="s">
        <v>171</v>
      </c>
      <c r="AZ80" s="75"/>
      <c r="BA80" s="75"/>
      <c r="BB80" s="75"/>
    </row>
    <row r="81" spans="1:54" x14ac:dyDescent="0.2">
      <c r="A81" s="4">
        <f>'jeziora 2020'!B83</f>
        <v>127</v>
      </c>
      <c r="B81" s="16" t="str">
        <f>'jeziora 2020'!C83</f>
        <v>PL01S0602_0468</v>
      </c>
      <c r="C81" s="53">
        <f>'jeziora 2020'!I83</f>
        <v>0.05</v>
      </c>
      <c r="D81" s="53">
        <f>'jeziora 2020'!J83</f>
        <v>7.8</v>
      </c>
      <c r="E81" s="53">
        <f>'jeziora 2020'!L83</f>
        <v>0.223</v>
      </c>
      <c r="F81" s="53">
        <f>'jeziora 2020'!N83</f>
        <v>18.3</v>
      </c>
      <c r="G81" s="53">
        <f>'jeziora 2020'!O83</f>
        <v>13.9</v>
      </c>
      <c r="H81" s="53">
        <f>'jeziora 2020'!P83</f>
        <v>4.0599999999999997E-2</v>
      </c>
      <c r="I81" s="53">
        <f>'jeziora 2020'!S83</f>
        <v>12.1</v>
      </c>
      <c r="J81" s="53">
        <f>'jeziora 2020'!T83</f>
        <v>11.6</v>
      </c>
      <c r="K81" s="53">
        <f>'jeziora 2020'!Y83</f>
        <v>48.5</v>
      </c>
      <c r="L81" s="130">
        <f>'jeziora 2020'!AB83</f>
        <v>22500</v>
      </c>
      <c r="M81" s="130">
        <f>'jeziora 2020'!AC83</f>
        <v>2510</v>
      </c>
      <c r="N81" s="73">
        <f>'jeziora 2020'!AI83</f>
        <v>2.5</v>
      </c>
      <c r="O81" s="73">
        <f>'jeziora 2020'!AJ83</f>
        <v>64</v>
      </c>
      <c r="P81" s="73">
        <f>'jeziora 2020'!AK83</f>
        <v>2.5</v>
      </c>
      <c r="Q81" s="73">
        <f>'jeziora 2020'!AL83</f>
        <v>232</v>
      </c>
      <c r="R81" s="73">
        <f>'jeziora 2020'!AM83</f>
        <v>155</v>
      </c>
      <c r="S81" s="73">
        <f>'jeziora 2020'!AN83</f>
        <v>107</v>
      </c>
      <c r="T81" s="73">
        <f>'jeziora 2020'!AO83</f>
        <v>136</v>
      </c>
      <c r="U81" s="73">
        <f>'jeziora 2020'!AQ83</f>
        <v>120</v>
      </c>
      <c r="V81" s="73">
        <f>'jeziora 2020'!AR83</f>
        <v>1.5</v>
      </c>
      <c r="W81" s="73">
        <f>'jeziora 2020'!AS83</f>
        <v>2.5</v>
      </c>
      <c r="X81" s="73">
        <f>'jeziora 2020'!AT83</f>
        <v>210</v>
      </c>
      <c r="Y81" s="73">
        <f>'jeziora 2020'!AU83</f>
        <v>197</v>
      </c>
      <c r="Z81" s="73">
        <f>'jeziora 2020'!AV83</f>
        <v>214</v>
      </c>
      <c r="AA81" s="73">
        <f>'jeziora 2020'!AW83</f>
        <v>90</v>
      </c>
      <c r="AB81" s="73">
        <f>'jeziora 2020'!AX83</f>
        <v>78</v>
      </c>
      <c r="AC81" s="73">
        <f>'jeziora 2020'!AY83</f>
        <v>144</v>
      </c>
      <c r="AD81" s="73">
        <f>'jeziora 2020'!AZ83</f>
        <v>55</v>
      </c>
      <c r="AE81" s="73">
        <f>'jeziora 2020'!BB83</f>
        <v>1414</v>
      </c>
      <c r="AF81" s="73">
        <f>'jeziora 2020'!BJ83</f>
        <v>0.5</v>
      </c>
      <c r="AG81" s="73">
        <f>'jeziora 2020'!BL83</f>
        <v>0.5</v>
      </c>
      <c r="AH81" s="73">
        <f>'jeziora 2020'!BM83</f>
        <v>0.05</v>
      </c>
      <c r="AI81" s="73">
        <f>'jeziora 2020'!BN83</f>
        <v>0.05</v>
      </c>
      <c r="AJ81" s="73">
        <f>'jeziora 2020'!BO83</f>
        <v>0.05</v>
      </c>
      <c r="AK81" s="73">
        <f>'jeziora 2020'!BR83</f>
        <v>0.4</v>
      </c>
      <c r="AL81" s="73">
        <f>'jeziora 2020'!BS83</f>
        <v>0.05</v>
      </c>
      <c r="AM81" s="73">
        <f>'jeziora 2020'!BU83</f>
        <v>0.05</v>
      </c>
      <c r="AN81" s="73">
        <f>'jeziora 2020'!BV83</f>
        <v>0.05</v>
      </c>
      <c r="AO81" s="73">
        <f>'jeziora 2020'!BW83</f>
        <v>0.05</v>
      </c>
      <c r="AP81" s="73">
        <f>'jeziora 2020'!BX83</f>
        <v>0.1</v>
      </c>
      <c r="AQ81" s="73">
        <f>'jeziora 2020'!BZ83</f>
        <v>0</v>
      </c>
      <c r="AR81" s="224">
        <f>'jeziora 2020'!CK83</f>
        <v>0</v>
      </c>
      <c r="AS81" s="73">
        <f>'jeziora 2020'!CN83</f>
        <v>0</v>
      </c>
      <c r="AT81" s="73">
        <f>'jeziora 2020'!CS83</f>
        <v>0</v>
      </c>
      <c r="AU81" s="224">
        <f>'jeziora 2020'!CY83</f>
        <v>0</v>
      </c>
      <c r="AV81" s="53">
        <f>'jeziora 2020'!DD83</f>
        <v>0</v>
      </c>
      <c r="AW81" s="73">
        <f>'jeziora 2020'!DE83</f>
        <v>0.05</v>
      </c>
      <c r="AX81" s="148">
        <f>'jeziora 2020'!DF83</f>
        <v>0.05</v>
      </c>
      <c r="AY81" s="64" t="s">
        <v>174</v>
      </c>
      <c r="AZ81" s="75"/>
      <c r="BA81" s="75"/>
      <c r="BB81" s="75"/>
    </row>
    <row r="82" spans="1:54" x14ac:dyDescent="0.2">
      <c r="A82" s="4">
        <f>'jeziora 2020'!B84</f>
        <v>128</v>
      </c>
      <c r="B82" s="16" t="str">
        <f>'jeziora 2020'!C84</f>
        <v>PL02S0102_0121</v>
      </c>
      <c r="C82" s="53">
        <f>'jeziora 2020'!I84</f>
        <v>0.05</v>
      </c>
      <c r="D82" s="53">
        <f>'jeziora 2020'!J84</f>
        <v>76.3</v>
      </c>
      <c r="E82" s="53">
        <f>'jeziora 2020'!L84</f>
        <v>2.81</v>
      </c>
      <c r="F82" s="53">
        <f>'jeziora 2020'!N84</f>
        <v>9.44</v>
      </c>
      <c r="G82" s="53">
        <f>'jeziora 2020'!O84</f>
        <v>43.3</v>
      </c>
      <c r="H82" s="53">
        <f>'jeziora 2020'!P84</f>
        <v>8.0699999999999994E-2</v>
      </c>
      <c r="I82" s="53">
        <f>'jeziora 2020'!S84</f>
        <v>7.11</v>
      </c>
      <c r="J82" s="53">
        <f>'jeziora 2020'!T84</f>
        <v>26</v>
      </c>
      <c r="K82" s="53">
        <f>'jeziora 2020'!Y84</f>
        <v>70</v>
      </c>
      <c r="L82" s="130">
        <f>'jeziora 2020'!AB84</f>
        <v>16490</v>
      </c>
      <c r="M82" s="130">
        <f>'jeziora 2020'!AC84</f>
        <v>606</v>
      </c>
      <c r="N82" s="73">
        <f>'jeziora 2020'!AI84</f>
        <v>2.5</v>
      </c>
      <c r="O82" s="73">
        <f>'jeziora 2020'!AJ84</f>
        <v>98</v>
      </c>
      <c r="P82" s="73">
        <f>'jeziora 2020'!AK84</f>
        <v>2.5</v>
      </c>
      <c r="Q82" s="73">
        <f>'jeziora 2020'!AL84</f>
        <v>359</v>
      </c>
      <c r="R82" s="73">
        <f>'jeziora 2020'!AM84</f>
        <v>202</v>
      </c>
      <c r="S82" s="73">
        <f>'jeziora 2020'!AN84</f>
        <v>149</v>
      </c>
      <c r="T82" s="73">
        <f>'jeziora 2020'!AO84</f>
        <v>160</v>
      </c>
      <c r="U82" s="73">
        <f>'jeziora 2020'!AQ84</f>
        <v>137</v>
      </c>
      <c r="V82" s="73">
        <f>'jeziora 2020'!AR84</f>
        <v>1.5</v>
      </c>
      <c r="W82" s="73">
        <f>'jeziora 2020'!AS84</f>
        <v>2.5</v>
      </c>
      <c r="X82" s="73">
        <f>'jeziora 2020'!AT84</f>
        <v>65</v>
      </c>
      <c r="Y82" s="73">
        <f>'jeziora 2020'!AU84</f>
        <v>233</v>
      </c>
      <c r="Z82" s="73">
        <f>'jeziora 2020'!AV84</f>
        <v>260</v>
      </c>
      <c r="AA82" s="73">
        <f>'jeziora 2020'!AW84</f>
        <v>101</v>
      </c>
      <c r="AB82" s="73">
        <f>'jeziora 2020'!AX84</f>
        <v>112</v>
      </c>
      <c r="AC82" s="73">
        <f>'jeziora 2020'!AY84</f>
        <v>150</v>
      </c>
      <c r="AD82" s="73">
        <f>'jeziora 2020'!AZ84</f>
        <v>56</v>
      </c>
      <c r="AE82" s="73">
        <f>'jeziora 2020'!BB84</f>
        <v>1636</v>
      </c>
      <c r="AF82" s="73">
        <f>'jeziora 2020'!BJ84</f>
        <v>0.5</v>
      </c>
      <c r="AG82" s="73">
        <f>'jeziora 2020'!BL84</f>
        <v>0.5</v>
      </c>
      <c r="AH82" s="73">
        <f>'jeziora 2020'!BM84</f>
        <v>0.05</v>
      </c>
      <c r="AI82" s="73">
        <f>'jeziora 2020'!BN84</f>
        <v>0.05</v>
      </c>
      <c r="AJ82" s="73">
        <f>'jeziora 2020'!BO84</f>
        <v>0.05</v>
      </c>
      <c r="AK82" s="73">
        <f>'jeziora 2020'!BR84</f>
        <v>0.4</v>
      </c>
      <c r="AL82" s="73">
        <f>'jeziora 2020'!BS84</f>
        <v>0.05</v>
      </c>
      <c r="AM82" s="73">
        <f>'jeziora 2020'!BU84</f>
        <v>0.05</v>
      </c>
      <c r="AN82" s="73">
        <f>'jeziora 2020'!BV84</f>
        <v>0.05</v>
      </c>
      <c r="AO82" s="73">
        <f>'jeziora 2020'!BW84</f>
        <v>0.05</v>
      </c>
      <c r="AP82" s="73">
        <f>'jeziora 2020'!BX84</f>
        <v>0.1</v>
      </c>
      <c r="AQ82" s="73">
        <f>'jeziora 2020'!BZ84</f>
        <v>0</v>
      </c>
      <c r="AR82" s="224">
        <f>'jeziora 2020'!CK84</f>
        <v>0</v>
      </c>
      <c r="AS82" s="73">
        <f>'jeziora 2020'!CN84</f>
        <v>0</v>
      </c>
      <c r="AT82" s="73">
        <f>'jeziora 2020'!CS84</f>
        <v>0</v>
      </c>
      <c r="AU82" s="224">
        <f>'jeziora 2020'!CY84</f>
        <v>0</v>
      </c>
      <c r="AV82" s="53">
        <f>'jeziora 2020'!DD84</f>
        <v>0</v>
      </c>
      <c r="AW82" s="73">
        <f>'jeziora 2020'!DE84</f>
        <v>0.05</v>
      </c>
      <c r="AX82" s="148">
        <f>'jeziora 2020'!DF84</f>
        <v>0.05</v>
      </c>
      <c r="AY82" s="64" t="s">
        <v>174</v>
      </c>
      <c r="AZ82" s="75"/>
      <c r="BA82" s="75"/>
      <c r="BB82" s="75"/>
    </row>
    <row r="83" spans="1:54" x14ac:dyDescent="0.2">
      <c r="A83" s="4">
        <f>'jeziora 2020'!B85</f>
        <v>129</v>
      </c>
      <c r="B83" s="16" t="str">
        <f>'jeziora 2020'!C85</f>
        <v>PL02S0202_3070</v>
      </c>
      <c r="C83" s="53">
        <f>'jeziora 2020'!I85</f>
        <v>0.05</v>
      </c>
      <c r="D83" s="53">
        <f>'jeziora 2020'!J85</f>
        <v>12.6</v>
      </c>
      <c r="E83" s="53">
        <f>'jeziora 2020'!L85</f>
        <v>2.5000000000000001E-2</v>
      </c>
      <c r="F83" s="53">
        <f>'jeziora 2020'!N85</f>
        <v>26.2</v>
      </c>
      <c r="G83" s="53">
        <f>'jeziora 2020'!O85</f>
        <v>7.61</v>
      </c>
      <c r="H83" s="53">
        <f>'jeziora 2020'!P85</f>
        <v>8.2400000000000001E-2</v>
      </c>
      <c r="I83" s="53">
        <f>'jeziora 2020'!S85</f>
        <v>7.85</v>
      </c>
      <c r="J83" s="53">
        <f>'jeziora 2020'!T85</f>
        <v>41.5</v>
      </c>
      <c r="K83" s="53">
        <f>'jeziora 2020'!Y85</f>
        <v>44.3</v>
      </c>
      <c r="L83" s="130">
        <f>'jeziora 2020'!AB85</f>
        <v>20580</v>
      </c>
      <c r="M83" s="130">
        <f>'jeziora 2020'!AC85</f>
        <v>1316</v>
      </c>
      <c r="N83" s="73">
        <f>'jeziora 2020'!AI85</f>
        <v>2.5</v>
      </c>
      <c r="O83" s="73">
        <f>'jeziora 2020'!AJ85</f>
        <v>207</v>
      </c>
      <c r="P83" s="73">
        <f>'jeziora 2020'!AK85</f>
        <v>39</v>
      </c>
      <c r="Q83" s="73">
        <f>'jeziora 2020'!AL85</f>
        <v>749</v>
      </c>
      <c r="R83" s="73">
        <f>'jeziora 2020'!AM85</f>
        <v>345</v>
      </c>
      <c r="S83" s="73">
        <f>'jeziora 2020'!AN85</f>
        <v>232</v>
      </c>
      <c r="T83" s="73">
        <f>'jeziora 2020'!AO85</f>
        <v>221</v>
      </c>
      <c r="U83" s="73">
        <f>'jeziora 2020'!AQ85</f>
        <v>165</v>
      </c>
      <c r="V83" s="73">
        <f>'jeziora 2020'!AR85</f>
        <v>1.5</v>
      </c>
      <c r="W83" s="73">
        <f>'jeziora 2020'!AS85</f>
        <v>2.5</v>
      </c>
      <c r="X83" s="73">
        <f>'jeziora 2020'!AT85</f>
        <v>135</v>
      </c>
      <c r="Y83" s="73">
        <f>'jeziora 2020'!AU85</f>
        <v>354</v>
      </c>
      <c r="Z83" s="73">
        <f>'jeziora 2020'!AV85</f>
        <v>419</v>
      </c>
      <c r="AA83" s="73">
        <f>'jeziora 2020'!AW85</f>
        <v>152</v>
      </c>
      <c r="AB83" s="73">
        <f>'jeziora 2020'!AX85</f>
        <v>169</v>
      </c>
      <c r="AC83" s="73">
        <f>'jeziora 2020'!AY85</f>
        <v>220</v>
      </c>
      <c r="AD83" s="73">
        <f>'jeziora 2020'!AZ85</f>
        <v>80</v>
      </c>
      <c r="AE83" s="73">
        <f>'jeziora 2020'!BB85</f>
        <v>2859.5</v>
      </c>
      <c r="AF83" s="73">
        <f>'jeziora 2020'!BJ85</f>
        <v>0.5</v>
      </c>
      <c r="AG83" s="73">
        <f>'jeziora 2020'!BL85</f>
        <v>0.5</v>
      </c>
      <c r="AH83" s="73">
        <f>'jeziora 2020'!BM85</f>
        <v>0.05</v>
      </c>
      <c r="AI83" s="73">
        <f>'jeziora 2020'!BN85</f>
        <v>0.05</v>
      </c>
      <c r="AJ83" s="73">
        <f>'jeziora 2020'!BO85</f>
        <v>0.05</v>
      </c>
      <c r="AK83" s="73">
        <f>'jeziora 2020'!BR85</f>
        <v>0.4</v>
      </c>
      <c r="AL83" s="73">
        <f>'jeziora 2020'!BS85</f>
        <v>0.05</v>
      </c>
      <c r="AM83" s="73">
        <f>'jeziora 2020'!BU85</f>
        <v>0.05</v>
      </c>
      <c r="AN83" s="73">
        <f>'jeziora 2020'!BV85</f>
        <v>0.05</v>
      </c>
      <c r="AO83" s="73">
        <f>'jeziora 2020'!BW85</f>
        <v>0.05</v>
      </c>
      <c r="AP83" s="73">
        <f>'jeziora 2020'!BX85</f>
        <v>0.1</v>
      </c>
      <c r="AQ83" s="73">
        <f>'jeziora 2020'!BZ85</f>
        <v>0</v>
      </c>
      <c r="AR83" s="224">
        <f>'jeziora 2020'!CK85</f>
        <v>0</v>
      </c>
      <c r="AS83" s="73">
        <f>'jeziora 2020'!CN85</f>
        <v>0</v>
      </c>
      <c r="AT83" s="73">
        <f>'jeziora 2020'!CS85</f>
        <v>0</v>
      </c>
      <c r="AU83" s="224">
        <f>'jeziora 2020'!CY85</f>
        <v>0</v>
      </c>
      <c r="AV83" s="53">
        <f>'jeziora 2020'!DD85</f>
        <v>0</v>
      </c>
      <c r="AW83" s="73">
        <f>'jeziora 2020'!DE85</f>
        <v>0.05</v>
      </c>
      <c r="AX83" s="148">
        <f>'jeziora 2020'!DF85</f>
        <v>0.05</v>
      </c>
      <c r="AY83" s="64" t="s">
        <v>174</v>
      </c>
      <c r="AZ83" s="75"/>
      <c r="BA83" s="75"/>
      <c r="BB83" s="75"/>
    </row>
    <row r="84" spans="1:54" x14ac:dyDescent="0.2">
      <c r="A84" s="4">
        <f>'jeziora 2020'!B86</f>
        <v>130</v>
      </c>
      <c r="B84" s="16" t="str">
        <f>'jeziora 2020'!C86</f>
        <v>PL01S0202_3357</v>
      </c>
      <c r="C84" s="53">
        <f>'jeziora 2020'!I86</f>
        <v>0.05</v>
      </c>
      <c r="D84" s="53">
        <f>'jeziora 2020'!J86</f>
        <v>8.11</v>
      </c>
      <c r="E84" s="53">
        <f>'jeziora 2020'!L86</f>
        <v>1.31</v>
      </c>
      <c r="F84" s="53">
        <f>'jeziora 2020'!N86</f>
        <v>9.9700000000000006</v>
      </c>
      <c r="G84" s="53">
        <f>'jeziora 2020'!O86</f>
        <v>10.8</v>
      </c>
      <c r="H84" s="53">
        <f>'jeziora 2020'!P86</f>
        <v>9.2999999999999999E-2</v>
      </c>
      <c r="I84" s="53">
        <f>'jeziora 2020'!S86</f>
        <v>4.83</v>
      </c>
      <c r="J84" s="53">
        <f>'jeziora 2020'!T86</f>
        <v>74.2</v>
      </c>
      <c r="K84" s="53">
        <f>'jeziora 2020'!Y86</f>
        <v>98.2</v>
      </c>
      <c r="L84" s="130">
        <f>'jeziora 2020'!AB86</f>
        <v>8641</v>
      </c>
      <c r="M84" s="130">
        <f>'jeziora 2020'!AC86</f>
        <v>13240</v>
      </c>
      <c r="N84" s="73">
        <f>'jeziora 2020'!AI86</f>
        <v>2.5</v>
      </c>
      <c r="O84" s="73">
        <f>'jeziora 2020'!AJ86</f>
        <v>350</v>
      </c>
      <c r="P84" s="73">
        <f>'jeziora 2020'!AK86</f>
        <v>2.5</v>
      </c>
      <c r="Q84" s="73">
        <f>'jeziora 2020'!AL86</f>
        <v>997</v>
      </c>
      <c r="R84" s="73">
        <f>'jeziora 2020'!AM86</f>
        <v>400</v>
      </c>
      <c r="S84" s="73">
        <f>'jeziora 2020'!AN86</f>
        <v>228</v>
      </c>
      <c r="T84" s="73">
        <f>'jeziora 2020'!AO86</f>
        <v>280</v>
      </c>
      <c r="U84" s="73">
        <f>'jeziora 2020'!AQ86</f>
        <v>347</v>
      </c>
      <c r="V84" s="73">
        <f>'jeziora 2020'!AR86</f>
        <v>1.5</v>
      </c>
      <c r="W84" s="73">
        <f>'jeziora 2020'!AS86</f>
        <v>2.5</v>
      </c>
      <c r="X84" s="73">
        <f>'jeziora 2020'!AT86</f>
        <v>257</v>
      </c>
      <c r="Y84" s="73">
        <f>'jeziora 2020'!AU86</f>
        <v>503</v>
      </c>
      <c r="Z84" s="73">
        <f>'jeziora 2020'!AV86</f>
        <v>641</v>
      </c>
      <c r="AA84" s="73">
        <f>'jeziora 2020'!AW86</f>
        <v>227</v>
      </c>
      <c r="AB84" s="73">
        <f>'jeziora 2020'!AX86</f>
        <v>229</v>
      </c>
      <c r="AC84" s="73">
        <f>'jeziora 2020'!AY86</f>
        <v>516</v>
      </c>
      <c r="AD84" s="73">
        <f>'jeziora 2020'!AZ86</f>
        <v>2.5</v>
      </c>
      <c r="AE84" s="73">
        <f>'jeziora 2020'!BB86</f>
        <v>3892</v>
      </c>
      <c r="AF84" s="73">
        <f>'jeziora 2020'!BJ86</f>
        <v>0.5</v>
      </c>
      <c r="AG84" s="73">
        <f>'jeziora 2020'!BL86</f>
        <v>0.5</v>
      </c>
      <c r="AH84" s="73">
        <f>'jeziora 2020'!BM86</f>
        <v>0.05</v>
      </c>
      <c r="AI84" s="73">
        <f>'jeziora 2020'!BN86</f>
        <v>0.05</v>
      </c>
      <c r="AJ84" s="73">
        <f>'jeziora 2020'!BO86</f>
        <v>0.05</v>
      </c>
      <c r="AK84" s="73">
        <f>'jeziora 2020'!BR86</f>
        <v>0.4</v>
      </c>
      <c r="AL84" s="73">
        <f>'jeziora 2020'!BS86</f>
        <v>0.05</v>
      </c>
      <c r="AM84" s="73">
        <f>'jeziora 2020'!BU86</f>
        <v>0.05</v>
      </c>
      <c r="AN84" s="73">
        <f>'jeziora 2020'!BV86</f>
        <v>0.05</v>
      </c>
      <c r="AO84" s="73">
        <f>'jeziora 2020'!BW86</f>
        <v>0.05</v>
      </c>
      <c r="AP84" s="73">
        <f>'jeziora 2020'!BX86</f>
        <v>0.1</v>
      </c>
      <c r="AQ84" s="73">
        <f>'jeziora 2020'!BZ86</f>
        <v>0</v>
      </c>
      <c r="AR84" s="224">
        <f>'jeziora 2020'!CK86</f>
        <v>0</v>
      </c>
      <c r="AS84" s="73">
        <f>'jeziora 2020'!CN86</f>
        <v>0</v>
      </c>
      <c r="AT84" s="73">
        <f>'jeziora 2020'!CS86</f>
        <v>0</v>
      </c>
      <c r="AU84" s="224">
        <f>'jeziora 2020'!CY86</f>
        <v>0</v>
      </c>
      <c r="AV84" s="53">
        <f>'jeziora 2020'!DD86</f>
        <v>0</v>
      </c>
      <c r="AW84" s="73">
        <f>'jeziora 2020'!DE86</f>
        <v>0.05</v>
      </c>
      <c r="AX84" s="148">
        <f>'jeziora 2020'!DF86</f>
        <v>0.05</v>
      </c>
      <c r="AY84" s="64" t="s">
        <v>174</v>
      </c>
      <c r="AZ84" s="75"/>
      <c r="BA84" s="75"/>
      <c r="BB84" s="75"/>
    </row>
    <row r="85" spans="1:54" x14ac:dyDescent="0.2">
      <c r="A85" s="4">
        <f>'jeziora 2020'!B87</f>
        <v>131</v>
      </c>
      <c r="B85" s="16" t="str">
        <f>'jeziora 2020'!C87</f>
        <v>PL01S0302_0126</v>
      </c>
      <c r="C85" s="53">
        <f>'jeziora 2020'!I87</f>
        <v>35.6</v>
      </c>
      <c r="D85" s="53">
        <f>'jeziora 2020'!J87</f>
        <v>4.9800000000000004</v>
      </c>
      <c r="E85" s="53">
        <f>'jeziora 2020'!L87</f>
        <v>2.5000000000000001E-2</v>
      </c>
      <c r="F85" s="53">
        <f>'jeziora 2020'!N87</f>
        <v>5.34</v>
      </c>
      <c r="G85" s="53">
        <f>'jeziora 2020'!O87</f>
        <v>29.7</v>
      </c>
      <c r="H85" s="53">
        <f>'jeziora 2020'!P87</f>
        <v>0.126</v>
      </c>
      <c r="I85" s="53">
        <f>'jeziora 2020'!S87</f>
        <v>5.21</v>
      </c>
      <c r="J85" s="53">
        <f>'jeziora 2020'!T87</f>
        <v>12.6</v>
      </c>
      <c r="K85" s="53">
        <f>'jeziora 2020'!Y87</f>
        <v>39.200000000000003</v>
      </c>
      <c r="L85" s="130">
        <f>'jeziora 2020'!AB87</f>
        <v>16390</v>
      </c>
      <c r="M85" s="130">
        <f>'jeziora 2020'!AC87</f>
        <v>1350</v>
      </c>
      <c r="N85" s="73">
        <f>'jeziora 2020'!AI87</f>
        <v>2.5</v>
      </c>
      <c r="O85" s="73">
        <f>'jeziora 2020'!AJ87</f>
        <v>355</v>
      </c>
      <c r="P85" s="73">
        <f>'jeziora 2020'!AK87</f>
        <v>87</v>
      </c>
      <c r="Q85" s="73">
        <f>'jeziora 2020'!AL87</f>
        <v>1600</v>
      </c>
      <c r="R85" s="73">
        <f>'jeziora 2020'!AM87</f>
        <v>1120</v>
      </c>
      <c r="S85" s="73">
        <f>'jeziora 2020'!AN87</f>
        <v>639</v>
      </c>
      <c r="T85" s="73">
        <f>'jeziora 2020'!AO87</f>
        <v>735</v>
      </c>
      <c r="U85" s="73">
        <f>'jeziora 2020'!AQ87</f>
        <v>596</v>
      </c>
      <c r="V85" s="73">
        <f>'jeziora 2020'!AR87</f>
        <v>1.5</v>
      </c>
      <c r="W85" s="73">
        <f>'jeziora 2020'!AS87</f>
        <v>2.5</v>
      </c>
      <c r="X85" s="73">
        <f>'jeziora 2020'!AT87</f>
        <v>513</v>
      </c>
      <c r="Y85" s="73">
        <f>'jeziora 2020'!AU87</f>
        <v>1000</v>
      </c>
      <c r="Z85" s="73">
        <f>'jeziora 2020'!AV87</f>
        <v>1210</v>
      </c>
      <c r="AA85" s="73">
        <f>'jeziora 2020'!AW87</f>
        <v>463</v>
      </c>
      <c r="AB85" s="73">
        <f>'jeziora 2020'!AX87</f>
        <v>730</v>
      </c>
      <c r="AC85" s="73">
        <f>'jeziora 2020'!AY87</f>
        <v>667</v>
      </c>
      <c r="AD85" s="73">
        <f>'jeziora 2020'!AZ87</f>
        <v>217</v>
      </c>
      <c r="AE85" s="73">
        <f>'jeziora 2020'!BB87</f>
        <v>7728.5</v>
      </c>
      <c r="AF85" s="73">
        <f>'jeziora 2020'!BJ87</f>
        <v>0.5</v>
      </c>
      <c r="AG85" s="73">
        <f>'jeziora 2020'!BL87</f>
        <v>0.5</v>
      </c>
      <c r="AH85" s="73">
        <f>'jeziora 2020'!BM87</f>
        <v>0.05</v>
      </c>
      <c r="AI85" s="73">
        <f>'jeziora 2020'!BN87</f>
        <v>0.05</v>
      </c>
      <c r="AJ85" s="73">
        <f>'jeziora 2020'!BO87</f>
        <v>0.05</v>
      </c>
      <c r="AK85" s="73">
        <f>'jeziora 2020'!BR87</f>
        <v>0.4</v>
      </c>
      <c r="AL85" s="73">
        <f>'jeziora 2020'!BS87</f>
        <v>0.05</v>
      </c>
      <c r="AM85" s="73">
        <f>'jeziora 2020'!BU87</f>
        <v>0.05</v>
      </c>
      <c r="AN85" s="73">
        <f>'jeziora 2020'!BV87</f>
        <v>0.05</v>
      </c>
      <c r="AO85" s="73">
        <f>'jeziora 2020'!BW87</f>
        <v>0.05</v>
      </c>
      <c r="AP85" s="73">
        <f>'jeziora 2020'!BX87</f>
        <v>0.1</v>
      </c>
      <c r="AQ85" s="73">
        <f>'jeziora 2020'!BZ87</f>
        <v>0</v>
      </c>
      <c r="AR85" s="224">
        <f>'jeziora 2020'!CK87</f>
        <v>0</v>
      </c>
      <c r="AS85" s="73">
        <f>'jeziora 2020'!CN87</f>
        <v>0</v>
      </c>
      <c r="AT85" s="73">
        <f>'jeziora 2020'!CS87</f>
        <v>0</v>
      </c>
      <c r="AU85" s="224">
        <f>'jeziora 2020'!CY87</f>
        <v>0</v>
      </c>
      <c r="AV85" s="53">
        <f>'jeziora 2020'!DD87</f>
        <v>0</v>
      </c>
      <c r="AW85" s="73">
        <f>'jeziora 2020'!DE87</f>
        <v>0.05</v>
      </c>
      <c r="AX85" s="148">
        <f>'jeziora 2020'!DF87</f>
        <v>0.05</v>
      </c>
      <c r="AY85" s="64" t="s">
        <v>174</v>
      </c>
      <c r="AZ85" s="75"/>
      <c r="BA85" s="75"/>
      <c r="BB85" s="75"/>
    </row>
    <row r="86" spans="1:54" x14ac:dyDescent="0.2">
      <c r="A86" s="4">
        <f>'jeziora 2020'!B88</f>
        <v>132</v>
      </c>
      <c r="B86" s="16" t="str">
        <f>'jeziora 2020'!C88</f>
        <v>PL02S0102_2052</v>
      </c>
      <c r="C86" s="53">
        <f>'jeziora 2020'!I88</f>
        <v>0.05</v>
      </c>
      <c r="D86" s="53">
        <f>'jeziora 2020'!J88</f>
        <v>6.29</v>
      </c>
      <c r="E86" s="53">
        <f>'jeziora 2020'!L88</f>
        <v>0.28100000000000003</v>
      </c>
      <c r="F86" s="53">
        <f>'jeziora 2020'!N88</f>
        <v>12.7</v>
      </c>
      <c r="G86" s="53">
        <f>'jeziora 2020'!O88</f>
        <v>13.9</v>
      </c>
      <c r="H86" s="53">
        <f>'jeziora 2020'!P88</f>
        <v>0.13200000000000001</v>
      </c>
      <c r="I86" s="53">
        <f>'jeziora 2020'!S88</f>
        <v>9.84</v>
      </c>
      <c r="J86" s="53">
        <f>'jeziora 2020'!T88</f>
        <v>68.099999999999994</v>
      </c>
      <c r="K86" s="53">
        <f>'jeziora 2020'!Y88</f>
        <v>118</v>
      </c>
      <c r="L86" s="130">
        <f>'jeziora 2020'!AB88</f>
        <v>11610</v>
      </c>
      <c r="M86" s="130">
        <f>'jeziora 2020'!AC88</f>
        <v>617</v>
      </c>
      <c r="N86" s="73">
        <f>'jeziora 2020'!AI88</f>
        <v>2.5</v>
      </c>
      <c r="O86" s="73">
        <f>'jeziora 2020'!AJ88</f>
        <v>435</v>
      </c>
      <c r="P86" s="73">
        <f>'jeziora 2020'!AK88</f>
        <v>84</v>
      </c>
      <c r="Q86" s="73">
        <f>'jeziora 2020'!AL88</f>
        <v>1350</v>
      </c>
      <c r="R86" s="73">
        <f>'jeziora 2020'!AM88</f>
        <v>655</v>
      </c>
      <c r="S86" s="73">
        <f>'jeziora 2020'!AN88</f>
        <v>358</v>
      </c>
      <c r="T86" s="73">
        <f>'jeziora 2020'!AO88</f>
        <v>368</v>
      </c>
      <c r="U86" s="73">
        <f>'jeziora 2020'!AQ88</f>
        <v>403</v>
      </c>
      <c r="V86" s="73">
        <f>'jeziora 2020'!AR88</f>
        <v>1.5</v>
      </c>
      <c r="W86" s="73">
        <f>'jeziora 2020'!AS88</f>
        <v>2.5</v>
      </c>
      <c r="X86" s="73">
        <f>'jeziora 2020'!AT88</f>
        <v>346</v>
      </c>
      <c r="Y86" s="73">
        <f>'jeziora 2020'!AU88</f>
        <v>799</v>
      </c>
      <c r="Z86" s="73">
        <f>'jeziora 2020'!AV88</f>
        <v>761</v>
      </c>
      <c r="AA86" s="73">
        <f>'jeziora 2020'!AW88</f>
        <v>263</v>
      </c>
      <c r="AB86" s="73">
        <f>'jeziora 2020'!AX88</f>
        <v>359</v>
      </c>
      <c r="AC86" s="73">
        <f>'jeziora 2020'!AY88</f>
        <v>467</v>
      </c>
      <c r="AD86" s="73">
        <f>'jeziora 2020'!AZ88</f>
        <v>163</v>
      </c>
      <c r="AE86" s="73">
        <f>'jeziora 2020'!BB88</f>
        <v>5425.5</v>
      </c>
      <c r="AF86" s="73">
        <f>'jeziora 2020'!BJ88</f>
        <v>0.5</v>
      </c>
      <c r="AG86" s="73">
        <f>'jeziora 2020'!BL88</f>
        <v>0.5</v>
      </c>
      <c r="AH86" s="73">
        <f>'jeziora 2020'!BM88</f>
        <v>0.05</v>
      </c>
      <c r="AI86" s="73">
        <f>'jeziora 2020'!BN88</f>
        <v>0.05</v>
      </c>
      <c r="AJ86" s="73">
        <f>'jeziora 2020'!BO88</f>
        <v>0.05</v>
      </c>
      <c r="AK86" s="73">
        <f>'jeziora 2020'!BR88</f>
        <v>0.4</v>
      </c>
      <c r="AL86" s="73">
        <f>'jeziora 2020'!BS88</f>
        <v>0.05</v>
      </c>
      <c r="AM86" s="73">
        <f>'jeziora 2020'!BU88</f>
        <v>0.05</v>
      </c>
      <c r="AN86" s="73">
        <f>'jeziora 2020'!BV88</f>
        <v>0.05</v>
      </c>
      <c r="AO86" s="73">
        <f>'jeziora 2020'!BW88</f>
        <v>0.05</v>
      </c>
      <c r="AP86" s="73">
        <f>'jeziora 2020'!BX88</f>
        <v>0.1</v>
      </c>
      <c r="AQ86" s="73">
        <f>'jeziora 2020'!BZ88</f>
        <v>25</v>
      </c>
      <c r="AR86" s="224">
        <f>'jeziora 2020'!CK88</f>
        <v>5.0000000000000001E-3</v>
      </c>
      <c r="AS86" s="73">
        <f>'jeziora 2020'!CN88</f>
        <v>0.5</v>
      </c>
      <c r="AT86" s="73">
        <f>'jeziora 2020'!CS88</f>
        <v>0.5</v>
      </c>
      <c r="AU86" s="224">
        <f>'jeziora 2020'!CY88</f>
        <v>0.63100000000000001</v>
      </c>
      <c r="AV86" s="53">
        <f>'jeziora 2020'!DD88</f>
        <v>0.05</v>
      </c>
      <c r="AW86" s="73">
        <f>'jeziora 2020'!DE88</f>
        <v>0.05</v>
      </c>
      <c r="AX86" s="148">
        <f>'jeziora 2020'!DF88</f>
        <v>0.05</v>
      </c>
      <c r="AY86" s="64" t="s">
        <v>174</v>
      </c>
      <c r="AZ86" s="75"/>
      <c r="BA86" s="75"/>
      <c r="BB86" s="75"/>
    </row>
    <row r="87" spans="1:54" x14ac:dyDescent="0.2">
      <c r="A87" s="4">
        <f>'jeziora 2020'!B89</f>
        <v>133</v>
      </c>
      <c r="B87" s="16" t="str">
        <f>'jeziora 2020'!C89</f>
        <v>PL02S0102_3055</v>
      </c>
      <c r="C87" s="53">
        <f>'jeziora 2020'!I89</f>
        <v>0.05</v>
      </c>
      <c r="D87" s="53">
        <f>'jeziora 2020'!J89</f>
        <v>13</v>
      </c>
      <c r="E87" s="53">
        <f>'jeziora 2020'!L89</f>
        <v>1.77</v>
      </c>
      <c r="F87" s="53">
        <f>'jeziora 2020'!N89</f>
        <v>26</v>
      </c>
      <c r="G87" s="53">
        <f>'jeziora 2020'!O89</f>
        <v>22.4</v>
      </c>
      <c r="H87" s="53">
        <f>'jeziora 2020'!P89</f>
        <v>0.16500000000000001</v>
      </c>
      <c r="I87" s="53">
        <f>'jeziora 2020'!S89</f>
        <v>29</v>
      </c>
      <c r="J87" s="53">
        <f>'jeziora 2020'!T89</f>
        <v>110</v>
      </c>
      <c r="K87" s="53">
        <f>'jeziora 2020'!Y89</f>
        <v>166</v>
      </c>
      <c r="L87" s="130">
        <f>'jeziora 2020'!AB89</f>
        <v>26480</v>
      </c>
      <c r="M87" s="130">
        <f>'jeziora 2020'!AC89</f>
        <v>778</v>
      </c>
      <c r="N87" s="73">
        <f>'jeziora 2020'!AI89</f>
        <v>2.5</v>
      </c>
      <c r="O87" s="73">
        <f>'jeziora 2020'!AJ89</f>
        <v>219</v>
      </c>
      <c r="P87" s="73">
        <f>'jeziora 2020'!AK89</f>
        <v>2.5</v>
      </c>
      <c r="Q87" s="73">
        <f>'jeziora 2020'!AL89</f>
        <v>735</v>
      </c>
      <c r="R87" s="73">
        <f>'jeziora 2020'!AM89</f>
        <v>353</v>
      </c>
      <c r="S87" s="73">
        <f>'jeziora 2020'!AN89</f>
        <v>156</v>
      </c>
      <c r="T87" s="73">
        <f>'jeziora 2020'!AO89</f>
        <v>184</v>
      </c>
      <c r="U87" s="73">
        <f>'jeziora 2020'!AQ89</f>
        <v>307</v>
      </c>
      <c r="V87" s="73">
        <f>'jeziora 2020'!AR89</f>
        <v>1.5</v>
      </c>
      <c r="W87" s="73">
        <f>'jeziora 2020'!AS89</f>
        <v>2.5</v>
      </c>
      <c r="X87" s="73">
        <f>'jeziora 2020'!AT89</f>
        <v>83</v>
      </c>
      <c r="Y87" s="73">
        <f>'jeziora 2020'!AU89</f>
        <v>351</v>
      </c>
      <c r="Z87" s="73">
        <f>'jeziora 2020'!AV89</f>
        <v>500</v>
      </c>
      <c r="AA87" s="73">
        <f>'jeziora 2020'!AW89</f>
        <v>179</v>
      </c>
      <c r="AB87" s="73">
        <f>'jeziora 2020'!AX89</f>
        <v>245</v>
      </c>
      <c r="AC87" s="73">
        <f>'jeziora 2020'!AY89</f>
        <v>384</v>
      </c>
      <c r="AD87" s="73">
        <f>'jeziora 2020'!AZ89</f>
        <v>2.5</v>
      </c>
      <c r="AE87" s="73">
        <f>'jeziora 2020'!BB89</f>
        <v>2769</v>
      </c>
      <c r="AF87" s="73">
        <f>'jeziora 2020'!BJ89</f>
        <v>0.5</v>
      </c>
      <c r="AG87" s="73">
        <f>'jeziora 2020'!BL89</f>
        <v>0.5</v>
      </c>
      <c r="AH87" s="73">
        <f>'jeziora 2020'!BM89</f>
        <v>0.05</v>
      </c>
      <c r="AI87" s="73">
        <f>'jeziora 2020'!BN89</f>
        <v>0.05</v>
      </c>
      <c r="AJ87" s="73">
        <f>'jeziora 2020'!BO89</f>
        <v>0.05</v>
      </c>
      <c r="AK87" s="73">
        <f>'jeziora 2020'!BR89</f>
        <v>0.4</v>
      </c>
      <c r="AL87" s="73">
        <f>'jeziora 2020'!BS89</f>
        <v>0.05</v>
      </c>
      <c r="AM87" s="73">
        <f>'jeziora 2020'!BU89</f>
        <v>0.05</v>
      </c>
      <c r="AN87" s="73">
        <f>'jeziora 2020'!BV89</f>
        <v>0.05</v>
      </c>
      <c r="AO87" s="73">
        <f>'jeziora 2020'!BW89</f>
        <v>0.05</v>
      </c>
      <c r="AP87" s="73">
        <f>'jeziora 2020'!BX89</f>
        <v>0.1</v>
      </c>
      <c r="AQ87" s="73">
        <f>'jeziora 2020'!BZ89</f>
        <v>0</v>
      </c>
      <c r="AR87" s="224">
        <f>'jeziora 2020'!CK89</f>
        <v>0</v>
      </c>
      <c r="AS87" s="73">
        <f>'jeziora 2020'!CN89</f>
        <v>0</v>
      </c>
      <c r="AT87" s="73">
        <f>'jeziora 2020'!CS89</f>
        <v>0</v>
      </c>
      <c r="AU87" s="224">
        <f>'jeziora 2020'!CY89</f>
        <v>0</v>
      </c>
      <c r="AV87" s="53">
        <f>'jeziora 2020'!DD89</f>
        <v>0</v>
      </c>
      <c r="AW87" s="73">
        <f>'jeziora 2020'!DE89</f>
        <v>0.05</v>
      </c>
      <c r="AX87" s="148">
        <f>'jeziora 2020'!DF89</f>
        <v>0.05</v>
      </c>
      <c r="AY87" s="63" t="s">
        <v>173</v>
      </c>
      <c r="AZ87" s="75"/>
      <c r="BA87" s="75"/>
      <c r="BB87" s="75"/>
    </row>
    <row r="88" spans="1:54" x14ac:dyDescent="0.2">
      <c r="A88" s="4">
        <f>'jeziora 2020'!B90</f>
        <v>134</v>
      </c>
      <c r="B88" s="16" t="str">
        <f>'jeziora 2020'!C90</f>
        <v>PL02S0102_0131</v>
      </c>
      <c r="C88" s="53">
        <f>'jeziora 2020'!I90</f>
        <v>0.05</v>
      </c>
      <c r="D88" s="53">
        <f>'jeziora 2020'!J90</f>
        <v>3.38</v>
      </c>
      <c r="E88" s="53">
        <f>'jeziora 2020'!L90</f>
        <v>0.16700000000000001</v>
      </c>
      <c r="F88" s="53">
        <f>'jeziora 2020'!N90</f>
        <v>106</v>
      </c>
      <c r="G88" s="53">
        <f>'jeziora 2020'!O90</f>
        <v>6.1</v>
      </c>
      <c r="H88" s="53">
        <f>'jeziora 2020'!P90</f>
        <v>1.8499999999999999E-2</v>
      </c>
      <c r="I88" s="53">
        <f>'jeziora 2020'!S90</f>
        <v>5.97</v>
      </c>
      <c r="J88" s="53">
        <f>'jeziora 2020'!T90</f>
        <v>19.399999999999999</v>
      </c>
      <c r="K88" s="53">
        <f>'jeziora 2020'!Y90</f>
        <v>37.5</v>
      </c>
      <c r="L88" s="130">
        <f>'jeziora 2020'!AB90</f>
        <v>9400</v>
      </c>
      <c r="M88" s="130">
        <f>'jeziora 2020'!AC90</f>
        <v>238</v>
      </c>
      <c r="N88" s="73">
        <f>'jeziora 2020'!AI90</f>
        <v>2.5</v>
      </c>
      <c r="O88" s="73">
        <f>'jeziora 2020'!AJ90</f>
        <v>2.5</v>
      </c>
      <c r="P88" s="73">
        <f>'jeziora 2020'!AK90</f>
        <v>2.5</v>
      </c>
      <c r="Q88" s="73">
        <f>'jeziora 2020'!AL90</f>
        <v>2.5</v>
      </c>
      <c r="R88" s="73">
        <f>'jeziora 2020'!AM90</f>
        <v>2.5</v>
      </c>
      <c r="S88" s="73">
        <f>'jeziora 2020'!AN90</f>
        <v>2.5</v>
      </c>
      <c r="T88" s="73">
        <f>'jeziora 2020'!AO90</f>
        <v>2.5</v>
      </c>
      <c r="U88" s="73">
        <f>'jeziora 2020'!AQ90</f>
        <v>2.5</v>
      </c>
      <c r="V88" s="73">
        <f>'jeziora 2020'!AR90</f>
        <v>1.5</v>
      </c>
      <c r="W88" s="73">
        <f>'jeziora 2020'!AS90</f>
        <v>2.5</v>
      </c>
      <c r="X88" s="73">
        <f>'jeziora 2020'!AT90</f>
        <v>2.5</v>
      </c>
      <c r="Y88" s="73">
        <f>'jeziora 2020'!AU90</f>
        <v>2.5</v>
      </c>
      <c r="Z88" s="73">
        <f>'jeziora 2020'!AV90</f>
        <v>2.5</v>
      </c>
      <c r="AA88" s="73">
        <f>'jeziora 2020'!AW90</f>
        <v>2.5</v>
      </c>
      <c r="AB88" s="73">
        <f>'jeziora 2020'!AX90</f>
        <v>2.5</v>
      </c>
      <c r="AC88" s="73">
        <f>'jeziora 2020'!AY90</f>
        <v>2.5</v>
      </c>
      <c r="AD88" s="73">
        <f>'jeziora 2020'!AZ90</f>
        <v>2.5</v>
      </c>
      <c r="AE88" s="73">
        <f>'jeziora 2020'!BB90</f>
        <v>31.5</v>
      </c>
      <c r="AF88" s="73">
        <f>'jeziora 2020'!BJ90</f>
        <v>0.5</v>
      </c>
      <c r="AG88" s="73">
        <f>'jeziora 2020'!BL90</f>
        <v>0.5</v>
      </c>
      <c r="AH88" s="73">
        <f>'jeziora 2020'!BM90</f>
        <v>0.05</v>
      </c>
      <c r="AI88" s="73">
        <f>'jeziora 2020'!BN90</f>
        <v>0.05</v>
      </c>
      <c r="AJ88" s="73">
        <f>'jeziora 2020'!BO90</f>
        <v>0.05</v>
      </c>
      <c r="AK88" s="73">
        <f>'jeziora 2020'!BR90</f>
        <v>0.4</v>
      </c>
      <c r="AL88" s="73">
        <f>'jeziora 2020'!BS90</f>
        <v>0.05</v>
      </c>
      <c r="AM88" s="73">
        <f>'jeziora 2020'!BU90</f>
        <v>0.05</v>
      </c>
      <c r="AN88" s="73">
        <f>'jeziora 2020'!BV90</f>
        <v>0.05</v>
      </c>
      <c r="AO88" s="73">
        <f>'jeziora 2020'!BW90</f>
        <v>0.05</v>
      </c>
      <c r="AP88" s="73">
        <f>'jeziora 2020'!BX90</f>
        <v>0.1</v>
      </c>
      <c r="AQ88" s="73">
        <f>'jeziora 2020'!BZ90</f>
        <v>0</v>
      </c>
      <c r="AR88" s="224">
        <f>'jeziora 2020'!CK90</f>
        <v>0</v>
      </c>
      <c r="AS88" s="73">
        <f>'jeziora 2020'!CN90</f>
        <v>0</v>
      </c>
      <c r="AT88" s="73">
        <f>'jeziora 2020'!CS90</f>
        <v>0</v>
      </c>
      <c r="AU88" s="224">
        <f>'jeziora 2020'!CY90</f>
        <v>0</v>
      </c>
      <c r="AV88" s="53">
        <f>'jeziora 2020'!DD90</f>
        <v>0</v>
      </c>
      <c r="AW88" s="73">
        <f>'jeziora 2020'!DE90</f>
        <v>0.05</v>
      </c>
      <c r="AX88" s="148">
        <f>'jeziora 2020'!DF90</f>
        <v>0.05</v>
      </c>
      <c r="AY88" s="63" t="s">
        <v>173</v>
      </c>
      <c r="AZ88" s="75"/>
      <c r="BA88" s="75"/>
      <c r="BB88" s="75"/>
    </row>
    <row r="89" spans="1:54" x14ac:dyDescent="0.2">
      <c r="A89" s="4">
        <f>'jeziora 2020'!B91</f>
        <v>135</v>
      </c>
      <c r="B89" s="16" t="str">
        <f>'jeziora 2020'!C91</f>
        <v>PL07S0802_0106</v>
      </c>
      <c r="C89" s="53">
        <f>'jeziora 2020'!I91</f>
        <v>0.05</v>
      </c>
      <c r="D89" s="53">
        <f>'jeziora 2020'!J91</f>
        <v>1.5</v>
      </c>
      <c r="E89" s="53">
        <f>'jeziora 2020'!L91</f>
        <v>1.34</v>
      </c>
      <c r="F89" s="53">
        <f>'jeziora 2020'!N91</f>
        <v>9.16</v>
      </c>
      <c r="G89" s="53">
        <f>'jeziora 2020'!O91</f>
        <v>57.7</v>
      </c>
      <c r="H89" s="53">
        <f>'jeziora 2020'!P91</f>
        <v>3.04E-2</v>
      </c>
      <c r="I89" s="53">
        <f>'jeziora 2020'!S91</f>
        <v>5.12</v>
      </c>
      <c r="J89" s="53">
        <f>'jeziora 2020'!T91</f>
        <v>6.38</v>
      </c>
      <c r="K89" s="53">
        <f>'jeziora 2020'!Y91</f>
        <v>50.8</v>
      </c>
      <c r="L89" s="130">
        <f>'jeziora 2020'!AB91</f>
        <v>1820</v>
      </c>
      <c r="M89" s="130">
        <f>'jeziora 2020'!AC91</f>
        <v>55.3</v>
      </c>
      <c r="N89" s="73">
        <f>'jeziora 2020'!AI91</f>
        <v>2.5</v>
      </c>
      <c r="O89" s="73">
        <f>'jeziora 2020'!AJ91</f>
        <v>2.5</v>
      </c>
      <c r="P89" s="73">
        <f>'jeziora 2020'!AK91</f>
        <v>2.5</v>
      </c>
      <c r="Q89" s="73">
        <f>'jeziora 2020'!AL91</f>
        <v>2.5</v>
      </c>
      <c r="R89" s="73">
        <f>'jeziora 2020'!AM91</f>
        <v>2.5</v>
      </c>
      <c r="S89" s="73">
        <f>'jeziora 2020'!AN91</f>
        <v>2.5</v>
      </c>
      <c r="T89" s="73">
        <f>'jeziora 2020'!AO91</f>
        <v>2.5</v>
      </c>
      <c r="U89" s="73">
        <f>'jeziora 2020'!AQ91</f>
        <v>369</v>
      </c>
      <c r="V89" s="73">
        <f>'jeziora 2020'!AR91</f>
        <v>1.5</v>
      </c>
      <c r="W89" s="73">
        <f>'jeziora 2020'!AS91</f>
        <v>2.5</v>
      </c>
      <c r="X89" s="73">
        <f>'jeziora 2020'!AT91</f>
        <v>2.5</v>
      </c>
      <c r="Y89" s="73">
        <f>'jeziora 2020'!AU91</f>
        <v>2.5</v>
      </c>
      <c r="Z89" s="73">
        <f>'jeziora 2020'!AV91</f>
        <v>2.5</v>
      </c>
      <c r="AA89" s="73">
        <f>'jeziora 2020'!AW91</f>
        <v>2.5</v>
      </c>
      <c r="AB89" s="73">
        <f>'jeziora 2020'!AX91</f>
        <v>2.5</v>
      </c>
      <c r="AC89" s="73">
        <f>'jeziora 2020'!AY91</f>
        <v>2.5</v>
      </c>
      <c r="AD89" s="73">
        <f>'jeziora 2020'!AZ91</f>
        <v>2.5</v>
      </c>
      <c r="AE89" s="73">
        <f>'jeziora 2020'!BB91</f>
        <v>31.5</v>
      </c>
      <c r="AF89" s="73">
        <f>'jeziora 2020'!BJ91</f>
        <v>0.5</v>
      </c>
      <c r="AG89" s="73">
        <f>'jeziora 2020'!BL91</f>
        <v>0.5</v>
      </c>
      <c r="AH89" s="73">
        <f>'jeziora 2020'!BM91</f>
        <v>0.05</v>
      </c>
      <c r="AI89" s="73">
        <f>'jeziora 2020'!BN91</f>
        <v>0.05</v>
      </c>
      <c r="AJ89" s="73">
        <f>'jeziora 2020'!BO91</f>
        <v>0.05</v>
      </c>
      <c r="AK89" s="73">
        <f>'jeziora 2020'!BR91</f>
        <v>0.4</v>
      </c>
      <c r="AL89" s="73">
        <f>'jeziora 2020'!BS91</f>
        <v>0.05</v>
      </c>
      <c r="AM89" s="73">
        <f>'jeziora 2020'!BU91</f>
        <v>0.05</v>
      </c>
      <c r="AN89" s="73">
        <f>'jeziora 2020'!BV91</f>
        <v>0.05</v>
      </c>
      <c r="AO89" s="73">
        <f>'jeziora 2020'!BW91</f>
        <v>0.05</v>
      </c>
      <c r="AP89" s="73">
        <f>'jeziora 2020'!BX91</f>
        <v>0.1</v>
      </c>
      <c r="AQ89" s="73">
        <f>'jeziora 2020'!BZ91</f>
        <v>0</v>
      </c>
      <c r="AR89" s="224">
        <f>'jeziora 2020'!CK91</f>
        <v>0</v>
      </c>
      <c r="AS89" s="73">
        <f>'jeziora 2020'!CN91</f>
        <v>0</v>
      </c>
      <c r="AT89" s="73">
        <f>'jeziora 2020'!CS91</f>
        <v>0</v>
      </c>
      <c r="AU89" s="224">
        <f>'jeziora 2020'!CY91</f>
        <v>0</v>
      </c>
      <c r="AV89" s="53">
        <f>'jeziora 2020'!DD91</f>
        <v>0</v>
      </c>
      <c r="AW89" s="73">
        <f>'jeziora 2020'!DE91</f>
        <v>0.05</v>
      </c>
      <c r="AX89" s="148">
        <f>'jeziora 2020'!DF91</f>
        <v>0.05</v>
      </c>
      <c r="AY89" s="62" t="s">
        <v>172</v>
      </c>
      <c r="AZ89" s="75"/>
      <c r="BA89" s="75"/>
      <c r="BB89" s="75"/>
    </row>
    <row r="90" spans="1:54" x14ac:dyDescent="0.2">
      <c r="A90" s="4">
        <f>'jeziora 2020'!B92</f>
        <v>136</v>
      </c>
      <c r="B90" s="16" t="str">
        <f>'jeziora 2020'!C92</f>
        <v>PL02S0102_0094</v>
      </c>
      <c r="C90" s="53">
        <f>'jeziora 2020'!I92</f>
        <v>0.05</v>
      </c>
      <c r="D90" s="53">
        <f>'jeziora 2020'!J92</f>
        <v>1.5</v>
      </c>
      <c r="E90" s="53">
        <f>'jeziora 2020'!L92</f>
        <v>2.25</v>
      </c>
      <c r="F90" s="53">
        <f>'jeziora 2020'!N92</f>
        <v>15.6</v>
      </c>
      <c r="G90" s="53">
        <f>'jeziora 2020'!O92</f>
        <v>27.6</v>
      </c>
      <c r="H90" s="53">
        <f>'jeziora 2020'!P92</f>
        <v>0.129</v>
      </c>
      <c r="I90" s="53">
        <f>'jeziora 2020'!S92</f>
        <v>15.2</v>
      </c>
      <c r="J90" s="53">
        <f>'jeziora 2020'!T92</f>
        <v>82.5</v>
      </c>
      <c r="K90" s="53">
        <f>'jeziora 2020'!Y92</f>
        <v>240</v>
      </c>
      <c r="L90" s="130">
        <f>'jeziora 2020'!AB92</f>
        <v>11220</v>
      </c>
      <c r="M90" s="130">
        <f>'jeziora 2020'!AC92</f>
        <v>290</v>
      </c>
      <c r="N90" s="73">
        <f>'jeziora 2020'!AI92</f>
        <v>2.5</v>
      </c>
      <c r="O90" s="73">
        <f>'jeziora 2020'!AJ92</f>
        <v>118</v>
      </c>
      <c r="P90" s="73">
        <f>'jeziora 2020'!AK92</f>
        <v>44</v>
      </c>
      <c r="Q90" s="73">
        <f>'jeziora 2020'!AL92</f>
        <v>550</v>
      </c>
      <c r="R90" s="73">
        <f>'jeziora 2020'!AM92</f>
        <v>300</v>
      </c>
      <c r="S90" s="73">
        <f>'jeziora 2020'!AN92</f>
        <v>182</v>
      </c>
      <c r="T90" s="73">
        <f>'jeziora 2020'!AO92</f>
        <v>208</v>
      </c>
      <c r="U90" s="73">
        <f>'jeziora 2020'!AQ92</f>
        <v>254</v>
      </c>
      <c r="V90" s="73">
        <f>'jeziora 2020'!AR92</f>
        <v>1.5</v>
      </c>
      <c r="W90" s="73">
        <f>'jeziora 2020'!AS92</f>
        <v>2.5</v>
      </c>
      <c r="X90" s="73">
        <f>'jeziora 2020'!AT92</f>
        <v>105</v>
      </c>
      <c r="Y90" s="73">
        <f>'jeziora 2020'!AU92</f>
        <v>315</v>
      </c>
      <c r="Z90" s="73">
        <f>'jeziora 2020'!AV92</f>
        <v>467</v>
      </c>
      <c r="AA90" s="73">
        <f>'jeziora 2020'!AW92</f>
        <v>162</v>
      </c>
      <c r="AB90" s="73">
        <f>'jeziora 2020'!AX92</f>
        <v>252</v>
      </c>
      <c r="AC90" s="73">
        <f>'jeziora 2020'!AY92</f>
        <v>330</v>
      </c>
      <c r="AD90" s="73">
        <f>'jeziora 2020'!AZ92</f>
        <v>96</v>
      </c>
      <c r="AE90" s="73">
        <f>'jeziora 2020'!BB92</f>
        <v>2457.5</v>
      </c>
      <c r="AF90" s="73">
        <f>'jeziora 2020'!BJ92</f>
        <v>0.5</v>
      </c>
      <c r="AG90" s="73">
        <f>'jeziora 2020'!BL92</f>
        <v>0.5</v>
      </c>
      <c r="AH90" s="73">
        <f>'jeziora 2020'!BM92</f>
        <v>0.05</v>
      </c>
      <c r="AI90" s="73">
        <f>'jeziora 2020'!BN92</f>
        <v>0.05</v>
      </c>
      <c r="AJ90" s="73">
        <f>'jeziora 2020'!BO92</f>
        <v>0.05</v>
      </c>
      <c r="AK90" s="73">
        <f>'jeziora 2020'!BR92</f>
        <v>0.4</v>
      </c>
      <c r="AL90" s="73">
        <f>'jeziora 2020'!BS92</f>
        <v>0.05</v>
      </c>
      <c r="AM90" s="73">
        <f>'jeziora 2020'!BU92</f>
        <v>0.05</v>
      </c>
      <c r="AN90" s="73">
        <f>'jeziora 2020'!BV92</f>
        <v>0.05</v>
      </c>
      <c r="AO90" s="73">
        <f>'jeziora 2020'!BW92</f>
        <v>0.05</v>
      </c>
      <c r="AP90" s="73">
        <f>'jeziora 2020'!BX92</f>
        <v>0.1</v>
      </c>
      <c r="AQ90" s="73">
        <f>'jeziora 2020'!BZ92</f>
        <v>0</v>
      </c>
      <c r="AR90" s="224">
        <f>'jeziora 2020'!CK92</f>
        <v>0</v>
      </c>
      <c r="AS90" s="73">
        <f>'jeziora 2020'!CN92</f>
        <v>0</v>
      </c>
      <c r="AT90" s="73">
        <f>'jeziora 2020'!CS92</f>
        <v>0</v>
      </c>
      <c r="AU90" s="224">
        <f>'jeziora 2020'!CY92</f>
        <v>0</v>
      </c>
      <c r="AV90" s="53">
        <f>'jeziora 2020'!DD92</f>
        <v>0</v>
      </c>
      <c r="AW90" s="73">
        <f>'jeziora 2020'!DE92</f>
        <v>0.05</v>
      </c>
      <c r="AX90" s="148">
        <f>'jeziora 2020'!DF92</f>
        <v>0.05</v>
      </c>
      <c r="AY90" s="63" t="s">
        <v>173</v>
      </c>
      <c r="AZ90" s="75"/>
      <c r="BA90" s="75"/>
      <c r="BB90" s="75"/>
    </row>
    <row r="91" spans="1:54" x14ac:dyDescent="0.2">
      <c r="A91" s="4">
        <f>'jeziora 2020'!B93</f>
        <v>137</v>
      </c>
      <c r="B91" s="16" t="str">
        <f>'jeziora 2020'!C93</f>
        <v>PL02S0102_0130</v>
      </c>
      <c r="C91" s="53">
        <f>'jeziora 2020'!I93</f>
        <v>0.05</v>
      </c>
      <c r="D91" s="53">
        <f>'jeziora 2020'!J93</f>
        <v>1.5</v>
      </c>
      <c r="E91" s="53">
        <f>'jeziora 2020'!L93</f>
        <v>9.7199999999999995E-2</v>
      </c>
      <c r="F91" s="53">
        <f>'jeziora 2020'!N93</f>
        <v>3.21</v>
      </c>
      <c r="G91" s="53">
        <f>'jeziora 2020'!O93</f>
        <v>3.56</v>
      </c>
      <c r="H91" s="53">
        <f>'jeziora 2020'!P93</f>
        <v>5.7099999999999998E-2</v>
      </c>
      <c r="I91" s="53">
        <f>'jeziora 2020'!S93</f>
        <v>3.37</v>
      </c>
      <c r="J91" s="53">
        <f>'jeziora 2020'!T93</f>
        <v>2.44</v>
      </c>
      <c r="K91" s="53">
        <f>'jeziora 2020'!Y93</f>
        <v>22.5</v>
      </c>
      <c r="L91" s="130">
        <f>'jeziora 2020'!AB93</f>
        <v>11420</v>
      </c>
      <c r="M91" s="130">
        <f>'jeziora 2020'!AC93</f>
        <v>354</v>
      </c>
      <c r="N91" s="73">
        <f>'jeziora 2020'!AI93</f>
        <v>2.5</v>
      </c>
      <c r="O91" s="73">
        <f>'jeziora 2020'!AJ93</f>
        <v>8</v>
      </c>
      <c r="P91" s="73">
        <f>'jeziora 2020'!AK93</f>
        <v>2.5</v>
      </c>
      <c r="Q91" s="73">
        <f>'jeziora 2020'!AL93</f>
        <v>32</v>
      </c>
      <c r="R91" s="73">
        <f>'jeziora 2020'!AM93</f>
        <v>29</v>
      </c>
      <c r="S91" s="73">
        <f>'jeziora 2020'!AN93</f>
        <v>16</v>
      </c>
      <c r="T91" s="73">
        <f>'jeziora 2020'!AO93</f>
        <v>19</v>
      </c>
      <c r="U91" s="73">
        <f>'jeziora 2020'!AQ93</f>
        <v>18</v>
      </c>
      <c r="V91" s="73">
        <f>'jeziora 2020'!AR93</f>
        <v>1.5</v>
      </c>
      <c r="W91" s="73">
        <f>'jeziora 2020'!AS93</f>
        <v>2.5</v>
      </c>
      <c r="X91" s="73">
        <f>'jeziora 2020'!AT93</f>
        <v>9</v>
      </c>
      <c r="Y91" s="73">
        <f>'jeziora 2020'!AU93</f>
        <v>25</v>
      </c>
      <c r="Z91" s="73">
        <f>'jeziora 2020'!AV93</f>
        <v>39</v>
      </c>
      <c r="AA91" s="73">
        <f>'jeziora 2020'!AW93</f>
        <v>13</v>
      </c>
      <c r="AB91" s="73">
        <f>'jeziora 2020'!AX93</f>
        <v>13</v>
      </c>
      <c r="AC91" s="73">
        <f>'jeziora 2020'!AY93</f>
        <v>23</v>
      </c>
      <c r="AD91" s="73">
        <f>'jeziora 2020'!AZ93</f>
        <v>2.5</v>
      </c>
      <c r="AE91" s="73">
        <f>'jeziora 2020'!BB93</f>
        <v>199</v>
      </c>
      <c r="AF91" s="73">
        <f>'jeziora 2020'!BJ93</f>
        <v>0.5</v>
      </c>
      <c r="AG91" s="73">
        <f>'jeziora 2020'!BL93</f>
        <v>0.5</v>
      </c>
      <c r="AH91" s="73">
        <f>'jeziora 2020'!BM93</f>
        <v>0.05</v>
      </c>
      <c r="AI91" s="73">
        <f>'jeziora 2020'!BN93</f>
        <v>0.05</v>
      </c>
      <c r="AJ91" s="73">
        <f>'jeziora 2020'!BO93</f>
        <v>0.05</v>
      </c>
      <c r="AK91" s="73">
        <f>'jeziora 2020'!BR93</f>
        <v>0.4</v>
      </c>
      <c r="AL91" s="73">
        <f>'jeziora 2020'!BS93</f>
        <v>0.05</v>
      </c>
      <c r="AM91" s="73">
        <f>'jeziora 2020'!BU93</f>
        <v>0.05</v>
      </c>
      <c r="AN91" s="73">
        <f>'jeziora 2020'!BV93</f>
        <v>0.05</v>
      </c>
      <c r="AO91" s="73">
        <f>'jeziora 2020'!BW93</f>
        <v>0.05</v>
      </c>
      <c r="AP91" s="73">
        <f>'jeziora 2020'!BX93</f>
        <v>0.1</v>
      </c>
      <c r="AQ91" s="73">
        <f>'jeziora 2020'!BZ93</f>
        <v>0</v>
      </c>
      <c r="AR91" s="224">
        <f>'jeziora 2020'!CK93</f>
        <v>0</v>
      </c>
      <c r="AS91" s="73">
        <f>'jeziora 2020'!CN93</f>
        <v>0</v>
      </c>
      <c r="AT91" s="73">
        <f>'jeziora 2020'!CS93</f>
        <v>0</v>
      </c>
      <c r="AU91" s="224">
        <f>'jeziora 2020'!CY93</f>
        <v>0</v>
      </c>
      <c r="AV91" s="53">
        <f>'jeziora 2020'!DD93</f>
        <v>0</v>
      </c>
      <c r="AW91" s="73">
        <f>'jeziora 2020'!DE93</f>
        <v>0.05</v>
      </c>
      <c r="AX91" s="148">
        <f>'jeziora 2020'!DF93</f>
        <v>0.05</v>
      </c>
      <c r="AY91" s="61" t="s">
        <v>171</v>
      </c>
      <c r="AZ91" s="75"/>
      <c r="BA91" s="75"/>
      <c r="BB91" s="75"/>
    </row>
    <row r="92" spans="1:54" x14ac:dyDescent="0.2">
      <c r="A92" s="4">
        <f>'jeziora 2020'!B94</f>
        <v>138</v>
      </c>
      <c r="B92" s="16" t="str">
        <f>'jeziora 2020'!C94</f>
        <v>PL02S0102_0154</v>
      </c>
      <c r="C92" s="53">
        <f>'jeziora 2020'!I94</f>
        <v>0.05</v>
      </c>
      <c r="D92" s="53">
        <f>'jeziora 2020'!J94</f>
        <v>7.31</v>
      </c>
      <c r="E92" s="53">
        <f>'jeziora 2020'!L94</f>
        <v>1.41</v>
      </c>
      <c r="F92" s="53">
        <f>'jeziora 2020'!N94</f>
        <v>8.84</v>
      </c>
      <c r="G92" s="53">
        <f>'jeziora 2020'!O94</f>
        <v>37.700000000000003</v>
      </c>
      <c r="H92" s="53">
        <f>'jeziora 2020'!P94</f>
        <v>0.151</v>
      </c>
      <c r="I92" s="53">
        <f>'jeziora 2020'!S94</f>
        <v>13.6</v>
      </c>
      <c r="J92" s="53">
        <f>'jeziora 2020'!T94</f>
        <v>63.8</v>
      </c>
      <c r="K92" s="53">
        <f>'jeziora 2020'!Y94</f>
        <v>128</v>
      </c>
      <c r="L92" s="130">
        <f>'jeziora 2020'!AB94</f>
        <v>28100</v>
      </c>
      <c r="M92" s="130">
        <f>'jeziora 2020'!AC94</f>
        <v>1055</v>
      </c>
      <c r="N92" s="73">
        <f>'jeziora 2020'!AI94</f>
        <v>2.5</v>
      </c>
      <c r="O92" s="73">
        <f>'jeziora 2020'!AJ94</f>
        <v>71</v>
      </c>
      <c r="P92" s="73">
        <f>'jeziora 2020'!AK94</f>
        <v>54</v>
      </c>
      <c r="Q92" s="73">
        <f>'jeziora 2020'!AL94</f>
        <v>358</v>
      </c>
      <c r="R92" s="73">
        <f>'jeziora 2020'!AM94</f>
        <v>159</v>
      </c>
      <c r="S92" s="73">
        <f>'jeziora 2020'!AN94</f>
        <v>117</v>
      </c>
      <c r="T92" s="73">
        <f>'jeziora 2020'!AO94</f>
        <v>103</v>
      </c>
      <c r="U92" s="73">
        <f>'jeziora 2020'!AQ94</f>
        <v>147</v>
      </c>
      <c r="V92" s="73">
        <f>'jeziora 2020'!AR94</f>
        <v>1.5</v>
      </c>
      <c r="W92" s="73">
        <f>'jeziora 2020'!AS94</f>
        <v>2.5</v>
      </c>
      <c r="X92" s="73">
        <f>'jeziora 2020'!AT94</f>
        <v>129</v>
      </c>
      <c r="Y92" s="73">
        <f>'jeziora 2020'!AU94</f>
        <v>215</v>
      </c>
      <c r="Z92" s="73">
        <f>'jeziora 2020'!AV94</f>
        <v>280</v>
      </c>
      <c r="AA92" s="73">
        <f>'jeziora 2020'!AW94</f>
        <v>95</v>
      </c>
      <c r="AB92" s="73">
        <f>'jeziora 2020'!AX94</f>
        <v>101</v>
      </c>
      <c r="AC92" s="73">
        <f>'jeziora 2020'!AY94</f>
        <v>174</v>
      </c>
      <c r="AD92" s="73">
        <f>'jeziora 2020'!AZ94</f>
        <v>2.5</v>
      </c>
      <c r="AE92" s="73">
        <f>'jeziora 2020'!BB94</f>
        <v>1587.5</v>
      </c>
      <c r="AF92" s="73">
        <f>'jeziora 2020'!BJ94</f>
        <v>0.5</v>
      </c>
      <c r="AG92" s="73">
        <f>'jeziora 2020'!BL94</f>
        <v>0.5</v>
      </c>
      <c r="AH92" s="73">
        <f>'jeziora 2020'!BM94</f>
        <v>0.05</v>
      </c>
      <c r="AI92" s="73">
        <f>'jeziora 2020'!BN94</f>
        <v>0.05</v>
      </c>
      <c r="AJ92" s="73">
        <f>'jeziora 2020'!BO94</f>
        <v>0.05</v>
      </c>
      <c r="AK92" s="73">
        <f>'jeziora 2020'!BR94</f>
        <v>0.4</v>
      </c>
      <c r="AL92" s="73">
        <f>'jeziora 2020'!BS94</f>
        <v>0.05</v>
      </c>
      <c r="AM92" s="73">
        <f>'jeziora 2020'!BU94</f>
        <v>0.05</v>
      </c>
      <c r="AN92" s="73">
        <f>'jeziora 2020'!BV94</f>
        <v>0.05</v>
      </c>
      <c r="AO92" s="73">
        <f>'jeziora 2020'!BW94</f>
        <v>0.05</v>
      </c>
      <c r="AP92" s="73">
        <f>'jeziora 2020'!BX94</f>
        <v>0.1</v>
      </c>
      <c r="AQ92" s="73">
        <f>'jeziora 2020'!BZ94</f>
        <v>0</v>
      </c>
      <c r="AR92" s="224">
        <f>'jeziora 2020'!CK94</f>
        <v>0</v>
      </c>
      <c r="AS92" s="73">
        <f>'jeziora 2020'!CN94</f>
        <v>0</v>
      </c>
      <c r="AT92" s="73">
        <f>'jeziora 2020'!CS94</f>
        <v>0</v>
      </c>
      <c r="AU92" s="224">
        <f>'jeziora 2020'!CY94</f>
        <v>0</v>
      </c>
      <c r="AV92" s="53">
        <f>'jeziora 2020'!DD94</f>
        <v>0</v>
      </c>
      <c r="AW92" s="73">
        <f>'jeziora 2020'!DE94</f>
        <v>0.05</v>
      </c>
      <c r="AX92" s="148">
        <f>'jeziora 2020'!DF94</f>
        <v>0.05</v>
      </c>
      <c r="AY92" s="63" t="s">
        <v>173</v>
      </c>
      <c r="AZ92" s="75"/>
      <c r="BA92" s="75"/>
      <c r="BB92" s="75"/>
    </row>
    <row r="93" spans="1:54" x14ac:dyDescent="0.2">
      <c r="A93" s="4">
        <f>'jeziora 2020'!B95</f>
        <v>139</v>
      </c>
      <c r="B93" s="16" t="str">
        <f>'jeziora 2020'!C95</f>
        <v>PL08S0302_0005</v>
      </c>
      <c r="C93" s="53">
        <f>'jeziora 2020'!I95</f>
        <v>0.05</v>
      </c>
      <c r="D93" s="53">
        <f>'jeziora 2020'!J95</f>
        <v>10.9</v>
      </c>
      <c r="E93" s="53">
        <f>'jeziora 2020'!L95</f>
        <v>0.23499999999999999</v>
      </c>
      <c r="F93" s="53">
        <f>'jeziora 2020'!N95</f>
        <v>11.4</v>
      </c>
      <c r="G93" s="53">
        <f>'jeziora 2020'!O95</f>
        <v>9.75</v>
      </c>
      <c r="H93" s="53">
        <f>'jeziora 2020'!P95</f>
        <v>3.5499999999999997E-2</v>
      </c>
      <c r="I93" s="53">
        <f>'jeziora 2020'!S95</f>
        <v>8.8699999999999992</v>
      </c>
      <c r="J93" s="53">
        <f>'jeziora 2020'!T95</f>
        <v>13.8</v>
      </c>
      <c r="K93" s="53">
        <f>'jeziora 2020'!Y95</f>
        <v>45.8</v>
      </c>
      <c r="L93" s="130">
        <f>'jeziora 2020'!AB95</f>
        <v>21100</v>
      </c>
      <c r="M93" s="130">
        <f>'jeziora 2020'!AC95</f>
        <v>321</v>
      </c>
      <c r="N93" s="73">
        <f>'jeziora 2020'!AI95</f>
        <v>2.5</v>
      </c>
      <c r="O93" s="73">
        <f>'jeziora 2020'!AJ95</f>
        <v>2.5</v>
      </c>
      <c r="P93" s="73">
        <f>'jeziora 2020'!AK95</f>
        <v>2.5</v>
      </c>
      <c r="Q93" s="73">
        <f>'jeziora 2020'!AL95</f>
        <v>36</v>
      </c>
      <c r="R93" s="73">
        <f>'jeziora 2020'!AM95</f>
        <v>2.5</v>
      </c>
      <c r="S93" s="73">
        <f>'jeziora 2020'!AN95</f>
        <v>2.5</v>
      </c>
      <c r="T93" s="73">
        <f>'jeziora 2020'!AO95</f>
        <v>2.5</v>
      </c>
      <c r="U93" s="73">
        <f>'jeziora 2020'!AQ95</f>
        <v>2.5</v>
      </c>
      <c r="V93" s="73">
        <f>'jeziora 2020'!AR95</f>
        <v>1.5</v>
      </c>
      <c r="W93" s="73">
        <f>'jeziora 2020'!AS95</f>
        <v>2.5</v>
      </c>
      <c r="X93" s="73">
        <f>'jeziora 2020'!AT95</f>
        <v>2.5</v>
      </c>
      <c r="Y93" s="73">
        <f>'jeziora 2020'!AU95</f>
        <v>2.5</v>
      </c>
      <c r="Z93" s="73">
        <f>'jeziora 2020'!AV95</f>
        <v>2.5</v>
      </c>
      <c r="AA93" s="73">
        <f>'jeziora 2020'!AW95</f>
        <v>2.5</v>
      </c>
      <c r="AB93" s="73">
        <f>'jeziora 2020'!AX95</f>
        <v>27</v>
      </c>
      <c r="AC93" s="73">
        <f>'jeziora 2020'!AY95</f>
        <v>2.5</v>
      </c>
      <c r="AD93" s="73">
        <f>'jeziora 2020'!AZ95</f>
        <v>2.5</v>
      </c>
      <c r="AE93" s="73">
        <f>'jeziora 2020'!BB95</f>
        <v>65</v>
      </c>
      <c r="AF93" s="73">
        <f>'jeziora 2020'!BJ95</f>
        <v>0.5</v>
      </c>
      <c r="AG93" s="73">
        <f>'jeziora 2020'!BL95</f>
        <v>0.5</v>
      </c>
      <c r="AH93" s="73">
        <f>'jeziora 2020'!BM95</f>
        <v>0.05</v>
      </c>
      <c r="AI93" s="73">
        <f>'jeziora 2020'!BN95</f>
        <v>0.05</v>
      </c>
      <c r="AJ93" s="73">
        <f>'jeziora 2020'!BO95</f>
        <v>0.05</v>
      </c>
      <c r="AK93" s="73">
        <f>'jeziora 2020'!BR95</f>
        <v>0.4</v>
      </c>
      <c r="AL93" s="73">
        <f>'jeziora 2020'!BS95</f>
        <v>0.05</v>
      </c>
      <c r="AM93" s="73">
        <f>'jeziora 2020'!BU95</f>
        <v>0.05</v>
      </c>
      <c r="AN93" s="73">
        <f>'jeziora 2020'!BV95</f>
        <v>0.05</v>
      </c>
      <c r="AO93" s="73">
        <f>'jeziora 2020'!BW95</f>
        <v>0.05</v>
      </c>
      <c r="AP93" s="73">
        <f>'jeziora 2020'!BX95</f>
        <v>0.1</v>
      </c>
      <c r="AQ93" s="73">
        <f>'jeziora 2020'!BZ95</f>
        <v>0</v>
      </c>
      <c r="AR93" s="224">
        <f>'jeziora 2020'!CK95</f>
        <v>0</v>
      </c>
      <c r="AS93" s="73">
        <f>'jeziora 2020'!CN95</f>
        <v>0</v>
      </c>
      <c r="AT93" s="73">
        <f>'jeziora 2020'!CS95</f>
        <v>0</v>
      </c>
      <c r="AU93" s="224">
        <f>'jeziora 2020'!CY95</f>
        <v>0</v>
      </c>
      <c r="AV93" s="53">
        <f>'jeziora 2020'!DD95</f>
        <v>0</v>
      </c>
      <c r="AW93" s="73">
        <f>'jeziora 2020'!DE95</f>
        <v>0.05</v>
      </c>
      <c r="AX93" s="148">
        <f>'jeziora 2020'!DF95</f>
        <v>0.05</v>
      </c>
      <c r="AY93" s="62" t="s">
        <v>172</v>
      </c>
      <c r="AZ93" s="75"/>
      <c r="BA93" s="75"/>
      <c r="BB93" s="75"/>
    </row>
    <row r="94" spans="1:54" x14ac:dyDescent="0.2">
      <c r="A94" s="4">
        <f>'jeziora 2020'!B96</f>
        <v>140</v>
      </c>
      <c r="B94" s="16" t="str">
        <f>'jeziora 2020'!C96</f>
        <v>PL02S0102_3551</v>
      </c>
      <c r="C94" s="53">
        <f>'jeziora 2020'!I96</f>
        <v>0.05</v>
      </c>
      <c r="D94" s="53">
        <f>'jeziora 2020'!J96</f>
        <v>7.72</v>
      </c>
      <c r="E94" s="53">
        <f>'jeziora 2020'!L96</f>
        <v>2.21</v>
      </c>
      <c r="F94" s="53">
        <f>'jeziora 2020'!N96</f>
        <v>11</v>
      </c>
      <c r="G94" s="53">
        <f>'jeziora 2020'!O96</f>
        <v>22.3</v>
      </c>
      <c r="H94" s="53">
        <f>'jeziora 2020'!P96</f>
        <v>0.184</v>
      </c>
      <c r="I94" s="53">
        <f>'jeziora 2020'!S96</f>
        <v>12.8</v>
      </c>
      <c r="J94" s="53">
        <f>'jeziora 2020'!T96</f>
        <v>122</v>
      </c>
      <c r="K94" s="53">
        <f>'jeziora 2020'!Y96</f>
        <v>190</v>
      </c>
      <c r="L94" s="130">
        <f>'jeziora 2020'!AB96</f>
        <v>16130</v>
      </c>
      <c r="M94" s="130">
        <f>'jeziora 2020'!AC96</f>
        <v>1917</v>
      </c>
      <c r="N94" s="73">
        <f>'jeziora 2020'!AI96</f>
        <v>2.5</v>
      </c>
      <c r="O94" s="73">
        <f>'jeziora 2020'!AJ96</f>
        <v>233</v>
      </c>
      <c r="P94" s="73">
        <f>'jeziora 2020'!AK96</f>
        <v>78</v>
      </c>
      <c r="Q94" s="73">
        <f>'jeziora 2020'!AL96</f>
        <v>1010</v>
      </c>
      <c r="R94" s="73">
        <f>'jeziora 2020'!AM96</f>
        <v>582</v>
      </c>
      <c r="S94" s="73">
        <f>'jeziora 2020'!AN96</f>
        <v>272</v>
      </c>
      <c r="T94" s="73">
        <f>'jeziora 2020'!AO96</f>
        <v>311</v>
      </c>
      <c r="U94" s="73">
        <f>'jeziora 2020'!AQ96</f>
        <v>382</v>
      </c>
      <c r="V94" s="73">
        <f>'jeziora 2020'!AR96</f>
        <v>1.5</v>
      </c>
      <c r="W94" s="73">
        <f>'jeziora 2020'!AS96</f>
        <v>2.5</v>
      </c>
      <c r="X94" s="73">
        <f>'jeziora 2020'!AT96</f>
        <v>352</v>
      </c>
      <c r="Y94" s="73">
        <f>'jeziora 2020'!AU96</f>
        <v>529</v>
      </c>
      <c r="Z94" s="73">
        <f>'jeziora 2020'!AV96</f>
        <v>785</v>
      </c>
      <c r="AA94" s="73">
        <f>'jeziora 2020'!AW96</f>
        <v>265</v>
      </c>
      <c r="AB94" s="73">
        <f>'jeziora 2020'!AX96</f>
        <v>360</v>
      </c>
      <c r="AC94" s="73">
        <f>'jeziora 2020'!AY96</f>
        <v>535</v>
      </c>
      <c r="AD94" s="73">
        <f>'jeziora 2020'!AZ96</f>
        <v>123</v>
      </c>
      <c r="AE94" s="73">
        <f>'jeziora 2020'!BB96</f>
        <v>4423.5</v>
      </c>
      <c r="AF94" s="73">
        <f>'jeziora 2020'!BJ96</f>
        <v>0.5</v>
      </c>
      <c r="AG94" s="73">
        <f>'jeziora 2020'!BL96</f>
        <v>0.5</v>
      </c>
      <c r="AH94" s="73">
        <f>'jeziora 2020'!BM96</f>
        <v>0.05</v>
      </c>
      <c r="AI94" s="73">
        <f>'jeziora 2020'!BN96</f>
        <v>0.05</v>
      </c>
      <c r="AJ94" s="73">
        <f>'jeziora 2020'!BO96</f>
        <v>0.05</v>
      </c>
      <c r="AK94" s="73">
        <f>'jeziora 2020'!BR96</f>
        <v>0.4</v>
      </c>
      <c r="AL94" s="73">
        <f>'jeziora 2020'!BS96</f>
        <v>0.05</v>
      </c>
      <c r="AM94" s="73">
        <f>'jeziora 2020'!BU96</f>
        <v>0.05</v>
      </c>
      <c r="AN94" s="73">
        <f>'jeziora 2020'!BV96</f>
        <v>0.05</v>
      </c>
      <c r="AO94" s="73">
        <f>'jeziora 2020'!BW96</f>
        <v>0.05</v>
      </c>
      <c r="AP94" s="73">
        <f>'jeziora 2020'!BX96</f>
        <v>0.1</v>
      </c>
      <c r="AQ94" s="73">
        <f>'jeziora 2020'!BZ96</f>
        <v>0</v>
      </c>
      <c r="AR94" s="224">
        <f>'jeziora 2020'!CK96</f>
        <v>0</v>
      </c>
      <c r="AS94" s="73">
        <f>'jeziora 2020'!CN96</f>
        <v>0</v>
      </c>
      <c r="AT94" s="73">
        <f>'jeziora 2020'!CS96</f>
        <v>0</v>
      </c>
      <c r="AU94" s="224">
        <f>'jeziora 2020'!CY96</f>
        <v>0</v>
      </c>
      <c r="AV94" s="53">
        <f>'jeziora 2020'!DD96</f>
        <v>0</v>
      </c>
      <c r="AW94" s="73">
        <f>'jeziora 2020'!DE96</f>
        <v>0.05</v>
      </c>
      <c r="AX94" s="148">
        <f>'jeziora 2020'!DF96</f>
        <v>0.05</v>
      </c>
      <c r="AY94" s="64" t="s">
        <v>174</v>
      </c>
      <c r="AZ94" s="75"/>
      <c r="BA94" s="75"/>
      <c r="BB94" s="75"/>
    </row>
    <row r="95" spans="1:54" x14ac:dyDescent="0.2">
      <c r="A95" s="4">
        <f>'jeziora 2020'!B97</f>
        <v>141</v>
      </c>
      <c r="B95" s="16" t="str">
        <f>'jeziora 2020'!C97</f>
        <v>PL02S0102_3363</v>
      </c>
      <c r="C95" s="53">
        <f>'jeziora 2020'!I97</f>
        <v>0.05</v>
      </c>
      <c r="D95" s="53">
        <f>'jeziora 2020'!J97</f>
        <v>6.83</v>
      </c>
      <c r="E95" s="53">
        <f>'jeziora 2020'!L97</f>
        <v>2.1</v>
      </c>
      <c r="F95" s="53">
        <f>'jeziora 2020'!N97</f>
        <v>29.3</v>
      </c>
      <c r="G95" s="53">
        <f>'jeziora 2020'!O97</f>
        <v>36.799999999999997</v>
      </c>
      <c r="H95" s="53">
        <f>'jeziora 2020'!P97</f>
        <v>0.161</v>
      </c>
      <c r="I95" s="53">
        <f>'jeziora 2020'!S97</f>
        <v>25.5</v>
      </c>
      <c r="J95" s="53">
        <f>'jeziora 2020'!T97</f>
        <v>122</v>
      </c>
      <c r="K95" s="53">
        <f>'jeziora 2020'!Y97</f>
        <v>227</v>
      </c>
      <c r="L95" s="130">
        <f>'jeziora 2020'!AB97</f>
        <v>22820</v>
      </c>
      <c r="M95" s="130">
        <f>'jeziora 2020'!AC97</f>
        <v>392</v>
      </c>
      <c r="N95" s="73">
        <f>'jeziora 2020'!AI97</f>
        <v>2.5</v>
      </c>
      <c r="O95" s="73">
        <f>'jeziora 2020'!AJ97</f>
        <v>174</v>
      </c>
      <c r="P95" s="73">
        <f>'jeziora 2020'!AK97</f>
        <v>37</v>
      </c>
      <c r="Q95" s="73">
        <f>'jeziora 2020'!AL97</f>
        <v>564</v>
      </c>
      <c r="R95" s="73">
        <f>'jeziora 2020'!AM97</f>
        <v>340</v>
      </c>
      <c r="S95" s="73">
        <f>'jeziora 2020'!AN97</f>
        <v>177</v>
      </c>
      <c r="T95" s="73">
        <f>'jeziora 2020'!AO97</f>
        <v>202</v>
      </c>
      <c r="U95" s="73">
        <f>'jeziora 2020'!AQ97</f>
        <v>288</v>
      </c>
      <c r="V95" s="73">
        <f>'jeziora 2020'!AR97</f>
        <v>1.5</v>
      </c>
      <c r="W95" s="73">
        <f>'jeziora 2020'!AS97</f>
        <v>2.5</v>
      </c>
      <c r="X95" s="73">
        <f>'jeziora 2020'!AT97</f>
        <v>670</v>
      </c>
      <c r="Y95" s="73">
        <f>'jeziora 2020'!AU97</f>
        <v>326</v>
      </c>
      <c r="Z95" s="73">
        <f>'jeziora 2020'!AV97</f>
        <v>550</v>
      </c>
      <c r="AA95" s="73">
        <f>'jeziora 2020'!AW97</f>
        <v>182</v>
      </c>
      <c r="AB95" s="73">
        <f>'jeziora 2020'!AX97</f>
        <v>301</v>
      </c>
      <c r="AC95" s="73">
        <f>'jeziora 2020'!AY97</f>
        <v>383</v>
      </c>
      <c r="AD95" s="73">
        <f>'jeziora 2020'!AZ97</f>
        <v>101</v>
      </c>
      <c r="AE95" s="73">
        <f>'jeziora 2020'!BB97</f>
        <v>3228.5</v>
      </c>
      <c r="AF95" s="73">
        <f>'jeziora 2020'!BJ97</f>
        <v>0.5</v>
      </c>
      <c r="AG95" s="73">
        <f>'jeziora 2020'!BL97</f>
        <v>0.5</v>
      </c>
      <c r="AH95" s="73">
        <f>'jeziora 2020'!BM97</f>
        <v>0.05</v>
      </c>
      <c r="AI95" s="73">
        <f>'jeziora 2020'!BN97</f>
        <v>0.05</v>
      </c>
      <c r="AJ95" s="73">
        <f>'jeziora 2020'!BO97</f>
        <v>0.05</v>
      </c>
      <c r="AK95" s="73">
        <f>'jeziora 2020'!BR97</f>
        <v>0.4</v>
      </c>
      <c r="AL95" s="73">
        <f>'jeziora 2020'!BS97</f>
        <v>0.05</v>
      </c>
      <c r="AM95" s="73">
        <f>'jeziora 2020'!BU97</f>
        <v>0.05</v>
      </c>
      <c r="AN95" s="73">
        <f>'jeziora 2020'!BV97</f>
        <v>0.05</v>
      </c>
      <c r="AO95" s="73">
        <f>'jeziora 2020'!BW97</f>
        <v>0.05</v>
      </c>
      <c r="AP95" s="73">
        <f>'jeziora 2020'!BX97</f>
        <v>0.1</v>
      </c>
      <c r="AQ95" s="73">
        <f>'jeziora 2020'!BZ97</f>
        <v>0</v>
      </c>
      <c r="AR95" s="224">
        <f>'jeziora 2020'!CK97</f>
        <v>0</v>
      </c>
      <c r="AS95" s="73">
        <f>'jeziora 2020'!CN97</f>
        <v>0</v>
      </c>
      <c r="AT95" s="73">
        <f>'jeziora 2020'!CS97</f>
        <v>0</v>
      </c>
      <c r="AU95" s="224">
        <f>'jeziora 2020'!CY97</f>
        <v>0</v>
      </c>
      <c r="AV95" s="53">
        <f>'jeziora 2020'!DD97</f>
        <v>0</v>
      </c>
      <c r="AW95" s="73">
        <f>'jeziora 2020'!DE97</f>
        <v>0.05</v>
      </c>
      <c r="AX95" s="148">
        <f>'jeziora 2020'!DF97</f>
        <v>0.05</v>
      </c>
      <c r="AY95" s="64" t="s">
        <v>174</v>
      </c>
      <c r="AZ95" s="75"/>
      <c r="BA95" s="75"/>
      <c r="BB95" s="75"/>
    </row>
    <row r="96" spans="1:54" x14ac:dyDescent="0.2">
      <c r="A96" s="4">
        <f>'jeziora 2020'!B98</f>
        <v>142</v>
      </c>
      <c r="B96" s="16" t="str">
        <f>'jeziora 2020'!C98</f>
        <v>PL01S0302_3927</v>
      </c>
      <c r="C96" s="53">
        <f>'jeziora 2020'!I98</f>
        <v>0.05</v>
      </c>
      <c r="D96" s="53">
        <f>'jeziora 2020'!J98</f>
        <v>1.5</v>
      </c>
      <c r="E96" s="53">
        <f>'jeziora 2020'!L98</f>
        <v>0.216</v>
      </c>
      <c r="F96" s="53">
        <f>'jeziora 2020'!N98</f>
        <v>5.58</v>
      </c>
      <c r="G96" s="53">
        <f>'jeziora 2020'!O98</f>
        <v>6.65</v>
      </c>
      <c r="H96" s="53">
        <f>'jeziora 2020'!P98</f>
        <v>2.3E-2</v>
      </c>
      <c r="I96" s="53">
        <f>'jeziora 2020'!S98</f>
        <v>2.99</v>
      </c>
      <c r="J96" s="53">
        <f>'jeziora 2020'!T98</f>
        <v>6.83</v>
      </c>
      <c r="K96" s="53">
        <f>'jeziora 2020'!Y98</f>
        <v>58.8</v>
      </c>
      <c r="L96" s="130">
        <f>'jeziora 2020'!AB98</f>
        <v>5270</v>
      </c>
      <c r="M96" s="130">
        <f>'jeziora 2020'!AC98</f>
        <v>205</v>
      </c>
      <c r="N96" s="73">
        <f>'jeziora 2020'!AI98</f>
        <v>2.5</v>
      </c>
      <c r="O96" s="73">
        <f>'jeziora 2020'!AJ98</f>
        <v>64</v>
      </c>
      <c r="P96" s="73">
        <f>'jeziora 2020'!AK98</f>
        <v>62</v>
      </c>
      <c r="Q96" s="73">
        <f>'jeziora 2020'!AL98</f>
        <v>137</v>
      </c>
      <c r="R96" s="73">
        <f>'jeziora 2020'!AM98</f>
        <v>43</v>
      </c>
      <c r="S96" s="73">
        <f>'jeziora 2020'!AN98</f>
        <v>52</v>
      </c>
      <c r="T96" s="73">
        <f>'jeziora 2020'!AO98</f>
        <v>61</v>
      </c>
      <c r="U96" s="73">
        <f>'jeziora 2020'!AQ98</f>
        <v>114</v>
      </c>
      <c r="V96" s="73">
        <f>'jeziora 2020'!AR98</f>
        <v>1.5</v>
      </c>
      <c r="W96" s="73">
        <f>'jeziora 2020'!AS98</f>
        <v>2.5</v>
      </c>
      <c r="X96" s="73">
        <f>'jeziora 2020'!AT98</f>
        <v>541</v>
      </c>
      <c r="Y96" s="73">
        <f>'jeziora 2020'!AU98</f>
        <v>114</v>
      </c>
      <c r="Z96" s="73">
        <f>'jeziora 2020'!AV98</f>
        <v>125</v>
      </c>
      <c r="AA96" s="73">
        <f>'jeziora 2020'!AW98</f>
        <v>43</v>
      </c>
      <c r="AB96" s="73">
        <f>'jeziora 2020'!AX98</f>
        <v>45</v>
      </c>
      <c r="AC96" s="73">
        <f>'jeziora 2020'!AY98</f>
        <v>101</v>
      </c>
      <c r="AD96" s="73">
        <f>'jeziora 2020'!AZ98</f>
        <v>93</v>
      </c>
      <c r="AE96" s="73">
        <f>'jeziora 2020'!BB98</f>
        <v>1248.5</v>
      </c>
      <c r="AF96" s="73">
        <f>'jeziora 2020'!BJ98</f>
        <v>0.5</v>
      </c>
      <c r="AG96" s="73">
        <f>'jeziora 2020'!BL98</f>
        <v>0.5</v>
      </c>
      <c r="AH96" s="73">
        <f>'jeziora 2020'!BM98</f>
        <v>0.05</v>
      </c>
      <c r="AI96" s="73">
        <f>'jeziora 2020'!BN98</f>
        <v>0.05</v>
      </c>
      <c r="AJ96" s="73">
        <f>'jeziora 2020'!BO98</f>
        <v>0.05</v>
      </c>
      <c r="AK96" s="73">
        <f>'jeziora 2020'!BR98</f>
        <v>0.4</v>
      </c>
      <c r="AL96" s="73">
        <f>'jeziora 2020'!BS98</f>
        <v>0.05</v>
      </c>
      <c r="AM96" s="73">
        <f>'jeziora 2020'!BU98</f>
        <v>0.05</v>
      </c>
      <c r="AN96" s="73">
        <f>'jeziora 2020'!BV98</f>
        <v>0.05</v>
      </c>
      <c r="AO96" s="73">
        <f>'jeziora 2020'!BW98</f>
        <v>0.05</v>
      </c>
      <c r="AP96" s="73">
        <f>'jeziora 2020'!BX98</f>
        <v>0.1</v>
      </c>
      <c r="AQ96" s="73">
        <f>'jeziora 2020'!BZ98</f>
        <v>25</v>
      </c>
      <c r="AR96" s="224">
        <f>'jeziora 2020'!CK98</f>
        <v>0.05</v>
      </c>
      <c r="AS96" s="73">
        <f>'jeziora 2020'!CN98</f>
        <v>0.5</v>
      </c>
      <c r="AT96" s="73">
        <f>'jeziora 2020'!CS98</f>
        <v>0.5</v>
      </c>
      <c r="AU96" s="224">
        <f>'jeziora 2020'!CY98</f>
        <v>0.33900000000000002</v>
      </c>
      <c r="AV96" s="53">
        <f>'jeziora 2020'!DD98</f>
        <v>0.05</v>
      </c>
      <c r="AW96" s="73">
        <f>'jeziora 2020'!DE98</f>
        <v>0.05</v>
      </c>
      <c r="AX96" s="148">
        <f>'jeziora 2020'!DF98</f>
        <v>0.05</v>
      </c>
      <c r="AY96" s="64" t="s">
        <v>174</v>
      </c>
      <c r="AZ96" s="75"/>
      <c r="BA96" s="75"/>
      <c r="BB96" s="75"/>
    </row>
    <row r="97" spans="1:54" x14ac:dyDescent="0.2">
      <c r="A97" s="4">
        <f>'jeziora 2020'!B99</f>
        <v>143</v>
      </c>
      <c r="B97" s="16" t="str">
        <f>'jeziora 2020'!C99</f>
        <v>PL01S0802_0583</v>
      </c>
      <c r="C97" s="53">
        <f>'jeziora 2020'!I99</f>
        <v>0.05</v>
      </c>
      <c r="D97" s="53">
        <f>'jeziora 2020'!J99</f>
        <v>9.85</v>
      </c>
      <c r="E97" s="53">
        <f>'jeziora 2020'!L99</f>
        <v>0.48799999999999999</v>
      </c>
      <c r="F97" s="53">
        <f>'jeziora 2020'!N99</f>
        <v>35.700000000000003</v>
      </c>
      <c r="G97" s="53">
        <f>'jeziora 2020'!O99</f>
        <v>12.7</v>
      </c>
      <c r="H97" s="53">
        <f>'jeziora 2020'!P99</f>
        <v>4.7100000000000003E-2</v>
      </c>
      <c r="I97" s="53">
        <f>'jeziora 2020'!S99</f>
        <v>13.8</v>
      </c>
      <c r="J97" s="53">
        <f>'jeziora 2020'!T99</f>
        <v>26.9</v>
      </c>
      <c r="K97" s="53">
        <f>'jeziora 2020'!Y99</f>
        <v>56</v>
      </c>
      <c r="L97" s="130">
        <f>'jeziora 2020'!AB99</f>
        <v>18000</v>
      </c>
      <c r="M97" s="130">
        <f>'jeziora 2020'!AC99</f>
        <v>12530</v>
      </c>
      <c r="N97" s="73">
        <f>'jeziora 2020'!AI99</f>
        <v>2.5</v>
      </c>
      <c r="O97" s="73">
        <f>'jeziora 2020'!AJ99</f>
        <v>48</v>
      </c>
      <c r="P97" s="73">
        <f>'jeziora 2020'!AK99</f>
        <v>2.5</v>
      </c>
      <c r="Q97" s="73">
        <f>'jeziora 2020'!AL99</f>
        <v>210</v>
      </c>
      <c r="R97" s="73">
        <f>'jeziora 2020'!AM99</f>
        <v>68</v>
      </c>
      <c r="S97" s="73">
        <f>'jeziora 2020'!AN99</f>
        <v>50</v>
      </c>
      <c r="T97" s="73">
        <f>'jeziora 2020'!AO99</f>
        <v>64</v>
      </c>
      <c r="U97" s="73">
        <f>'jeziora 2020'!AQ99</f>
        <v>68</v>
      </c>
      <c r="V97" s="73">
        <f>'jeziora 2020'!AR99</f>
        <v>1.5</v>
      </c>
      <c r="W97" s="73">
        <f>'jeziora 2020'!AS99</f>
        <v>2.5</v>
      </c>
      <c r="X97" s="73">
        <f>'jeziora 2020'!AT99</f>
        <v>136</v>
      </c>
      <c r="Y97" s="73">
        <f>'jeziora 2020'!AU99</f>
        <v>117</v>
      </c>
      <c r="Z97" s="73">
        <f>'jeziora 2020'!AV99</f>
        <v>124</v>
      </c>
      <c r="AA97" s="73">
        <f>'jeziora 2020'!AW99</f>
        <v>43</v>
      </c>
      <c r="AB97" s="73">
        <f>'jeziora 2020'!AX99</f>
        <v>72</v>
      </c>
      <c r="AC97" s="73">
        <f>'jeziora 2020'!AY99</f>
        <v>103</v>
      </c>
      <c r="AD97" s="73">
        <f>'jeziora 2020'!AZ99</f>
        <v>2.5</v>
      </c>
      <c r="AE97" s="73">
        <f>'jeziora 2020'!BB99</f>
        <v>869</v>
      </c>
      <c r="AF97" s="73">
        <f>'jeziora 2020'!BJ99</f>
        <v>0.5</v>
      </c>
      <c r="AG97" s="73">
        <f>'jeziora 2020'!BL99</f>
        <v>0.5</v>
      </c>
      <c r="AH97" s="73">
        <f>'jeziora 2020'!BM99</f>
        <v>0.05</v>
      </c>
      <c r="AI97" s="73">
        <f>'jeziora 2020'!BN99</f>
        <v>0.05</v>
      </c>
      <c r="AJ97" s="73">
        <f>'jeziora 2020'!BO99</f>
        <v>0.05</v>
      </c>
      <c r="AK97" s="73">
        <f>'jeziora 2020'!BR99</f>
        <v>0.4</v>
      </c>
      <c r="AL97" s="73">
        <f>'jeziora 2020'!BS99</f>
        <v>0.05</v>
      </c>
      <c r="AM97" s="73">
        <f>'jeziora 2020'!BU99</f>
        <v>0.05</v>
      </c>
      <c r="AN97" s="73">
        <f>'jeziora 2020'!BV99</f>
        <v>0.05</v>
      </c>
      <c r="AO97" s="73">
        <f>'jeziora 2020'!BW99</f>
        <v>0.05</v>
      </c>
      <c r="AP97" s="73">
        <f>'jeziora 2020'!BX99</f>
        <v>0.1</v>
      </c>
      <c r="AQ97" s="73">
        <f>'jeziora 2020'!BZ99</f>
        <v>0</v>
      </c>
      <c r="AR97" s="224">
        <f>'jeziora 2020'!CK99</f>
        <v>0</v>
      </c>
      <c r="AS97" s="73">
        <f>'jeziora 2020'!CN99</f>
        <v>0</v>
      </c>
      <c r="AT97" s="73">
        <f>'jeziora 2020'!CS99</f>
        <v>0</v>
      </c>
      <c r="AU97" s="224">
        <f>'jeziora 2020'!CY99</f>
        <v>0</v>
      </c>
      <c r="AV97" s="53">
        <f>'jeziora 2020'!DD99</f>
        <v>0</v>
      </c>
      <c r="AW97" s="73">
        <f>'jeziora 2020'!DE99</f>
        <v>0.05</v>
      </c>
      <c r="AX97" s="148">
        <f>'jeziora 2020'!DF99</f>
        <v>0.05</v>
      </c>
      <c r="AY97" s="64" t="s">
        <v>174</v>
      </c>
      <c r="AZ97" s="75"/>
      <c r="BA97" s="75"/>
      <c r="BB97" s="75"/>
    </row>
    <row r="98" spans="1:54" x14ac:dyDescent="0.2">
      <c r="A98" s="4">
        <f>'jeziora 2020'!B100</f>
        <v>144</v>
      </c>
      <c r="B98" s="16" t="str">
        <f>'jeziora 2020'!C100</f>
        <v>PL01S0302_0161</v>
      </c>
      <c r="C98" s="53">
        <f>'jeziora 2020'!I100</f>
        <v>0.05</v>
      </c>
      <c r="D98" s="53">
        <f>'jeziora 2020'!J100</f>
        <v>1.5</v>
      </c>
      <c r="E98" s="53">
        <f>'jeziora 2020'!L100</f>
        <v>0.124</v>
      </c>
      <c r="F98" s="53">
        <f>'jeziora 2020'!N100</f>
        <v>4.83</v>
      </c>
      <c r="G98" s="53">
        <f>'jeziora 2020'!O100</f>
        <v>7.03</v>
      </c>
      <c r="H98" s="53">
        <f>'jeziora 2020'!P100</f>
        <v>5.7700000000000001E-2</v>
      </c>
      <c r="I98" s="53">
        <f>'jeziora 2020'!S100</f>
        <v>4.05</v>
      </c>
      <c r="J98" s="53">
        <f>'jeziora 2020'!T100</f>
        <v>9.06</v>
      </c>
      <c r="K98" s="53">
        <f>'jeziora 2020'!Y100</f>
        <v>39.9</v>
      </c>
      <c r="L98" s="130">
        <f>'jeziora 2020'!AB100</f>
        <v>8190</v>
      </c>
      <c r="M98" s="130">
        <f>'jeziora 2020'!AC100</f>
        <v>421</v>
      </c>
      <c r="N98" s="73">
        <f>'jeziora 2020'!AI100</f>
        <v>2.5</v>
      </c>
      <c r="O98" s="73">
        <f>'jeziora 2020'!AJ100</f>
        <v>128</v>
      </c>
      <c r="P98" s="73">
        <f>'jeziora 2020'!AK100</f>
        <v>30</v>
      </c>
      <c r="Q98" s="73">
        <f>'jeziora 2020'!AL100</f>
        <v>542</v>
      </c>
      <c r="R98" s="73">
        <f>'jeziora 2020'!AM100</f>
        <v>349</v>
      </c>
      <c r="S98" s="73">
        <f>'jeziora 2020'!AN100</f>
        <v>214</v>
      </c>
      <c r="T98" s="73">
        <f>'jeziora 2020'!AO100</f>
        <v>238</v>
      </c>
      <c r="U98" s="73">
        <f>'jeziora 2020'!AQ100</f>
        <v>148</v>
      </c>
      <c r="V98" s="73">
        <f>'jeziora 2020'!AR100</f>
        <v>1.5</v>
      </c>
      <c r="W98" s="73">
        <f>'jeziora 2020'!AS100</f>
        <v>2.5</v>
      </c>
      <c r="X98" s="73">
        <f>'jeziora 2020'!AT100</f>
        <v>69</v>
      </c>
      <c r="Y98" s="73">
        <f>'jeziora 2020'!AU100</f>
        <v>302</v>
      </c>
      <c r="Z98" s="73">
        <f>'jeziora 2020'!AV100</f>
        <v>370</v>
      </c>
      <c r="AA98" s="73">
        <f>'jeziora 2020'!AW100</f>
        <v>145</v>
      </c>
      <c r="AB98" s="73">
        <f>'jeziora 2020'!AX100</f>
        <v>201</v>
      </c>
      <c r="AC98" s="73">
        <f>'jeziora 2020'!AY100</f>
        <v>192</v>
      </c>
      <c r="AD98" s="73">
        <f>'jeziora 2020'!AZ100</f>
        <v>95</v>
      </c>
      <c r="AE98" s="73">
        <f>'jeziora 2020'!BB100</f>
        <v>2393.5</v>
      </c>
      <c r="AF98" s="73">
        <f>'jeziora 2020'!BJ100</f>
        <v>0.5</v>
      </c>
      <c r="AG98" s="73">
        <f>'jeziora 2020'!BL100</f>
        <v>0.5</v>
      </c>
      <c r="AH98" s="73">
        <f>'jeziora 2020'!BM100</f>
        <v>0.05</v>
      </c>
      <c r="AI98" s="73">
        <f>'jeziora 2020'!BN100</f>
        <v>0.05</v>
      </c>
      <c r="AJ98" s="73">
        <f>'jeziora 2020'!BO100</f>
        <v>0.05</v>
      </c>
      <c r="AK98" s="73">
        <f>'jeziora 2020'!BR100</f>
        <v>0.4</v>
      </c>
      <c r="AL98" s="73">
        <f>'jeziora 2020'!BS100</f>
        <v>0.05</v>
      </c>
      <c r="AM98" s="73">
        <f>'jeziora 2020'!BU100</f>
        <v>0.05</v>
      </c>
      <c r="AN98" s="73">
        <f>'jeziora 2020'!BV100</f>
        <v>0.05</v>
      </c>
      <c r="AO98" s="73">
        <f>'jeziora 2020'!BW100</f>
        <v>0.05</v>
      </c>
      <c r="AP98" s="73">
        <f>'jeziora 2020'!BX100</f>
        <v>0.1</v>
      </c>
      <c r="AQ98" s="73">
        <f>'jeziora 2020'!BZ100</f>
        <v>0</v>
      </c>
      <c r="AR98" s="224">
        <f>'jeziora 2020'!CK100</f>
        <v>0</v>
      </c>
      <c r="AS98" s="73">
        <f>'jeziora 2020'!CN100</f>
        <v>0</v>
      </c>
      <c r="AT98" s="73">
        <f>'jeziora 2020'!CS100</f>
        <v>0</v>
      </c>
      <c r="AU98" s="224">
        <f>'jeziora 2020'!CY100</f>
        <v>0</v>
      </c>
      <c r="AV98" s="53">
        <f>'jeziora 2020'!DD100</f>
        <v>0</v>
      </c>
      <c r="AW98" s="73">
        <f>'jeziora 2020'!DE100</f>
        <v>0.05</v>
      </c>
      <c r="AX98" s="148">
        <f>'jeziora 2020'!DF100</f>
        <v>0.05</v>
      </c>
      <c r="AY98" s="63" t="s">
        <v>173</v>
      </c>
      <c r="AZ98" s="75"/>
      <c r="BA98" s="75"/>
      <c r="BB98" s="75"/>
    </row>
    <row r="99" spans="1:54" x14ac:dyDescent="0.2">
      <c r="A99" s="4">
        <f>'jeziora 2020'!B101</f>
        <v>145</v>
      </c>
      <c r="B99" s="16" t="str">
        <f>'jeziora 2020'!C101</f>
        <v>PL02S0102_3060</v>
      </c>
      <c r="C99" s="53">
        <f>'jeziora 2020'!I101</f>
        <v>0.05</v>
      </c>
      <c r="D99" s="53">
        <f>'jeziora 2020'!J101</f>
        <v>1.5</v>
      </c>
      <c r="E99" s="53">
        <f>'jeziora 2020'!L101</f>
        <v>1.59</v>
      </c>
      <c r="F99" s="53">
        <f>'jeziora 2020'!N101</f>
        <v>18.600000000000001</v>
      </c>
      <c r="G99" s="53">
        <f>'jeziora 2020'!O101</f>
        <v>23.8</v>
      </c>
      <c r="H99" s="53">
        <f>'jeziora 2020'!P101</f>
        <v>0.13900000000000001</v>
      </c>
      <c r="I99" s="53">
        <f>'jeziora 2020'!S101</f>
        <v>16.899999999999999</v>
      </c>
      <c r="J99" s="53">
        <f>'jeziora 2020'!T101</f>
        <v>56.1</v>
      </c>
      <c r="K99" s="53">
        <f>'jeziora 2020'!Y101</f>
        <v>152</v>
      </c>
      <c r="L99" s="130">
        <f>'jeziora 2020'!AB101</f>
        <v>19520</v>
      </c>
      <c r="M99" s="130">
        <f>'jeziora 2020'!AC101</f>
        <v>997</v>
      </c>
      <c r="N99" s="73">
        <f>'jeziora 2020'!AI101</f>
        <v>2.5</v>
      </c>
      <c r="O99" s="73">
        <f>'jeziora 2020'!AJ101</f>
        <v>98</v>
      </c>
      <c r="P99" s="73">
        <f>'jeziora 2020'!AK101</f>
        <v>2.5</v>
      </c>
      <c r="Q99" s="73">
        <f>'jeziora 2020'!AL101</f>
        <v>385</v>
      </c>
      <c r="R99" s="73">
        <f>'jeziora 2020'!AM101</f>
        <v>178</v>
      </c>
      <c r="S99" s="73">
        <f>'jeziora 2020'!AN101</f>
        <v>109</v>
      </c>
      <c r="T99" s="73">
        <f>'jeziora 2020'!AO101</f>
        <v>119</v>
      </c>
      <c r="U99" s="73">
        <f>'jeziora 2020'!AQ101</f>
        <v>167</v>
      </c>
      <c r="V99" s="73">
        <f>'jeziora 2020'!AR101</f>
        <v>1.5</v>
      </c>
      <c r="W99" s="73">
        <f>'jeziora 2020'!AS101</f>
        <v>2.5</v>
      </c>
      <c r="X99" s="73">
        <f>'jeziora 2020'!AT101</f>
        <v>63</v>
      </c>
      <c r="Y99" s="73">
        <f>'jeziora 2020'!AU101</f>
        <v>203</v>
      </c>
      <c r="Z99" s="73">
        <f>'jeziora 2020'!AV101</f>
        <v>271</v>
      </c>
      <c r="AA99" s="73">
        <f>'jeziora 2020'!AW101</f>
        <v>91</v>
      </c>
      <c r="AB99" s="73">
        <f>'jeziora 2020'!AX101</f>
        <v>129</v>
      </c>
      <c r="AC99" s="73">
        <f>'jeziora 2020'!AY101</f>
        <v>171</v>
      </c>
      <c r="AD99" s="73">
        <f>'jeziora 2020'!AZ101</f>
        <v>2.5</v>
      </c>
      <c r="AE99" s="73">
        <f>'jeziora 2020'!BB101</f>
        <v>1526</v>
      </c>
      <c r="AF99" s="73">
        <f>'jeziora 2020'!BJ101</f>
        <v>0.5</v>
      </c>
      <c r="AG99" s="73">
        <f>'jeziora 2020'!BL101</f>
        <v>0.5</v>
      </c>
      <c r="AH99" s="73">
        <f>'jeziora 2020'!BM101</f>
        <v>0.05</v>
      </c>
      <c r="AI99" s="73">
        <f>'jeziora 2020'!BN101</f>
        <v>0.05</v>
      </c>
      <c r="AJ99" s="73">
        <f>'jeziora 2020'!BO101</f>
        <v>0.05</v>
      </c>
      <c r="AK99" s="73">
        <f>'jeziora 2020'!BR101</f>
        <v>0.4</v>
      </c>
      <c r="AL99" s="73">
        <f>'jeziora 2020'!BS101</f>
        <v>0.05</v>
      </c>
      <c r="AM99" s="73">
        <f>'jeziora 2020'!BU101</f>
        <v>0.05</v>
      </c>
      <c r="AN99" s="73">
        <f>'jeziora 2020'!BV101</f>
        <v>0.05</v>
      </c>
      <c r="AO99" s="73">
        <f>'jeziora 2020'!BW101</f>
        <v>0.05</v>
      </c>
      <c r="AP99" s="73">
        <f>'jeziora 2020'!BX101</f>
        <v>0.1</v>
      </c>
      <c r="AQ99" s="73">
        <f>'jeziora 2020'!BZ101</f>
        <v>0</v>
      </c>
      <c r="AR99" s="224">
        <f>'jeziora 2020'!CK101</f>
        <v>0</v>
      </c>
      <c r="AS99" s="73">
        <f>'jeziora 2020'!CN101</f>
        <v>0</v>
      </c>
      <c r="AT99" s="73">
        <f>'jeziora 2020'!CS101</f>
        <v>0</v>
      </c>
      <c r="AU99" s="224">
        <f>'jeziora 2020'!CY101</f>
        <v>0</v>
      </c>
      <c r="AV99" s="53">
        <f>'jeziora 2020'!DD101</f>
        <v>0</v>
      </c>
      <c r="AW99" s="73">
        <f>'jeziora 2020'!DE101</f>
        <v>0.05</v>
      </c>
      <c r="AX99" s="148">
        <f>'jeziora 2020'!DF101</f>
        <v>0.05</v>
      </c>
      <c r="AY99" s="63" t="s">
        <v>173</v>
      </c>
      <c r="AZ99" s="75"/>
      <c r="BA99" s="75"/>
      <c r="BB99" s="75"/>
    </row>
    <row r="100" spans="1:54" x14ac:dyDescent="0.2">
      <c r="A100" s="4">
        <f>'jeziora 2020'!B102</f>
        <v>146</v>
      </c>
      <c r="B100" s="16" t="str">
        <f>'jeziora 2020'!C102</f>
        <v>PL02S0602_0353</v>
      </c>
      <c r="C100" s="53">
        <f>'jeziora 2020'!I102</f>
        <v>0.05</v>
      </c>
      <c r="D100" s="53">
        <f>'jeziora 2020'!J102</f>
        <v>6.23</v>
      </c>
      <c r="E100" s="53">
        <f>'jeziora 2020'!L102</f>
        <v>0.28699999999999998</v>
      </c>
      <c r="F100" s="53">
        <f>'jeziora 2020'!N102</f>
        <v>22</v>
      </c>
      <c r="G100" s="53">
        <f>'jeziora 2020'!O102</f>
        <v>6.04</v>
      </c>
      <c r="H100" s="53">
        <f>'jeziora 2020'!P102</f>
        <v>3.3300000000000003E-2</v>
      </c>
      <c r="I100" s="53">
        <f>'jeziora 2020'!S102</f>
        <v>9.4</v>
      </c>
      <c r="J100" s="53">
        <f>'jeziora 2020'!T102</f>
        <v>15.3</v>
      </c>
      <c r="K100" s="53">
        <f>'jeziora 2020'!Y102</f>
        <v>34.4</v>
      </c>
      <c r="L100" s="130">
        <f>'jeziora 2020'!AB102</f>
        <v>3568</v>
      </c>
      <c r="M100" s="130">
        <f>'jeziora 2020'!AC102</f>
        <v>804</v>
      </c>
      <c r="N100" s="73">
        <f>'jeziora 2020'!AI102</f>
        <v>2.5</v>
      </c>
      <c r="O100" s="73">
        <f>'jeziora 2020'!AJ102</f>
        <v>109</v>
      </c>
      <c r="P100" s="73">
        <f>'jeziora 2020'!AK102</f>
        <v>35</v>
      </c>
      <c r="Q100" s="73">
        <f>'jeziora 2020'!AL102</f>
        <v>300</v>
      </c>
      <c r="R100" s="73">
        <f>'jeziora 2020'!AM102</f>
        <v>64</v>
      </c>
      <c r="S100" s="73">
        <f>'jeziora 2020'!AN102</f>
        <v>50</v>
      </c>
      <c r="T100" s="73">
        <f>'jeziora 2020'!AO102</f>
        <v>37</v>
      </c>
      <c r="U100" s="73">
        <f>'jeziora 2020'!AQ102</f>
        <v>2.5</v>
      </c>
      <c r="V100" s="73">
        <f>'jeziora 2020'!AR102</f>
        <v>1.5</v>
      </c>
      <c r="W100" s="73">
        <f>'jeziora 2020'!AS102</f>
        <v>2.5</v>
      </c>
      <c r="X100" s="73">
        <f>'jeziora 2020'!AT102</f>
        <v>269</v>
      </c>
      <c r="Y100" s="73">
        <f>'jeziora 2020'!AU102</f>
        <v>122</v>
      </c>
      <c r="Z100" s="73">
        <f>'jeziora 2020'!AV102</f>
        <v>106</v>
      </c>
      <c r="AA100" s="73">
        <f>'jeziora 2020'!AW102</f>
        <v>33</v>
      </c>
      <c r="AB100" s="73">
        <f>'jeziora 2020'!AX102</f>
        <v>47</v>
      </c>
      <c r="AC100" s="73">
        <f>'jeziora 2020'!AY102</f>
        <v>70</v>
      </c>
      <c r="AD100" s="73">
        <f>'jeziora 2020'!AZ102</f>
        <v>2.5</v>
      </c>
      <c r="AE100" s="73">
        <f>'jeziora 2020'!BB102</f>
        <v>1131.5</v>
      </c>
      <c r="AF100" s="73">
        <f>'jeziora 2020'!BJ102</f>
        <v>0.5</v>
      </c>
      <c r="AG100" s="73">
        <f>'jeziora 2020'!BL102</f>
        <v>0.5</v>
      </c>
      <c r="AH100" s="73">
        <f>'jeziora 2020'!BM102</f>
        <v>0.05</v>
      </c>
      <c r="AI100" s="73">
        <f>'jeziora 2020'!BN102</f>
        <v>0.05</v>
      </c>
      <c r="AJ100" s="73">
        <f>'jeziora 2020'!BO102</f>
        <v>0.05</v>
      </c>
      <c r="AK100" s="73">
        <f>'jeziora 2020'!BR102</f>
        <v>0.4</v>
      </c>
      <c r="AL100" s="73">
        <f>'jeziora 2020'!BS102</f>
        <v>0.05</v>
      </c>
      <c r="AM100" s="73">
        <f>'jeziora 2020'!BU102</f>
        <v>0.05</v>
      </c>
      <c r="AN100" s="73">
        <f>'jeziora 2020'!BV102</f>
        <v>0.05</v>
      </c>
      <c r="AO100" s="73">
        <f>'jeziora 2020'!BW102</f>
        <v>0.05</v>
      </c>
      <c r="AP100" s="73">
        <f>'jeziora 2020'!BX102</f>
        <v>0.1</v>
      </c>
      <c r="AQ100" s="73">
        <f>'jeziora 2020'!BZ102</f>
        <v>0</v>
      </c>
      <c r="AR100" s="224">
        <f>'jeziora 2020'!CK102</f>
        <v>0</v>
      </c>
      <c r="AS100" s="73">
        <f>'jeziora 2020'!CN102</f>
        <v>0</v>
      </c>
      <c r="AT100" s="73">
        <f>'jeziora 2020'!CS102</f>
        <v>0</v>
      </c>
      <c r="AU100" s="224">
        <f>'jeziora 2020'!CY102</f>
        <v>0</v>
      </c>
      <c r="AV100" s="53">
        <f>'jeziora 2020'!DD102</f>
        <v>0</v>
      </c>
      <c r="AW100" s="73">
        <f>'jeziora 2020'!DE102</f>
        <v>0.05</v>
      </c>
      <c r="AX100" s="148">
        <f>'jeziora 2020'!DF102</f>
        <v>0.05</v>
      </c>
      <c r="AY100" s="63" t="s">
        <v>173</v>
      </c>
      <c r="AZ100" s="75"/>
      <c r="BA100" s="75"/>
      <c r="BB100" s="75"/>
    </row>
    <row r="101" spans="1:54" x14ac:dyDescent="0.2">
      <c r="A101" s="4">
        <f>'jeziora 2020'!B103</f>
        <v>147</v>
      </c>
      <c r="B101" s="16" t="str">
        <f>'jeziora 2020'!C103</f>
        <v>PL02S0502_2231</v>
      </c>
      <c r="C101" s="53">
        <f>'jeziora 2020'!I103</f>
        <v>0.05</v>
      </c>
      <c r="D101" s="53">
        <f>'jeziora 2020'!J103</f>
        <v>6.75</v>
      </c>
      <c r="E101" s="53">
        <f>'jeziora 2020'!L103</f>
        <v>0.65200000000000002</v>
      </c>
      <c r="F101" s="53">
        <f>'jeziora 2020'!N103</f>
        <v>11.7</v>
      </c>
      <c r="G101" s="53">
        <f>'jeziora 2020'!O103</f>
        <v>21.2</v>
      </c>
      <c r="H101" s="53">
        <f>'jeziora 2020'!P103</f>
        <v>7.7899999999999997E-2</v>
      </c>
      <c r="I101" s="53">
        <f>'jeziora 2020'!S103</f>
        <v>9.73</v>
      </c>
      <c r="J101" s="53">
        <f>'jeziora 2020'!T103</f>
        <v>26.2</v>
      </c>
      <c r="K101" s="53">
        <f>'jeziora 2020'!Y103</f>
        <v>104</v>
      </c>
      <c r="L101" s="130">
        <f>'jeziora 2020'!AB103</f>
        <v>20980</v>
      </c>
      <c r="M101" s="130">
        <f>'jeziora 2020'!AC103</f>
        <v>1094</v>
      </c>
      <c r="N101" s="73">
        <f>'jeziora 2020'!AI103</f>
        <v>2.5</v>
      </c>
      <c r="O101" s="73">
        <f>'jeziora 2020'!AJ103</f>
        <v>113</v>
      </c>
      <c r="P101" s="73">
        <f>'jeziora 2020'!AK103</f>
        <v>37</v>
      </c>
      <c r="Q101" s="73">
        <f>'jeziora 2020'!AL103</f>
        <v>498</v>
      </c>
      <c r="R101" s="73">
        <f>'jeziora 2020'!AM103</f>
        <v>333</v>
      </c>
      <c r="S101" s="73">
        <f>'jeziora 2020'!AN103</f>
        <v>188</v>
      </c>
      <c r="T101" s="73">
        <f>'jeziora 2020'!AO103</f>
        <v>217</v>
      </c>
      <c r="U101" s="73">
        <f>'jeziora 2020'!AQ103</f>
        <v>171</v>
      </c>
      <c r="V101" s="73">
        <f>'jeziora 2020'!AR103</f>
        <v>1.5</v>
      </c>
      <c r="W101" s="73">
        <f>'jeziora 2020'!AS103</f>
        <v>2.5</v>
      </c>
      <c r="X101" s="73">
        <f>'jeziora 2020'!AT103</f>
        <v>82</v>
      </c>
      <c r="Y101" s="73">
        <f>'jeziora 2020'!AU103</f>
        <v>310</v>
      </c>
      <c r="Z101" s="73">
        <f>'jeziora 2020'!AV103</f>
        <v>372</v>
      </c>
      <c r="AA101" s="73">
        <f>'jeziora 2020'!AW103</f>
        <v>144</v>
      </c>
      <c r="AB101" s="73">
        <f>'jeziora 2020'!AX103</f>
        <v>169</v>
      </c>
      <c r="AC101" s="73">
        <f>'jeziora 2020'!AY103</f>
        <v>231</v>
      </c>
      <c r="AD101" s="73">
        <f>'jeziora 2020'!AZ103</f>
        <v>72</v>
      </c>
      <c r="AE101" s="73">
        <f>'jeziora 2020'!BB103</f>
        <v>2300.5</v>
      </c>
      <c r="AF101" s="73">
        <f>'jeziora 2020'!BJ103</f>
        <v>0.5</v>
      </c>
      <c r="AG101" s="73">
        <f>'jeziora 2020'!BL103</f>
        <v>0.5</v>
      </c>
      <c r="AH101" s="73">
        <f>'jeziora 2020'!BM103</f>
        <v>0.05</v>
      </c>
      <c r="AI101" s="73">
        <f>'jeziora 2020'!BN103</f>
        <v>0.05</v>
      </c>
      <c r="AJ101" s="73">
        <f>'jeziora 2020'!BO103</f>
        <v>0.05</v>
      </c>
      <c r="AK101" s="73">
        <f>'jeziora 2020'!BR103</f>
        <v>0.4</v>
      </c>
      <c r="AL101" s="73">
        <f>'jeziora 2020'!BS103</f>
        <v>0.05</v>
      </c>
      <c r="AM101" s="73">
        <f>'jeziora 2020'!BU103</f>
        <v>0.05</v>
      </c>
      <c r="AN101" s="73">
        <f>'jeziora 2020'!BV103</f>
        <v>0.05</v>
      </c>
      <c r="AO101" s="73">
        <f>'jeziora 2020'!BW103</f>
        <v>0.05</v>
      </c>
      <c r="AP101" s="73">
        <f>'jeziora 2020'!BX103</f>
        <v>0.1</v>
      </c>
      <c r="AQ101" s="73">
        <f>'jeziora 2020'!BZ103</f>
        <v>0</v>
      </c>
      <c r="AR101" s="224">
        <f>'jeziora 2020'!CK103</f>
        <v>0</v>
      </c>
      <c r="AS101" s="73">
        <f>'jeziora 2020'!CN103</f>
        <v>0</v>
      </c>
      <c r="AT101" s="73">
        <f>'jeziora 2020'!CS103</f>
        <v>0</v>
      </c>
      <c r="AU101" s="224">
        <f>'jeziora 2020'!CY103</f>
        <v>0</v>
      </c>
      <c r="AV101" s="53">
        <f>'jeziora 2020'!DD103</f>
        <v>0</v>
      </c>
      <c r="AW101" s="73">
        <f>'jeziora 2020'!DE103</f>
        <v>0.05</v>
      </c>
      <c r="AX101" s="148">
        <f>'jeziora 2020'!DF103</f>
        <v>0.05</v>
      </c>
      <c r="AY101" s="63" t="s">
        <v>173</v>
      </c>
      <c r="AZ101" s="75"/>
      <c r="BA101" s="75"/>
      <c r="BB101" s="75"/>
    </row>
    <row r="102" spans="1:54" x14ac:dyDescent="0.2">
      <c r="A102" s="4">
        <f>'jeziora 2020'!B104</f>
        <v>148</v>
      </c>
      <c r="B102" s="16" t="str">
        <f>'jeziora 2020'!C104</f>
        <v>PL01S0602_0480</v>
      </c>
      <c r="C102" s="53">
        <f>'jeziora 2020'!I104</f>
        <v>0.05</v>
      </c>
      <c r="D102" s="53">
        <f>'jeziora 2020'!J104</f>
        <v>1.5</v>
      </c>
      <c r="E102" s="53">
        <f>'jeziora 2020'!L104</f>
        <v>9.4200000000000006E-2</v>
      </c>
      <c r="F102" s="53">
        <f>'jeziora 2020'!N104</f>
        <v>7.32</v>
      </c>
      <c r="G102" s="53">
        <f>'jeziora 2020'!O104</f>
        <v>12.6</v>
      </c>
      <c r="H102" s="53">
        <f>'jeziora 2020'!P104</f>
        <v>1.6500000000000001E-2</v>
      </c>
      <c r="I102" s="53">
        <f>'jeziora 2020'!S104</f>
        <v>1.72</v>
      </c>
      <c r="J102" s="53">
        <f>'jeziora 2020'!T104</f>
        <v>3.72</v>
      </c>
      <c r="K102" s="53">
        <f>'jeziora 2020'!Y104</f>
        <v>48.1</v>
      </c>
      <c r="L102" s="130">
        <f>'jeziora 2020'!AB104</f>
        <v>1620</v>
      </c>
      <c r="M102" s="130">
        <f>'jeziora 2020'!AC104</f>
        <v>88.2</v>
      </c>
      <c r="N102" s="73">
        <f>'jeziora 2020'!AI104</f>
        <v>2.5</v>
      </c>
      <c r="O102" s="73">
        <f>'jeziora 2020'!AJ104</f>
        <v>7</v>
      </c>
      <c r="P102" s="73">
        <f>'jeziora 2020'!AK104</f>
        <v>2.5</v>
      </c>
      <c r="Q102" s="73">
        <f>'jeziora 2020'!AL104</f>
        <v>28</v>
      </c>
      <c r="R102" s="73">
        <f>'jeziora 2020'!AM104</f>
        <v>12</v>
      </c>
      <c r="S102" s="73">
        <f>'jeziora 2020'!AN104</f>
        <v>9</v>
      </c>
      <c r="T102" s="73">
        <f>'jeziora 2020'!AO104</f>
        <v>12</v>
      </c>
      <c r="U102" s="73">
        <f>'jeziora 2020'!AQ104</f>
        <v>12</v>
      </c>
      <c r="V102" s="73">
        <f>'jeziora 2020'!AR104</f>
        <v>1.5</v>
      </c>
      <c r="W102" s="73">
        <f>'jeziora 2020'!AS104</f>
        <v>2.5</v>
      </c>
      <c r="X102" s="73">
        <f>'jeziora 2020'!AT104</f>
        <v>24</v>
      </c>
      <c r="Y102" s="73">
        <f>'jeziora 2020'!AU104</f>
        <v>20</v>
      </c>
      <c r="Z102" s="73">
        <f>'jeziora 2020'!AV104</f>
        <v>18</v>
      </c>
      <c r="AA102" s="73">
        <f>'jeziora 2020'!AW104</f>
        <v>6</v>
      </c>
      <c r="AB102" s="73">
        <f>'jeziora 2020'!AX104</f>
        <v>6</v>
      </c>
      <c r="AC102" s="73">
        <f>'jeziora 2020'!AY104</f>
        <v>14</v>
      </c>
      <c r="AD102" s="73">
        <f>'jeziora 2020'!AZ104</f>
        <v>2.5</v>
      </c>
      <c r="AE102" s="73">
        <f>'jeziora 2020'!BB104</f>
        <v>145</v>
      </c>
      <c r="AF102" s="73">
        <f>'jeziora 2020'!BJ104</f>
        <v>0.5</v>
      </c>
      <c r="AG102" s="73">
        <f>'jeziora 2020'!BL104</f>
        <v>0.5</v>
      </c>
      <c r="AH102" s="73">
        <f>'jeziora 2020'!BM104</f>
        <v>0.05</v>
      </c>
      <c r="AI102" s="73">
        <f>'jeziora 2020'!BN104</f>
        <v>0.05</v>
      </c>
      <c r="AJ102" s="73">
        <f>'jeziora 2020'!BO104</f>
        <v>0.05</v>
      </c>
      <c r="AK102" s="73">
        <f>'jeziora 2020'!BR104</f>
        <v>0.4</v>
      </c>
      <c r="AL102" s="73">
        <f>'jeziora 2020'!BS104</f>
        <v>0.05</v>
      </c>
      <c r="AM102" s="73">
        <f>'jeziora 2020'!BU104</f>
        <v>0.05</v>
      </c>
      <c r="AN102" s="73">
        <f>'jeziora 2020'!BV104</f>
        <v>0.05</v>
      </c>
      <c r="AO102" s="73">
        <f>'jeziora 2020'!BW104</f>
        <v>0.05</v>
      </c>
      <c r="AP102" s="73">
        <f>'jeziora 2020'!BX104</f>
        <v>0.1</v>
      </c>
      <c r="AQ102" s="73">
        <f>'jeziora 2020'!BZ104</f>
        <v>0</v>
      </c>
      <c r="AR102" s="224">
        <f>'jeziora 2020'!CK104</f>
        <v>0</v>
      </c>
      <c r="AS102" s="73">
        <f>'jeziora 2020'!CN104</f>
        <v>0</v>
      </c>
      <c r="AT102" s="73">
        <f>'jeziora 2020'!CS104</f>
        <v>0</v>
      </c>
      <c r="AU102" s="224">
        <f>'jeziora 2020'!CY104</f>
        <v>0</v>
      </c>
      <c r="AV102" s="53">
        <f>'jeziora 2020'!DD104</f>
        <v>0</v>
      </c>
      <c r="AW102" s="73">
        <f>'jeziora 2020'!DE104</f>
        <v>0.05</v>
      </c>
      <c r="AX102" s="148">
        <f>'jeziora 2020'!DF104</f>
        <v>0.05</v>
      </c>
      <c r="AY102" s="61" t="s">
        <v>171</v>
      </c>
      <c r="AZ102" s="75"/>
      <c r="BA102" s="75"/>
      <c r="BB102" s="75"/>
    </row>
    <row r="103" spans="1:54" x14ac:dyDescent="0.2">
      <c r="A103" s="4">
        <f>'jeziora 2020'!B105</f>
        <v>149</v>
      </c>
      <c r="B103" s="16" t="str">
        <f>'jeziora 2020'!C105</f>
        <v>PL02S0102_0119</v>
      </c>
      <c r="C103" s="53">
        <f>'jeziora 2020'!I105</f>
        <v>0.05</v>
      </c>
      <c r="D103" s="53">
        <f>'jeziora 2020'!J105</f>
        <v>1.5</v>
      </c>
      <c r="E103" s="53">
        <f>'jeziora 2020'!L105</f>
        <v>0.85499999999999998</v>
      </c>
      <c r="F103" s="53">
        <f>'jeziora 2020'!N105</f>
        <v>12.3</v>
      </c>
      <c r="G103" s="53">
        <f>'jeziora 2020'!O105</f>
        <v>18.899999999999999</v>
      </c>
      <c r="H103" s="53">
        <f>'jeziora 2020'!P105</f>
        <v>9.5000000000000001E-2</v>
      </c>
      <c r="I103" s="53">
        <f>'jeziora 2020'!S105</f>
        <v>9.73</v>
      </c>
      <c r="J103" s="53">
        <f>'jeziora 2020'!T105</f>
        <v>27.8</v>
      </c>
      <c r="K103" s="53">
        <f>'jeziora 2020'!Y105</f>
        <v>69.400000000000006</v>
      </c>
      <c r="L103" s="130">
        <f>'jeziora 2020'!AB105</f>
        <v>20130</v>
      </c>
      <c r="M103" s="130">
        <f>'jeziora 2020'!AC105</f>
        <v>1320</v>
      </c>
      <c r="N103" s="73">
        <f>'jeziora 2020'!AI105</f>
        <v>2.5</v>
      </c>
      <c r="O103" s="73">
        <f>'jeziora 2020'!AJ105</f>
        <v>55</v>
      </c>
      <c r="P103" s="73">
        <f>'jeziora 2020'!AK105</f>
        <v>2.5</v>
      </c>
      <c r="Q103" s="73">
        <f>'jeziora 2020'!AL105</f>
        <v>238</v>
      </c>
      <c r="R103" s="73">
        <f>'jeziora 2020'!AM105</f>
        <v>150</v>
      </c>
      <c r="S103" s="73">
        <f>'jeziora 2020'!AN105</f>
        <v>80</v>
      </c>
      <c r="T103" s="73">
        <f>'jeziora 2020'!AO105</f>
        <v>68</v>
      </c>
      <c r="U103" s="73">
        <f>'jeziora 2020'!AQ105</f>
        <v>2.5</v>
      </c>
      <c r="V103" s="73">
        <f>'jeziora 2020'!AR105</f>
        <v>1.5</v>
      </c>
      <c r="W103" s="73">
        <f>'jeziora 2020'!AS105</f>
        <v>2.5</v>
      </c>
      <c r="X103" s="73">
        <f>'jeziora 2020'!AT105</f>
        <v>71</v>
      </c>
      <c r="Y103" s="73">
        <f>'jeziora 2020'!AU105</f>
        <v>132</v>
      </c>
      <c r="Z103" s="73">
        <f>'jeziora 2020'!AV105</f>
        <v>154</v>
      </c>
      <c r="AA103" s="73">
        <f>'jeziora 2020'!AW105</f>
        <v>54</v>
      </c>
      <c r="AB103" s="73">
        <f>'jeziora 2020'!AX105</f>
        <v>69</v>
      </c>
      <c r="AC103" s="73">
        <f>'jeziora 2020'!AY105</f>
        <v>105</v>
      </c>
      <c r="AD103" s="73">
        <f>'jeziora 2020'!AZ105</f>
        <v>2.5</v>
      </c>
      <c r="AE103" s="73">
        <f>'jeziora 2020'!BB105</f>
        <v>1011</v>
      </c>
      <c r="AF103" s="73">
        <f>'jeziora 2020'!BJ105</f>
        <v>0.5</v>
      </c>
      <c r="AG103" s="73">
        <f>'jeziora 2020'!BL105</f>
        <v>0.5</v>
      </c>
      <c r="AH103" s="73">
        <f>'jeziora 2020'!BM105</f>
        <v>0.05</v>
      </c>
      <c r="AI103" s="73">
        <f>'jeziora 2020'!BN105</f>
        <v>0.05</v>
      </c>
      <c r="AJ103" s="73">
        <f>'jeziora 2020'!BO105</f>
        <v>0.05</v>
      </c>
      <c r="AK103" s="73">
        <f>'jeziora 2020'!BR105</f>
        <v>0.4</v>
      </c>
      <c r="AL103" s="73">
        <f>'jeziora 2020'!BS105</f>
        <v>0.05</v>
      </c>
      <c r="AM103" s="73">
        <f>'jeziora 2020'!BU105</f>
        <v>0.05</v>
      </c>
      <c r="AN103" s="73">
        <f>'jeziora 2020'!BV105</f>
        <v>0.05</v>
      </c>
      <c r="AO103" s="73">
        <f>'jeziora 2020'!BW105</f>
        <v>0.05</v>
      </c>
      <c r="AP103" s="73">
        <f>'jeziora 2020'!BX105</f>
        <v>0.1</v>
      </c>
      <c r="AQ103" s="73">
        <f>'jeziora 2020'!BZ105</f>
        <v>0</v>
      </c>
      <c r="AR103" s="224">
        <f>'jeziora 2020'!CK105</f>
        <v>0</v>
      </c>
      <c r="AS103" s="73">
        <f>'jeziora 2020'!CN105</f>
        <v>0</v>
      </c>
      <c r="AT103" s="73">
        <f>'jeziora 2020'!CS105</f>
        <v>0</v>
      </c>
      <c r="AU103" s="224">
        <f>'jeziora 2020'!CY105</f>
        <v>0</v>
      </c>
      <c r="AV103" s="53">
        <f>'jeziora 2020'!DD105</f>
        <v>0</v>
      </c>
      <c r="AW103" s="73">
        <f>'jeziora 2020'!DE105</f>
        <v>0.05</v>
      </c>
      <c r="AX103" s="148">
        <f>'jeziora 2020'!DF105</f>
        <v>0.05</v>
      </c>
      <c r="AY103" s="64" t="s">
        <v>174</v>
      </c>
      <c r="AZ103" s="75"/>
      <c r="BA103" s="75"/>
      <c r="BB103" s="75"/>
    </row>
    <row r="104" spans="1:54" x14ac:dyDescent="0.2">
      <c r="A104" s="4">
        <f>'jeziora 2020'!B106</f>
        <v>150</v>
      </c>
      <c r="B104" s="16" t="str">
        <f>'jeziora 2020'!C106</f>
        <v>PL01S0302_3935</v>
      </c>
      <c r="C104" s="53">
        <f>'jeziora 2020'!I106</f>
        <v>0.05</v>
      </c>
      <c r="D104" s="53">
        <f>'jeziora 2020'!J106</f>
        <v>3.43</v>
      </c>
      <c r="E104" s="53">
        <f>'jeziora 2020'!L106</f>
        <v>0.23699999999999999</v>
      </c>
      <c r="F104" s="53">
        <f>'jeziora 2020'!N106</f>
        <v>7.06</v>
      </c>
      <c r="G104" s="53">
        <f>'jeziora 2020'!O106</f>
        <v>4.8</v>
      </c>
      <c r="H104" s="53">
        <f>'jeziora 2020'!P106</f>
        <v>0.104</v>
      </c>
      <c r="I104" s="53">
        <f>'jeziora 2020'!S106</f>
        <v>4.9000000000000004</v>
      </c>
      <c r="J104" s="53">
        <f>'jeziora 2020'!T106</f>
        <v>13.1</v>
      </c>
      <c r="K104" s="53">
        <f>'jeziora 2020'!Y106</f>
        <v>27.9</v>
      </c>
      <c r="L104" s="130">
        <f>'jeziora 2020'!AB106</f>
        <v>13300</v>
      </c>
      <c r="M104" s="130">
        <f>'jeziora 2020'!AC106</f>
        <v>1200</v>
      </c>
      <c r="N104" s="73">
        <f>'jeziora 2020'!AI106</f>
        <v>2.5</v>
      </c>
      <c r="O104" s="73">
        <f>'jeziora 2020'!AJ106</f>
        <v>69</v>
      </c>
      <c r="P104" s="73">
        <f>'jeziora 2020'!AK106</f>
        <v>2.5</v>
      </c>
      <c r="Q104" s="73">
        <f>'jeziora 2020'!AL106</f>
        <v>279</v>
      </c>
      <c r="R104" s="73">
        <f>'jeziora 2020'!AM106</f>
        <v>126</v>
      </c>
      <c r="S104" s="73">
        <f>'jeziora 2020'!AN106</f>
        <v>99</v>
      </c>
      <c r="T104" s="73">
        <f>'jeziora 2020'!AO106</f>
        <v>118</v>
      </c>
      <c r="U104" s="73">
        <f>'jeziora 2020'!AQ106</f>
        <v>111</v>
      </c>
      <c r="V104" s="73">
        <f>'jeziora 2020'!AR106</f>
        <v>1.5</v>
      </c>
      <c r="W104" s="73">
        <f>'jeziora 2020'!AS106</f>
        <v>2.5</v>
      </c>
      <c r="X104" s="73">
        <f>'jeziora 2020'!AT106</f>
        <v>51</v>
      </c>
      <c r="Y104" s="73">
        <f>'jeziora 2020'!AU106</f>
        <v>199</v>
      </c>
      <c r="Z104" s="73">
        <f>'jeziora 2020'!AV106</f>
        <v>207</v>
      </c>
      <c r="AA104" s="73">
        <f>'jeziora 2020'!AW106</f>
        <v>79</v>
      </c>
      <c r="AB104" s="73">
        <f>'jeziora 2020'!AX106</f>
        <v>81</v>
      </c>
      <c r="AC104" s="73">
        <f>'jeziora 2020'!AY106</f>
        <v>138</v>
      </c>
      <c r="AD104" s="73">
        <f>'jeziora 2020'!AZ106</f>
        <v>49</v>
      </c>
      <c r="AE104" s="73">
        <f>'jeziora 2020'!BB106</f>
        <v>1236</v>
      </c>
      <c r="AF104" s="73">
        <f>'jeziora 2020'!BJ106</f>
        <v>0.5</v>
      </c>
      <c r="AG104" s="73">
        <f>'jeziora 2020'!BL106</f>
        <v>0.5</v>
      </c>
      <c r="AH104" s="73">
        <f>'jeziora 2020'!BM106</f>
        <v>0.05</v>
      </c>
      <c r="AI104" s="73">
        <f>'jeziora 2020'!BN106</f>
        <v>0.05</v>
      </c>
      <c r="AJ104" s="73">
        <f>'jeziora 2020'!BO106</f>
        <v>0.05</v>
      </c>
      <c r="AK104" s="73">
        <f>'jeziora 2020'!BR106</f>
        <v>0.4</v>
      </c>
      <c r="AL104" s="73">
        <f>'jeziora 2020'!BS106</f>
        <v>0.05</v>
      </c>
      <c r="AM104" s="73">
        <f>'jeziora 2020'!BU106</f>
        <v>0.05</v>
      </c>
      <c r="AN104" s="73">
        <f>'jeziora 2020'!BV106</f>
        <v>0.05</v>
      </c>
      <c r="AO104" s="73">
        <f>'jeziora 2020'!BW106</f>
        <v>0.05</v>
      </c>
      <c r="AP104" s="73">
        <f>'jeziora 2020'!BX106</f>
        <v>0.1</v>
      </c>
      <c r="AQ104" s="73">
        <f>'jeziora 2020'!BZ106</f>
        <v>0</v>
      </c>
      <c r="AR104" s="224">
        <f>'jeziora 2020'!CK106</f>
        <v>0</v>
      </c>
      <c r="AS104" s="73">
        <f>'jeziora 2020'!CN106</f>
        <v>0</v>
      </c>
      <c r="AT104" s="73">
        <f>'jeziora 2020'!CS106</f>
        <v>0</v>
      </c>
      <c r="AU104" s="224">
        <f>'jeziora 2020'!CY106</f>
        <v>0</v>
      </c>
      <c r="AV104" s="53">
        <f>'jeziora 2020'!DD106</f>
        <v>0</v>
      </c>
      <c r="AW104" s="73">
        <f>'jeziora 2020'!DE106</f>
        <v>0.05</v>
      </c>
      <c r="AX104" s="148">
        <f>'jeziora 2020'!DF106</f>
        <v>0.05</v>
      </c>
      <c r="AY104" s="64" t="s">
        <v>174</v>
      </c>
      <c r="AZ104" s="75"/>
      <c r="BA104" s="75"/>
      <c r="BB104" s="75"/>
    </row>
    <row r="105" spans="1:54" x14ac:dyDescent="0.2">
      <c r="A105" s="4">
        <f>'jeziora 2020'!B107</f>
        <v>151</v>
      </c>
      <c r="B105" s="16" t="str">
        <f>'jeziora 2020'!C107</f>
        <v>PL01S0302_3936</v>
      </c>
      <c r="C105" s="53">
        <f>'jeziora 2020'!I107</f>
        <v>0.05</v>
      </c>
      <c r="D105" s="53">
        <f>'jeziora 2020'!J107</f>
        <v>5.21</v>
      </c>
      <c r="E105" s="53">
        <f>'jeziora 2020'!L107</f>
        <v>0.59799999999999998</v>
      </c>
      <c r="F105" s="53">
        <f>'jeziora 2020'!N107</f>
        <v>19.8</v>
      </c>
      <c r="G105" s="53">
        <f>'jeziora 2020'!O107</f>
        <v>16.7</v>
      </c>
      <c r="H105" s="53">
        <f>'jeziora 2020'!P107</f>
        <v>0.113</v>
      </c>
      <c r="I105" s="53">
        <f>'jeziora 2020'!S107</f>
        <v>16.3</v>
      </c>
      <c r="J105" s="53">
        <f>'jeziora 2020'!T107</f>
        <v>28.1</v>
      </c>
      <c r="K105" s="53">
        <f>'jeziora 2020'!Y107</f>
        <v>73.400000000000006</v>
      </c>
      <c r="L105" s="130">
        <f>'jeziora 2020'!AB107</f>
        <v>17000</v>
      </c>
      <c r="M105" s="130">
        <f>'jeziora 2020'!AC107</f>
        <v>616</v>
      </c>
      <c r="N105" s="73">
        <f>'jeziora 2020'!AI107</f>
        <v>2.5</v>
      </c>
      <c r="O105" s="73">
        <f>'jeziora 2020'!AJ107</f>
        <v>70</v>
      </c>
      <c r="P105" s="73">
        <f>'jeziora 2020'!AK107</f>
        <v>2.5</v>
      </c>
      <c r="Q105" s="73">
        <f>'jeziora 2020'!AL107</f>
        <v>603</v>
      </c>
      <c r="R105" s="73">
        <f>'jeziora 2020'!AM107</f>
        <v>253</v>
      </c>
      <c r="S105" s="73">
        <f>'jeziora 2020'!AN107</f>
        <v>147</v>
      </c>
      <c r="T105" s="73">
        <f>'jeziora 2020'!AO107</f>
        <v>174</v>
      </c>
      <c r="U105" s="73">
        <f>'jeziora 2020'!AQ107</f>
        <v>211</v>
      </c>
      <c r="V105" s="73">
        <f>'jeziora 2020'!AR107</f>
        <v>1.5</v>
      </c>
      <c r="W105" s="73">
        <f>'jeziora 2020'!AS107</f>
        <v>2.5</v>
      </c>
      <c r="X105" s="73">
        <f>'jeziora 2020'!AT107</f>
        <v>2.5</v>
      </c>
      <c r="Y105" s="73">
        <f>'jeziora 2020'!AU107</f>
        <v>369</v>
      </c>
      <c r="Z105" s="73">
        <f>'jeziora 2020'!AV107</f>
        <v>355</v>
      </c>
      <c r="AA105" s="73">
        <f>'jeziora 2020'!AW107</f>
        <v>130</v>
      </c>
      <c r="AB105" s="73">
        <f>'jeziora 2020'!AX107</f>
        <v>140</v>
      </c>
      <c r="AC105" s="73">
        <f>'jeziora 2020'!AY107</f>
        <v>242</v>
      </c>
      <c r="AD105" s="73">
        <f>'jeziora 2020'!AZ107</f>
        <v>2.5</v>
      </c>
      <c r="AE105" s="73">
        <f>'jeziora 2020'!BB107</f>
        <v>2112.5</v>
      </c>
      <c r="AF105" s="73">
        <f>'jeziora 2020'!BJ107</f>
        <v>0.5</v>
      </c>
      <c r="AG105" s="73">
        <f>'jeziora 2020'!BL107</f>
        <v>0.5</v>
      </c>
      <c r="AH105" s="73">
        <f>'jeziora 2020'!BM107</f>
        <v>0.05</v>
      </c>
      <c r="AI105" s="73">
        <f>'jeziora 2020'!BN107</f>
        <v>0.05</v>
      </c>
      <c r="AJ105" s="73">
        <f>'jeziora 2020'!BO107</f>
        <v>0.05</v>
      </c>
      <c r="AK105" s="73">
        <f>'jeziora 2020'!BR107</f>
        <v>0.4</v>
      </c>
      <c r="AL105" s="73">
        <f>'jeziora 2020'!BS107</f>
        <v>0.05</v>
      </c>
      <c r="AM105" s="73">
        <f>'jeziora 2020'!BU107</f>
        <v>0.05</v>
      </c>
      <c r="AN105" s="73">
        <f>'jeziora 2020'!BV107</f>
        <v>0.05</v>
      </c>
      <c r="AO105" s="73">
        <f>'jeziora 2020'!BW107</f>
        <v>0.05</v>
      </c>
      <c r="AP105" s="73">
        <f>'jeziora 2020'!BX107</f>
        <v>0.1</v>
      </c>
      <c r="AQ105" s="73">
        <f>'jeziora 2020'!BZ107</f>
        <v>0</v>
      </c>
      <c r="AR105" s="224">
        <f>'jeziora 2020'!CK107</f>
        <v>0</v>
      </c>
      <c r="AS105" s="73">
        <f>'jeziora 2020'!CN107</f>
        <v>0</v>
      </c>
      <c r="AT105" s="73">
        <f>'jeziora 2020'!CS107</f>
        <v>0</v>
      </c>
      <c r="AU105" s="224">
        <f>'jeziora 2020'!CY107</f>
        <v>0</v>
      </c>
      <c r="AV105" s="53">
        <f>'jeziora 2020'!DD107</f>
        <v>0</v>
      </c>
      <c r="AW105" s="73">
        <f>'jeziora 2020'!DE107</f>
        <v>0.05</v>
      </c>
      <c r="AX105" s="148">
        <f>'jeziora 2020'!DF107</f>
        <v>0.05</v>
      </c>
      <c r="AY105" s="62" t="s">
        <v>172</v>
      </c>
      <c r="AZ105" s="75"/>
      <c r="BA105" s="75"/>
      <c r="BB105" s="75"/>
    </row>
    <row r="106" spans="1:54" x14ac:dyDescent="0.2">
      <c r="A106" s="4">
        <f>'jeziora 2020'!B108</f>
        <v>152</v>
      </c>
      <c r="B106" s="16" t="str">
        <f>'jeziora 2020'!C108</f>
        <v>PL01S0202_3370</v>
      </c>
      <c r="C106" s="53">
        <f>'jeziora 2020'!I108</f>
        <v>0.05</v>
      </c>
      <c r="D106" s="53">
        <f>'jeziora 2020'!J108</f>
        <v>1.5</v>
      </c>
      <c r="E106" s="53">
        <f>'jeziora 2020'!L108</f>
        <v>0.48599999999999999</v>
      </c>
      <c r="F106" s="53">
        <f>'jeziora 2020'!N108</f>
        <v>4.79</v>
      </c>
      <c r="G106" s="53">
        <f>'jeziora 2020'!O108</f>
        <v>46.7</v>
      </c>
      <c r="H106" s="53">
        <f>'jeziora 2020'!P108</f>
        <v>3.5700000000000003E-2</v>
      </c>
      <c r="I106" s="53">
        <f>'jeziora 2020'!S108</f>
        <v>4.4000000000000004</v>
      </c>
      <c r="J106" s="53">
        <f>'jeziora 2020'!T108</f>
        <v>9.76</v>
      </c>
      <c r="K106" s="53">
        <f>'jeziora 2020'!Y108</f>
        <v>26.5</v>
      </c>
      <c r="L106" s="130">
        <f>'jeziora 2020'!AB108</f>
        <v>9018</v>
      </c>
      <c r="M106" s="130">
        <f>'jeziora 2020'!AC108</f>
        <v>234</v>
      </c>
      <c r="N106" s="73">
        <f>'jeziora 2020'!AI108</f>
        <v>2.5</v>
      </c>
      <c r="O106" s="73">
        <f>'jeziora 2020'!AJ108</f>
        <v>40</v>
      </c>
      <c r="P106" s="73">
        <f>'jeziora 2020'!AK108</f>
        <v>2.5</v>
      </c>
      <c r="Q106" s="73">
        <f>'jeziora 2020'!AL108</f>
        <v>198</v>
      </c>
      <c r="R106" s="73">
        <f>'jeziora 2020'!AM108</f>
        <v>111</v>
      </c>
      <c r="S106" s="73">
        <f>'jeziora 2020'!AN108</f>
        <v>67</v>
      </c>
      <c r="T106" s="73">
        <f>'jeziora 2020'!AO108</f>
        <v>76</v>
      </c>
      <c r="U106" s="73">
        <f>'jeziora 2020'!AQ108</f>
        <v>65</v>
      </c>
      <c r="V106" s="73">
        <f>'jeziora 2020'!AR108</f>
        <v>1.5</v>
      </c>
      <c r="W106" s="73">
        <f>'jeziora 2020'!AS108</f>
        <v>2.5</v>
      </c>
      <c r="X106" s="73">
        <f>'jeziora 2020'!AT108</f>
        <v>2.5</v>
      </c>
      <c r="Y106" s="73">
        <f>'jeziora 2020'!AU108</f>
        <v>115</v>
      </c>
      <c r="Z106" s="73">
        <f>'jeziora 2020'!AV108</f>
        <v>128</v>
      </c>
      <c r="AA106" s="73">
        <f>'jeziora 2020'!AW108</f>
        <v>50</v>
      </c>
      <c r="AB106" s="73">
        <f>'jeziora 2020'!AX108</f>
        <v>64</v>
      </c>
      <c r="AC106" s="73">
        <f>'jeziora 2020'!AY108</f>
        <v>89</v>
      </c>
      <c r="AD106" s="73">
        <f>'jeziora 2020'!AZ108</f>
        <v>2.5</v>
      </c>
      <c r="AE106" s="73">
        <f>'jeziora 2020'!BB108</f>
        <v>796.5</v>
      </c>
      <c r="AF106" s="73">
        <f>'jeziora 2020'!BJ108</f>
        <v>0.5</v>
      </c>
      <c r="AG106" s="73">
        <f>'jeziora 2020'!BL108</f>
        <v>0.5</v>
      </c>
      <c r="AH106" s="73">
        <f>'jeziora 2020'!BM108</f>
        <v>0.05</v>
      </c>
      <c r="AI106" s="73">
        <f>'jeziora 2020'!BN108</f>
        <v>0.05</v>
      </c>
      <c r="AJ106" s="73">
        <f>'jeziora 2020'!BO108</f>
        <v>0.05</v>
      </c>
      <c r="AK106" s="73">
        <f>'jeziora 2020'!BR108</f>
        <v>0.4</v>
      </c>
      <c r="AL106" s="73">
        <f>'jeziora 2020'!BS108</f>
        <v>0.05</v>
      </c>
      <c r="AM106" s="73">
        <f>'jeziora 2020'!BU108</f>
        <v>0.05</v>
      </c>
      <c r="AN106" s="73">
        <f>'jeziora 2020'!BV108</f>
        <v>0.05</v>
      </c>
      <c r="AO106" s="73">
        <f>'jeziora 2020'!BW108</f>
        <v>0.05</v>
      </c>
      <c r="AP106" s="73">
        <f>'jeziora 2020'!BX108</f>
        <v>0.1</v>
      </c>
      <c r="AQ106" s="73">
        <f>'jeziora 2020'!BZ108</f>
        <v>0</v>
      </c>
      <c r="AR106" s="224">
        <f>'jeziora 2020'!CK108</f>
        <v>0</v>
      </c>
      <c r="AS106" s="73">
        <f>'jeziora 2020'!CN108</f>
        <v>0</v>
      </c>
      <c r="AT106" s="73">
        <f>'jeziora 2020'!CS108</f>
        <v>0</v>
      </c>
      <c r="AU106" s="224">
        <f>'jeziora 2020'!CY108</f>
        <v>0</v>
      </c>
      <c r="AV106" s="53">
        <f>'jeziora 2020'!DD108</f>
        <v>0</v>
      </c>
      <c r="AW106" s="73">
        <f>'jeziora 2020'!DE108</f>
        <v>0.05</v>
      </c>
      <c r="AX106" s="148">
        <f>'jeziora 2020'!DF108</f>
        <v>0.05</v>
      </c>
      <c r="AY106" s="62" t="s">
        <v>172</v>
      </c>
      <c r="AZ106" s="75"/>
      <c r="BA106" s="75"/>
      <c r="BB106" s="75"/>
    </row>
    <row r="107" spans="1:54" x14ac:dyDescent="0.2">
      <c r="A107" s="4">
        <f>'jeziora 2020'!B109</f>
        <v>153</v>
      </c>
      <c r="B107" s="16" t="str">
        <f>'jeziora 2020'!C109</f>
        <v>PL01S0302_3903</v>
      </c>
      <c r="C107" s="53">
        <f>'jeziora 2020'!I109</f>
        <v>0.13600000000000001</v>
      </c>
      <c r="D107" s="53">
        <f>'jeziora 2020'!J109</f>
        <v>1.5</v>
      </c>
      <c r="E107" s="53">
        <f>'jeziora 2020'!L109</f>
        <v>0.34399999999999997</v>
      </c>
      <c r="F107" s="53">
        <f>'jeziora 2020'!N109</f>
        <v>6.12</v>
      </c>
      <c r="G107" s="53">
        <f>'jeziora 2020'!O109</f>
        <v>6.95</v>
      </c>
      <c r="H107" s="53">
        <f>'jeziora 2020'!P109</f>
        <v>2.7E-2</v>
      </c>
      <c r="I107" s="53">
        <f>'jeziora 2020'!S109</f>
        <v>4.0599999999999996</v>
      </c>
      <c r="J107" s="53">
        <f>'jeziora 2020'!T109</f>
        <v>10.1</v>
      </c>
      <c r="K107" s="53">
        <f>'jeziora 2020'!Y109</f>
        <v>47.6</v>
      </c>
      <c r="L107" s="130">
        <f>'jeziora 2020'!AB109</f>
        <v>6510</v>
      </c>
      <c r="M107" s="130">
        <f>'jeziora 2020'!AC109</f>
        <v>931</v>
      </c>
      <c r="N107" s="73">
        <f>'jeziora 2020'!AI109</f>
        <v>2.5</v>
      </c>
      <c r="O107" s="73">
        <f>'jeziora 2020'!AJ109</f>
        <v>38</v>
      </c>
      <c r="P107" s="73">
        <f>'jeziora 2020'!AK109</f>
        <v>76</v>
      </c>
      <c r="Q107" s="73">
        <f>'jeziora 2020'!AL109</f>
        <v>183</v>
      </c>
      <c r="R107" s="73">
        <f>'jeziora 2020'!AM109</f>
        <v>55</v>
      </c>
      <c r="S107" s="73">
        <f>'jeziora 2020'!AN109</f>
        <v>40</v>
      </c>
      <c r="T107" s="73">
        <f>'jeziora 2020'!AO109</f>
        <v>61</v>
      </c>
      <c r="U107" s="73">
        <f>'jeziora 2020'!AQ109</f>
        <v>79</v>
      </c>
      <c r="V107" s="73">
        <f>'jeziora 2020'!AR109</f>
        <v>1.5</v>
      </c>
      <c r="W107" s="73">
        <f>'jeziora 2020'!AS109</f>
        <v>2.5</v>
      </c>
      <c r="X107" s="73">
        <f>'jeziora 2020'!AT109</f>
        <v>418</v>
      </c>
      <c r="Y107" s="73">
        <f>'jeziora 2020'!AU109</f>
        <v>102</v>
      </c>
      <c r="Z107" s="73">
        <f>'jeziora 2020'!AV109</f>
        <v>130</v>
      </c>
      <c r="AA107" s="73">
        <f>'jeziora 2020'!AW109</f>
        <v>42</v>
      </c>
      <c r="AB107" s="73">
        <f>'jeziora 2020'!AX109</f>
        <v>44</v>
      </c>
      <c r="AC107" s="73">
        <f>'jeziora 2020'!AY109</f>
        <v>109</v>
      </c>
      <c r="AD107" s="73">
        <f>'jeziora 2020'!AZ109</f>
        <v>2.5</v>
      </c>
      <c r="AE107" s="73">
        <f>'jeziora 2020'!BB109</f>
        <v>1151.5</v>
      </c>
      <c r="AF107" s="73">
        <f>'jeziora 2020'!BJ109</f>
        <v>0.5</v>
      </c>
      <c r="AG107" s="73">
        <f>'jeziora 2020'!BL109</f>
        <v>0.5</v>
      </c>
      <c r="AH107" s="73">
        <f>'jeziora 2020'!BM109</f>
        <v>0.05</v>
      </c>
      <c r="AI107" s="73">
        <f>'jeziora 2020'!BN109</f>
        <v>0.05</v>
      </c>
      <c r="AJ107" s="73">
        <f>'jeziora 2020'!BO109</f>
        <v>0.05</v>
      </c>
      <c r="AK107" s="73">
        <f>'jeziora 2020'!BR109</f>
        <v>0.4</v>
      </c>
      <c r="AL107" s="73">
        <f>'jeziora 2020'!BS109</f>
        <v>0.05</v>
      </c>
      <c r="AM107" s="73">
        <f>'jeziora 2020'!BU109</f>
        <v>0.05</v>
      </c>
      <c r="AN107" s="73">
        <f>'jeziora 2020'!BV109</f>
        <v>0.05</v>
      </c>
      <c r="AO107" s="73">
        <f>'jeziora 2020'!BW109</f>
        <v>0.05</v>
      </c>
      <c r="AP107" s="73">
        <f>'jeziora 2020'!BX109</f>
        <v>0.1</v>
      </c>
      <c r="AQ107" s="73">
        <f>'jeziora 2020'!BZ109</f>
        <v>25</v>
      </c>
      <c r="AR107" s="224">
        <f>'jeziora 2020'!CK109</f>
        <v>5.0000000000000001E-3</v>
      </c>
      <c r="AS107" s="73">
        <f>'jeziora 2020'!CN109</f>
        <v>0.5</v>
      </c>
      <c r="AT107" s="73">
        <f>'jeziora 2020'!CS109</f>
        <v>0.5</v>
      </c>
      <c r="AU107" s="224">
        <f>'jeziora 2020'!CY109</f>
        <v>0.152</v>
      </c>
      <c r="AV107" s="53">
        <f>'jeziora 2020'!DD109</f>
        <v>0.05</v>
      </c>
      <c r="AW107" s="73">
        <f>'jeziora 2020'!DE109</f>
        <v>0.05</v>
      </c>
      <c r="AX107" s="148">
        <f>'jeziora 2020'!DF109</f>
        <v>0.05</v>
      </c>
      <c r="AY107" s="63" t="s">
        <v>173</v>
      </c>
      <c r="AZ107" s="75"/>
      <c r="BA107" s="75"/>
      <c r="BB107" s="75"/>
    </row>
    <row r="108" spans="1:54" x14ac:dyDescent="0.2">
      <c r="A108" s="4">
        <f>'jeziora 2020'!B110</f>
        <v>154</v>
      </c>
      <c r="B108" s="16" t="str">
        <f>'jeziora 2020'!C110</f>
        <v>PL01S0302_3921</v>
      </c>
      <c r="C108" s="53">
        <f>'jeziora 2020'!I110</f>
        <v>0.10199999999999999</v>
      </c>
      <c r="D108" s="53">
        <f>'jeziora 2020'!J110</f>
        <v>12.7</v>
      </c>
      <c r="E108" s="53">
        <f>'jeziora 2020'!L110</f>
        <v>0.82099999999999995</v>
      </c>
      <c r="F108" s="53">
        <f>'jeziora 2020'!N110</f>
        <v>10</v>
      </c>
      <c r="G108" s="53">
        <f>'jeziora 2020'!O110</f>
        <v>11.9</v>
      </c>
      <c r="H108" s="53">
        <f>'jeziora 2020'!P110</f>
        <v>0.10100000000000001</v>
      </c>
      <c r="I108" s="53">
        <f>'jeziora 2020'!S110</f>
        <v>7.45</v>
      </c>
      <c r="J108" s="53">
        <f>'jeziora 2020'!T110</f>
        <v>40.4</v>
      </c>
      <c r="K108" s="53">
        <f>'jeziora 2020'!Y110</f>
        <v>81.099999999999994</v>
      </c>
      <c r="L108" s="130">
        <f>'jeziora 2020'!AB110</f>
        <v>20700</v>
      </c>
      <c r="M108" s="130">
        <f>'jeziora 2020'!AC110</f>
        <v>15520</v>
      </c>
      <c r="N108" s="73">
        <f>'jeziora 2020'!AI110</f>
        <v>2.5</v>
      </c>
      <c r="O108" s="73">
        <f>'jeziora 2020'!AJ110</f>
        <v>190</v>
      </c>
      <c r="P108" s="73">
        <f>'jeziora 2020'!AK110</f>
        <v>32</v>
      </c>
      <c r="Q108" s="73">
        <f>'jeziora 2020'!AL110</f>
        <v>670</v>
      </c>
      <c r="R108" s="73">
        <f>'jeziora 2020'!AM110</f>
        <v>275</v>
      </c>
      <c r="S108" s="73">
        <f>'jeziora 2020'!AN110</f>
        <v>154</v>
      </c>
      <c r="T108" s="73">
        <f>'jeziora 2020'!AO110</f>
        <v>179</v>
      </c>
      <c r="U108" s="73">
        <f>'jeziora 2020'!AQ110</f>
        <v>199</v>
      </c>
      <c r="V108" s="73">
        <f>'jeziora 2020'!AR110</f>
        <v>1.5</v>
      </c>
      <c r="W108" s="73">
        <f>'jeziora 2020'!AS110</f>
        <v>2.5</v>
      </c>
      <c r="X108" s="73">
        <f>'jeziora 2020'!AT110</f>
        <v>158</v>
      </c>
      <c r="Y108" s="73">
        <f>'jeziora 2020'!AU110</f>
        <v>320</v>
      </c>
      <c r="Z108" s="73">
        <f>'jeziora 2020'!AV110</f>
        <v>394</v>
      </c>
      <c r="AA108" s="73">
        <f>'jeziora 2020'!AW110</f>
        <v>137</v>
      </c>
      <c r="AB108" s="73">
        <f>'jeziora 2020'!AX110</f>
        <v>202</v>
      </c>
      <c r="AC108" s="73">
        <f>'jeziora 2020'!AY110</f>
        <v>281</v>
      </c>
      <c r="AD108" s="73">
        <f>'jeziora 2020'!AZ110</f>
        <v>79</v>
      </c>
      <c r="AE108" s="73">
        <f>'jeziora 2020'!BB110</f>
        <v>2515.5</v>
      </c>
      <c r="AF108" s="73">
        <f>'jeziora 2020'!BJ110</f>
        <v>0.5</v>
      </c>
      <c r="AG108" s="73">
        <f>'jeziora 2020'!BL110</f>
        <v>0.5</v>
      </c>
      <c r="AH108" s="73">
        <f>'jeziora 2020'!BM110</f>
        <v>0.05</v>
      </c>
      <c r="AI108" s="73">
        <f>'jeziora 2020'!BN110</f>
        <v>0.05</v>
      </c>
      <c r="AJ108" s="73">
        <f>'jeziora 2020'!BO110</f>
        <v>0.05</v>
      </c>
      <c r="AK108" s="73">
        <f>'jeziora 2020'!BR110</f>
        <v>0.4</v>
      </c>
      <c r="AL108" s="73">
        <f>'jeziora 2020'!BS110</f>
        <v>0.05</v>
      </c>
      <c r="AM108" s="73">
        <f>'jeziora 2020'!BU110</f>
        <v>0.05</v>
      </c>
      <c r="AN108" s="73">
        <f>'jeziora 2020'!BV110</f>
        <v>0.05</v>
      </c>
      <c r="AO108" s="73">
        <f>'jeziora 2020'!BW110</f>
        <v>0.05</v>
      </c>
      <c r="AP108" s="73">
        <f>'jeziora 2020'!BX110</f>
        <v>0.1</v>
      </c>
      <c r="AQ108" s="73">
        <f>'jeziora 2020'!BZ110</f>
        <v>0</v>
      </c>
      <c r="AR108" s="224">
        <f>'jeziora 2020'!CK110</f>
        <v>0</v>
      </c>
      <c r="AS108" s="73">
        <f>'jeziora 2020'!CN110</f>
        <v>0</v>
      </c>
      <c r="AT108" s="73">
        <f>'jeziora 2020'!CS110</f>
        <v>0</v>
      </c>
      <c r="AU108" s="224">
        <f>'jeziora 2020'!CY110</f>
        <v>0</v>
      </c>
      <c r="AV108" s="53">
        <f>'jeziora 2020'!DD110</f>
        <v>0</v>
      </c>
      <c r="AW108" s="73">
        <f>'jeziora 2020'!DE110</f>
        <v>0.05</v>
      </c>
      <c r="AX108" s="148">
        <f>'jeziora 2020'!DF110</f>
        <v>0.05</v>
      </c>
      <c r="AY108" s="64" t="s">
        <v>174</v>
      </c>
      <c r="AZ108" s="75"/>
      <c r="BA108" s="75"/>
      <c r="BB108" s="75"/>
    </row>
    <row r="109" spans="1:54" x14ac:dyDescent="0.2">
      <c r="A109" s="4">
        <f>'jeziora 2020'!B111</f>
        <v>155</v>
      </c>
      <c r="B109" s="16" t="str">
        <f>'jeziora 2020'!C111</f>
        <v>PL07S0802_0110</v>
      </c>
      <c r="C109" s="53">
        <f>'jeziora 2020'!I111</f>
        <v>0.05</v>
      </c>
      <c r="D109" s="53">
        <f>'jeziora 2020'!J111</f>
        <v>18.899999999999999</v>
      </c>
      <c r="E109" s="53">
        <f>'jeziora 2020'!L111</f>
        <v>1.1000000000000001</v>
      </c>
      <c r="F109" s="53">
        <f>'jeziora 2020'!N111</f>
        <v>5.7</v>
      </c>
      <c r="G109" s="53">
        <f>'jeziora 2020'!O111</f>
        <v>9.4</v>
      </c>
      <c r="H109" s="53">
        <f>'jeziora 2020'!P111</f>
        <v>6.0900000000000003E-2</v>
      </c>
      <c r="I109" s="53">
        <f>'jeziora 2020'!S111</f>
        <v>3.93</v>
      </c>
      <c r="J109" s="53">
        <f>'jeziora 2020'!T111</f>
        <v>46.5</v>
      </c>
      <c r="K109" s="53">
        <f>'jeziora 2020'!Y111</f>
        <v>85.2</v>
      </c>
      <c r="L109" s="130">
        <f>'jeziora 2020'!AB111</f>
        <v>27500</v>
      </c>
      <c r="M109" s="130">
        <f>'jeziora 2020'!AC111</f>
        <v>9970</v>
      </c>
      <c r="N109" s="73">
        <f>'jeziora 2020'!AI111</f>
        <v>2.5</v>
      </c>
      <c r="O109" s="73">
        <f>'jeziora 2020'!AJ111</f>
        <v>96</v>
      </c>
      <c r="P109" s="73">
        <f>'jeziora 2020'!AK111</f>
        <v>2.5</v>
      </c>
      <c r="Q109" s="73">
        <f>'jeziora 2020'!AL111</f>
        <v>384</v>
      </c>
      <c r="R109" s="73">
        <f>'jeziora 2020'!AM111</f>
        <v>271</v>
      </c>
      <c r="S109" s="73">
        <f>'jeziora 2020'!AN111</f>
        <v>113</v>
      </c>
      <c r="T109" s="73">
        <f>'jeziora 2020'!AO111</f>
        <v>181</v>
      </c>
      <c r="U109" s="73">
        <f>'jeziora 2020'!AQ111</f>
        <v>210</v>
      </c>
      <c r="V109" s="73">
        <f>'jeziora 2020'!AR111</f>
        <v>1.5</v>
      </c>
      <c r="W109" s="73">
        <f>'jeziora 2020'!AS111</f>
        <v>2.5</v>
      </c>
      <c r="X109" s="73">
        <f>'jeziora 2020'!AT111</f>
        <v>41</v>
      </c>
      <c r="Y109" s="73">
        <f>'jeziora 2020'!AU111</f>
        <v>193</v>
      </c>
      <c r="Z109" s="73">
        <f>'jeziora 2020'!AV111</f>
        <v>350</v>
      </c>
      <c r="AA109" s="73">
        <f>'jeziora 2020'!AW111</f>
        <v>126</v>
      </c>
      <c r="AB109" s="73">
        <f>'jeziora 2020'!AX111</f>
        <v>183</v>
      </c>
      <c r="AC109" s="73">
        <f>'jeziora 2020'!AY111</f>
        <v>296</v>
      </c>
      <c r="AD109" s="73">
        <f>'jeziora 2020'!AZ111</f>
        <v>2.5</v>
      </c>
      <c r="AE109" s="73">
        <f>'jeziora 2020'!BB111</f>
        <v>1764</v>
      </c>
      <c r="AF109" s="73">
        <f>'jeziora 2020'!BJ111</f>
        <v>0.5</v>
      </c>
      <c r="AG109" s="73">
        <f>'jeziora 2020'!BL111</f>
        <v>0.5</v>
      </c>
      <c r="AH109" s="73">
        <f>'jeziora 2020'!BM111</f>
        <v>0.05</v>
      </c>
      <c r="AI109" s="73">
        <f>'jeziora 2020'!BN111</f>
        <v>0.05</v>
      </c>
      <c r="AJ109" s="73">
        <f>'jeziora 2020'!BO111</f>
        <v>0.05</v>
      </c>
      <c r="AK109" s="73">
        <f>'jeziora 2020'!BR111</f>
        <v>0.4</v>
      </c>
      <c r="AL109" s="73">
        <f>'jeziora 2020'!BS111</f>
        <v>0.05</v>
      </c>
      <c r="AM109" s="73">
        <f>'jeziora 2020'!BU111</f>
        <v>0.05</v>
      </c>
      <c r="AN109" s="73">
        <f>'jeziora 2020'!BV111</f>
        <v>0.05</v>
      </c>
      <c r="AO109" s="73">
        <f>'jeziora 2020'!BW111</f>
        <v>0.05</v>
      </c>
      <c r="AP109" s="73">
        <f>'jeziora 2020'!BX111</f>
        <v>0.1</v>
      </c>
      <c r="AQ109" s="73">
        <f>'jeziora 2020'!BZ111</f>
        <v>0</v>
      </c>
      <c r="AR109" s="224">
        <f>'jeziora 2020'!CK111</f>
        <v>0</v>
      </c>
      <c r="AS109" s="73">
        <f>'jeziora 2020'!CN111</f>
        <v>0</v>
      </c>
      <c r="AT109" s="73">
        <f>'jeziora 2020'!CS111</f>
        <v>0</v>
      </c>
      <c r="AU109" s="224">
        <f>'jeziora 2020'!CY111</f>
        <v>0</v>
      </c>
      <c r="AV109" s="53">
        <f>'jeziora 2020'!DD111</f>
        <v>0</v>
      </c>
      <c r="AW109" s="73">
        <f>'jeziora 2020'!DE111</f>
        <v>0.05</v>
      </c>
      <c r="AX109" s="148">
        <f>'jeziora 2020'!DF111</f>
        <v>0.05</v>
      </c>
      <c r="AY109" s="64" t="s">
        <v>174</v>
      </c>
      <c r="AZ109" s="75"/>
      <c r="BA109" s="75"/>
      <c r="BB109" s="75"/>
    </row>
    <row r="110" spans="1:54" x14ac:dyDescent="0.2">
      <c r="A110" s="4">
        <f>'jeziora 2020'!B112</f>
        <v>156</v>
      </c>
      <c r="B110" s="16" t="str">
        <f>'jeziora 2020'!C112</f>
        <v>PL01S0202_3350</v>
      </c>
      <c r="C110" s="53">
        <f>'jeziora 2020'!I112</f>
        <v>0.05</v>
      </c>
      <c r="D110" s="53">
        <f>'jeziora 2020'!J112</f>
        <v>9.2799999999999994</v>
      </c>
      <c r="E110" s="53">
        <f>'jeziora 2020'!L112</f>
        <v>0.16600000000000001</v>
      </c>
      <c r="F110" s="53">
        <f>'jeziora 2020'!N112</f>
        <v>20.2</v>
      </c>
      <c r="G110" s="53">
        <f>'jeziora 2020'!O112</f>
        <v>19.100000000000001</v>
      </c>
      <c r="H110" s="53">
        <f>'jeziora 2020'!P112</f>
        <v>5.74E-2</v>
      </c>
      <c r="I110" s="53">
        <f>'jeziora 2020'!S112</f>
        <v>23</v>
      </c>
      <c r="J110" s="53">
        <f>'jeziora 2020'!T112</f>
        <v>21.9</v>
      </c>
      <c r="K110" s="53">
        <f>'jeziora 2020'!Y112</f>
        <v>61.5</v>
      </c>
      <c r="L110" s="130">
        <f>'jeziora 2020'!AB112</f>
        <v>29200</v>
      </c>
      <c r="M110" s="130">
        <f>'jeziora 2020'!AC112</f>
        <v>1506</v>
      </c>
      <c r="N110" s="73">
        <f>'jeziora 2020'!AI112</f>
        <v>2.5</v>
      </c>
      <c r="O110" s="73">
        <f>'jeziora 2020'!AJ112</f>
        <v>95</v>
      </c>
      <c r="P110" s="73">
        <f>'jeziora 2020'!AK112</f>
        <v>2.5</v>
      </c>
      <c r="Q110" s="73">
        <f>'jeziora 2020'!AL112</f>
        <v>337</v>
      </c>
      <c r="R110" s="73">
        <f>'jeziora 2020'!AM112</f>
        <v>159</v>
      </c>
      <c r="S110" s="73">
        <f>'jeziora 2020'!AN112</f>
        <v>130</v>
      </c>
      <c r="T110" s="73">
        <f>'jeziora 2020'!AO112</f>
        <v>147</v>
      </c>
      <c r="U110" s="73">
        <f>'jeziora 2020'!AQ112</f>
        <v>152</v>
      </c>
      <c r="V110" s="73">
        <f>'jeziora 2020'!AR112</f>
        <v>1.5</v>
      </c>
      <c r="W110" s="73">
        <f>'jeziora 2020'!AS112</f>
        <v>2.5</v>
      </c>
      <c r="X110" s="73">
        <f>'jeziora 2020'!AT112</f>
        <v>192</v>
      </c>
      <c r="Y110" s="73">
        <f>'jeziora 2020'!AU112</f>
        <v>182</v>
      </c>
      <c r="Z110" s="73">
        <f>'jeziora 2020'!AV112</f>
        <v>244</v>
      </c>
      <c r="AA110" s="73">
        <f>'jeziora 2020'!AW112</f>
        <v>88</v>
      </c>
      <c r="AB110" s="73">
        <f>'jeziora 2020'!AX112</f>
        <v>111</v>
      </c>
      <c r="AC110" s="73">
        <f>'jeziora 2020'!AY112</f>
        <v>173</v>
      </c>
      <c r="AD110" s="73">
        <f>'jeziora 2020'!AZ112</f>
        <v>2.5</v>
      </c>
      <c r="AE110" s="73">
        <f>'jeziora 2020'!BB112</f>
        <v>1583</v>
      </c>
      <c r="AF110" s="73">
        <f>'jeziora 2020'!BJ112</f>
        <v>0.5</v>
      </c>
      <c r="AG110" s="73">
        <f>'jeziora 2020'!BL112</f>
        <v>0.5</v>
      </c>
      <c r="AH110" s="73">
        <f>'jeziora 2020'!BM112</f>
        <v>0.05</v>
      </c>
      <c r="AI110" s="73">
        <f>'jeziora 2020'!BN112</f>
        <v>0.05</v>
      </c>
      <c r="AJ110" s="73">
        <f>'jeziora 2020'!BO112</f>
        <v>0.05</v>
      </c>
      <c r="AK110" s="73">
        <f>'jeziora 2020'!BR112</f>
        <v>0.4</v>
      </c>
      <c r="AL110" s="73">
        <f>'jeziora 2020'!BS112</f>
        <v>0.05</v>
      </c>
      <c r="AM110" s="73">
        <f>'jeziora 2020'!BU112</f>
        <v>0.05</v>
      </c>
      <c r="AN110" s="73">
        <f>'jeziora 2020'!BV112</f>
        <v>0.05</v>
      </c>
      <c r="AO110" s="73">
        <f>'jeziora 2020'!BW112</f>
        <v>0.05</v>
      </c>
      <c r="AP110" s="73">
        <f>'jeziora 2020'!BX112</f>
        <v>0.1</v>
      </c>
      <c r="AQ110" s="73">
        <f>'jeziora 2020'!BZ112</f>
        <v>0</v>
      </c>
      <c r="AR110" s="224">
        <f>'jeziora 2020'!CK112</f>
        <v>0</v>
      </c>
      <c r="AS110" s="73">
        <f>'jeziora 2020'!CN112</f>
        <v>0</v>
      </c>
      <c r="AT110" s="73">
        <f>'jeziora 2020'!CS112</f>
        <v>0</v>
      </c>
      <c r="AU110" s="224">
        <f>'jeziora 2020'!CY112</f>
        <v>0</v>
      </c>
      <c r="AV110" s="53">
        <f>'jeziora 2020'!DD112</f>
        <v>0</v>
      </c>
      <c r="AW110" s="73">
        <f>'jeziora 2020'!DE112</f>
        <v>0.05</v>
      </c>
      <c r="AX110" s="148">
        <f>'jeziora 2020'!DF112</f>
        <v>0.05</v>
      </c>
      <c r="AY110" s="64" t="s">
        <v>174</v>
      </c>
      <c r="AZ110" s="75"/>
      <c r="BA110" s="75"/>
      <c r="BB110" s="75"/>
    </row>
    <row r="111" spans="1:54" x14ac:dyDescent="0.2">
      <c r="A111" s="4">
        <f>'jeziora 2020'!B113</f>
        <v>157</v>
      </c>
      <c r="B111" s="16" t="str">
        <f>'jeziora 2020'!C113</f>
        <v>PL02S0102_3328</v>
      </c>
      <c r="C111" s="53">
        <f>'jeziora 2020'!I113</f>
        <v>0.05</v>
      </c>
      <c r="D111" s="53">
        <f>'jeziora 2020'!J113</f>
        <v>5.16</v>
      </c>
      <c r="E111" s="53">
        <f>'jeziora 2020'!L113</f>
        <v>1.69</v>
      </c>
      <c r="F111" s="53">
        <f>'jeziora 2020'!N113</f>
        <v>10.3</v>
      </c>
      <c r="G111" s="53">
        <f>'jeziora 2020'!O113</f>
        <v>27.1</v>
      </c>
      <c r="H111" s="53">
        <f>'jeziora 2020'!P113</f>
        <v>0.14899999999999999</v>
      </c>
      <c r="I111" s="53">
        <f>'jeziora 2020'!S113</f>
        <v>14.1</v>
      </c>
      <c r="J111" s="53">
        <f>'jeziora 2020'!T113</f>
        <v>72.099999999999994</v>
      </c>
      <c r="K111" s="53">
        <f>'jeziora 2020'!Y113</f>
        <v>151</v>
      </c>
      <c r="L111" s="130">
        <f>'jeziora 2020'!AB113</f>
        <v>20840</v>
      </c>
      <c r="M111" s="130">
        <f>'jeziora 2020'!AC113</f>
        <v>1275</v>
      </c>
      <c r="N111" s="73">
        <f>'jeziora 2020'!AI113</f>
        <v>2.5</v>
      </c>
      <c r="O111" s="73">
        <f>'jeziora 2020'!AJ113</f>
        <v>82</v>
      </c>
      <c r="P111" s="73">
        <f>'jeziora 2020'!AK113</f>
        <v>20</v>
      </c>
      <c r="Q111" s="73">
        <f>'jeziora 2020'!AL113</f>
        <v>377</v>
      </c>
      <c r="R111" s="73">
        <f>'jeziora 2020'!AM113</f>
        <v>174</v>
      </c>
      <c r="S111" s="73">
        <f>'jeziora 2020'!AN113</f>
        <v>93</v>
      </c>
      <c r="T111" s="73">
        <f>'jeziora 2020'!AO113</f>
        <v>91</v>
      </c>
      <c r="U111" s="73">
        <f>'jeziora 2020'!AQ113</f>
        <v>126</v>
      </c>
      <c r="V111" s="73">
        <f>'jeziora 2020'!AR113</f>
        <v>1.5</v>
      </c>
      <c r="W111" s="73">
        <f>'jeziora 2020'!AS113</f>
        <v>2.5</v>
      </c>
      <c r="X111" s="73">
        <f>'jeziora 2020'!AT113</f>
        <v>57</v>
      </c>
      <c r="Y111" s="73">
        <f>'jeziora 2020'!AU113</f>
        <v>220</v>
      </c>
      <c r="Z111" s="73">
        <f>'jeziora 2020'!AV113</f>
        <v>234</v>
      </c>
      <c r="AA111" s="73">
        <f>'jeziora 2020'!AW113</f>
        <v>72</v>
      </c>
      <c r="AB111" s="73">
        <f>'jeziora 2020'!AX113</f>
        <v>110</v>
      </c>
      <c r="AC111" s="73">
        <f>'jeziora 2020'!AY113</f>
        <v>148</v>
      </c>
      <c r="AD111" s="73">
        <f>'jeziora 2020'!AZ113</f>
        <v>2.5</v>
      </c>
      <c r="AE111" s="73">
        <f>'jeziora 2020'!BB113</f>
        <v>1426.5</v>
      </c>
      <c r="AF111" s="73">
        <f>'jeziora 2020'!BJ113</f>
        <v>0.5</v>
      </c>
      <c r="AG111" s="73">
        <f>'jeziora 2020'!BL113</f>
        <v>0.5</v>
      </c>
      <c r="AH111" s="73">
        <f>'jeziora 2020'!BM113</f>
        <v>0.05</v>
      </c>
      <c r="AI111" s="73">
        <f>'jeziora 2020'!BN113</f>
        <v>0.05</v>
      </c>
      <c r="AJ111" s="73">
        <f>'jeziora 2020'!BO113</f>
        <v>0.05</v>
      </c>
      <c r="AK111" s="73">
        <f>'jeziora 2020'!BR113</f>
        <v>0.4</v>
      </c>
      <c r="AL111" s="73">
        <f>'jeziora 2020'!BS113</f>
        <v>0.05</v>
      </c>
      <c r="AM111" s="73">
        <f>'jeziora 2020'!BU113</f>
        <v>0.05</v>
      </c>
      <c r="AN111" s="73">
        <f>'jeziora 2020'!BV113</f>
        <v>0.05</v>
      </c>
      <c r="AO111" s="73">
        <f>'jeziora 2020'!BW113</f>
        <v>0.05</v>
      </c>
      <c r="AP111" s="73">
        <f>'jeziora 2020'!BX113</f>
        <v>0.1</v>
      </c>
      <c r="AQ111" s="73">
        <f>'jeziora 2020'!BZ113</f>
        <v>0</v>
      </c>
      <c r="AR111" s="224">
        <f>'jeziora 2020'!CK113</f>
        <v>0</v>
      </c>
      <c r="AS111" s="73">
        <f>'jeziora 2020'!CN113</f>
        <v>0</v>
      </c>
      <c r="AT111" s="73">
        <f>'jeziora 2020'!CS113</f>
        <v>0</v>
      </c>
      <c r="AU111" s="224">
        <f>'jeziora 2020'!CY113</f>
        <v>0</v>
      </c>
      <c r="AV111" s="53">
        <f>'jeziora 2020'!DD113</f>
        <v>0</v>
      </c>
      <c r="AW111" s="73">
        <f>'jeziora 2020'!DE113</f>
        <v>0.05</v>
      </c>
      <c r="AX111" s="148">
        <f>'jeziora 2020'!DF113</f>
        <v>0.05</v>
      </c>
      <c r="AY111" s="64" t="s">
        <v>174</v>
      </c>
      <c r="AZ111" s="75"/>
      <c r="BA111" s="75"/>
      <c r="BB111" s="75"/>
    </row>
    <row r="112" spans="1:54" x14ac:dyDescent="0.2">
      <c r="A112" s="4">
        <f>'jeziora 2020'!B114</f>
        <v>158</v>
      </c>
      <c r="B112" s="16" t="str">
        <f>'jeziora 2020'!C114</f>
        <v>PL02S0102_0125</v>
      </c>
      <c r="C112" s="53">
        <f>'jeziora 2020'!I114</f>
        <v>0.05</v>
      </c>
      <c r="D112" s="53">
        <f>'jeziora 2020'!J114</f>
        <v>4.2</v>
      </c>
      <c r="E112" s="53">
        <f>'jeziora 2020'!L114</f>
        <v>0.39100000000000001</v>
      </c>
      <c r="F112" s="53">
        <f>'jeziora 2020'!N114</f>
        <v>10.4</v>
      </c>
      <c r="G112" s="53">
        <f>'jeziora 2020'!O114</f>
        <v>7.93</v>
      </c>
      <c r="H112" s="53">
        <f>'jeziora 2020'!P114</f>
        <v>6.9000000000000006E-2</v>
      </c>
      <c r="I112" s="53">
        <f>'jeziora 2020'!S114</f>
        <v>6.52</v>
      </c>
      <c r="J112" s="53">
        <f>'jeziora 2020'!T114</f>
        <v>15.7</v>
      </c>
      <c r="K112" s="53">
        <f>'jeziora 2020'!Y114</f>
        <v>44.7</v>
      </c>
      <c r="L112" s="130">
        <f>'jeziora 2020'!AB114</f>
        <v>16400</v>
      </c>
      <c r="M112" s="130">
        <f>'jeziora 2020'!AC114</f>
        <v>774</v>
      </c>
      <c r="N112" s="73">
        <f>'jeziora 2020'!AI114</f>
        <v>2.5</v>
      </c>
      <c r="O112" s="73">
        <f>'jeziora 2020'!AJ114</f>
        <v>43</v>
      </c>
      <c r="P112" s="73">
        <f>'jeziora 2020'!AK114</f>
        <v>2.5</v>
      </c>
      <c r="Q112" s="73">
        <f>'jeziora 2020'!AL114</f>
        <v>179</v>
      </c>
      <c r="R112" s="73">
        <f>'jeziora 2020'!AM114</f>
        <v>181</v>
      </c>
      <c r="S112" s="73">
        <f>'jeziora 2020'!AN114</f>
        <v>81</v>
      </c>
      <c r="T112" s="73">
        <f>'jeziora 2020'!AO114</f>
        <v>80</v>
      </c>
      <c r="U112" s="73">
        <f>'jeziora 2020'!AQ114</f>
        <v>77</v>
      </c>
      <c r="V112" s="73">
        <f>'jeziora 2020'!AR114</f>
        <v>1.5</v>
      </c>
      <c r="W112" s="73">
        <f>'jeziora 2020'!AS114</f>
        <v>2.5</v>
      </c>
      <c r="X112" s="73">
        <f>'jeziora 2020'!AT114</f>
        <v>33</v>
      </c>
      <c r="Y112" s="73">
        <f>'jeziora 2020'!AU114</f>
        <v>132</v>
      </c>
      <c r="Z112" s="73">
        <f>'jeziora 2020'!AV114</f>
        <v>152</v>
      </c>
      <c r="AA112" s="73">
        <f>'jeziora 2020'!AW114</f>
        <v>56</v>
      </c>
      <c r="AB112" s="73">
        <f>'jeziora 2020'!AX114</f>
        <v>60</v>
      </c>
      <c r="AC112" s="73">
        <f>'jeziora 2020'!AY114</f>
        <v>93</v>
      </c>
      <c r="AD112" s="73">
        <f>'jeziora 2020'!AZ114</f>
        <v>2.5</v>
      </c>
      <c r="AE112" s="73">
        <f>'jeziora 2020'!BB114</f>
        <v>946</v>
      </c>
      <c r="AF112" s="73">
        <f>'jeziora 2020'!BJ114</f>
        <v>0.5</v>
      </c>
      <c r="AG112" s="73">
        <f>'jeziora 2020'!BL114</f>
        <v>0.5</v>
      </c>
      <c r="AH112" s="73">
        <f>'jeziora 2020'!BM114</f>
        <v>0.05</v>
      </c>
      <c r="AI112" s="73">
        <f>'jeziora 2020'!BN114</f>
        <v>0.05</v>
      </c>
      <c r="AJ112" s="73">
        <f>'jeziora 2020'!BO114</f>
        <v>0.05</v>
      </c>
      <c r="AK112" s="73">
        <f>'jeziora 2020'!BR114</f>
        <v>0.4</v>
      </c>
      <c r="AL112" s="73">
        <f>'jeziora 2020'!BS114</f>
        <v>0.05</v>
      </c>
      <c r="AM112" s="73">
        <f>'jeziora 2020'!BU114</f>
        <v>0.05</v>
      </c>
      <c r="AN112" s="73">
        <f>'jeziora 2020'!BV114</f>
        <v>0.05</v>
      </c>
      <c r="AO112" s="73">
        <f>'jeziora 2020'!BW114</f>
        <v>0.05</v>
      </c>
      <c r="AP112" s="73">
        <f>'jeziora 2020'!BX114</f>
        <v>0.1</v>
      </c>
      <c r="AQ112" s="73">
        <f>'jeziora 2020'!BZ114</f>
        <v>0</v>
      </c>
      <c r="AR112" s="224">
        <f>'jeziora 2020'!CK114</f>
        <v>0</v>
      </c>
      <c r="AS112" s="73">
        <f>'jeziora 2020'!CN114</f>
        <v>0</v>
      </c>
      <c r="AT112" s="73">
        <f>'jeziora 2020'!CS114</f>
        <v>0</v>
      </c>
      <c r="AU112" s="224">
        <f>'jeziora 2020'!CY114</f>
        <v>0</v>
      </c>
      <c r="AV112" s="53">
        <f>'jeziora 2020'!DD114</f>
        <v>0</v>
      </c>
      <c r="AW112" s="73">
        <f>'jeziora 2020'!DE114</f>
        <v>0.05</v>
      </c>
      <c r="AX112" s="148">
        <f>'jeziora 2020'!DF114</f>
        <v>0.05</v>
      </c>
      <c r="AY112" s="62" t="s">
        <v>172</v>
      </c>
      <c r="AZ112" s="75"/>
      <c r="BA112" s="75"/>
      <c r="BB112" s="75"/>
    </row>
    <row r="113" spans="1:54" x14ac:dyDescent="0.2">
      <c r="A113" s="4">
        <f>'jeziora 2020'!B115</f>
        <v>159</v>
      </c>
      <c r="B113" s="16" t="str">
        <f>'jeziora 2020'!C115</f>
        <v>PL02S0102_3343</v>
      </c>
      <c r="C113" s="53">
        <f>'jeziora 2020'!I115</f>
        <v>0.05</v>
      </c>
      <c r="D113" s="53">
        <f>'jeziora 2020'!J115</f>
        <v>1.5</v>
      </c>
      <c r="E113" s="53">
        <f>'jeziora 2020'!L115</f>
        <v>1.1100000000000001</v>
      </c>
      <c r="F113" s="53">
        <f>'jeziora 2020'!N115</f>
        <v>5.82</v>
      </c>
      <c r="G113" s="53">
        <f>'jeziora 2020'!O115</f>
        <v>136</v>
      </c>
      <c r="H113" s="53">
        <f>'jeziora 2020'!P115</f>
        <v>4.3499999999999997E-2</v>
      </c>
      <c r="I113" s="53">
        <f>'jeziora 2020'!S115</f>
        <v>8.2200000000000006</v>
      </c>
      <c r="J113" s="53">
        <f>'jeziora 2020'!T115</f>
        <v>19.3</v>
      </c>
      <c r="K113" s="53">
        <f>'jeziora 2020'!Y115</f>
        <v>52</v>
      </c>
      <c r="L113" s="130">
        <f>'jeziora 2020'!AB115</f>
        <v>7617</v>
      </c>
      <c r="M113" s="130">
        <f>'jeziora 2020'!AC115</f>
        <v>838</v>
      </c>
      <c r="N113" s="73">
        <f>'jeziora 2020'!AI115</f>
        <v>2.5</v>
      </c>
      <c r="O113" s="73">
        <f>'jeziora 2020'!AJ115</f>
        <v>62</v>
      </c>
      <c r="P113" s="73">
        <f>'jeziora 2020'!AK115</f>
        <v>2.5</v>
      </c>
      <c r="Q113" s="73">
        <f>'jeziora 2020'!AL115</f>
        <v>280</v>
      </c>
      <c r="R113" s="73">
        <f>'jeziora 2020'!AM115</f>
        <v>97</v>
      </c>
      <c r="S113" s="73">
        <f>'jeziora 2020'!AN115</f>
        <v>75</v>
      </c>
      <c r="T113" s="73">
        <f>'jeziora 2020'!AO115</f>
        <v>84</v>
      </c>
      <c r="U113" s="73">
        <f>'jeziora 2020'!AQ115</f>
        <v>112</v>
      </c>
      <c r="V113" s="73">
        <f>'jeziora 2020'!AR115</f>
        <v>1.5</v>
      </c>
      <c r="W113" s="73">
        <f>'jeziora 2020'!AS115</f>
        <v>2.5</v>
      </c>
      <c r="X113" s="73">
        <f>'jeziora 2020'!AT115</f>
        <v>165</v>
      </c>
      <c r="Y113" s="73">
        <f>'jeziora 2020'!AU115</f>
        <v>134</v>
      </c>
      <c r="Z113" s="73">
        <f>'jeziora 2020'!AV115</f>
        <v>160</v>
      </c>
      <c r="AA113" s="73">
        <f>'jeziora 2020'!AW115</f>
        <v>55</v>
      </c>
      <c r="AB113" s="73">
        <f>'jeziora 2020'!AX115</f>
        <v>72</v>
      </c>
      <c r="AC113" s="73">
        <f>'jeziora 2020'!AY115</f>
        <v>124</v>
      </c>
      <c r="AD113" s="73">
        <f>'jeziora 2020'!AZ115</f>
        <v>2.5</v>
      </c>
      <c r="AE113" s="73">
        <f>'jeziora 2020'!BB115</f>
        <v>1121</v>
      </c>
      <c r="AF113" s="73">
        <f>'jeziora 2020'!BJ115</f>
        <v>0.5</v>
      </c>
      <c r="AG113" s="73">
        <f>'jeziora 2020'!BL115</f>
        <v>0.5</v>
      </c>
      <c r="AH113" s="73">
        <f>'jeziora 2020'!BM115</f>
        <v>0.05</v>
      </c>
      <c r="AI113" s="73">
        <f>'jeziora 2020'!BN115</f>
        <v>0.05</v>
      </c>
      <c r="AJ113" s="73">
        <f>'jeziora 2020'!BO115</f>
        <v>0.05</v>
      </c>
      <c r="AK113" s="73">
        <f>'jeziora 2020'!BR115</f>
        <v>0.4</v>
      </c>
      <c r="AL113" s="73">
        <f>'jeziora 2020'!BS115</f>
        <v>0.05</v>
      </c>
      <c r="AM113" s="73">
        <f>'jeziora 2020'!BU115</f>
        <v>0.05</v>
      </c>
      <c r="AN113" s="73">
        <f>'jeziora 2020'!BV115</f>
        <v>0.05</v>
      </c>
      <c r="AO113" s="73">
        <f>'jeziora 2020'!BW115</f>
        <v>0.05</v>
      </c>
      <c r="AP113" s="73">
        <f>'jeziora 2020'!BX115</f>
        <v>0.1</v>
      </c>
      <c r="AQ113" s="73">
        <f>'jeziora 2020'!BZ115</f>
        <v>0</v>
      </c>
      <c r="AR113" s="224">
        <f>'jeziora 2020'!CK115</f>
        <v>0</v>
      </c>
      <c r="AS113" s="73">
        <f>'jeziora 2020'!CN115</f>
        <v>0</v>
      </c>
      <c r="AT113" s="73">
        <f>'jeziora 2020'!CS115</f>
        <v>0</v>
      </c>
      <c r="AU113" s="224">
        <f>'jeziora 2020'!CY115</f>
        <v>0</v>
      </c>
      <c r="AV113" s="53">
        <f>'jeziora 2020'!DD115</f>
        <v>0</v>
      </c>
      <c r="AW113" s="73">
        <f>'jeziora 2020'!DE115</f>
        <v>0.05</v>
      </c>
      <c r="AX113" s="148">
        <f>'jeziora 2020'!DF115</f>
        <v>0.05</v>
      </c>
      <c r="AY113" s="63" t="s">
        <v>173</v>
      </c>
      <c r="AZ113" s="75"/>
      <c r="BA113" s="75"/>
      <c r="BB113" s="75"/>
    </row>
    <row r="114" spans="1:54" x14ac:dyDescent="0.2">
      <c r="A114" s="4">
        <f>'jeziora 2020'!B116</f>
        <v>160</v>
      </c>
      <c r="B114" s="16" t="str">
        <f>'jeziora 2020'!C116</f>
        <v>PL08S0302_3027</v>
      </c>
      <c r="C114" s="53">
        <f>'jeziora 2020'!I116</f>
        <v>0.05</v>
      </c>
      <c r="D114" s="53">
        <f>'jeziora 2020'!J116</f>
        <v>9.4700000000000006</v>
      </c>
      <c r="E114" s="53">
        <f>'jeziora 2020'!L116</f>
        <v>0.81499999999999995</v>
      </c>
      <c r="F114" s="53">
        <f>'jeziora 2020'!N116</f>
        <v>31.4</v>
      </c>
      <c r="G114" s="53">
        <f>'jeziora 2020'!O116</f>
        <v>16.3</v>
      </c>
      <c r="H114" s="53">
        <f>'jeziora 2020'!P116</f>
        <v>0.104</v>
      </c>
      <c r="I114" s="53">
        <f>'jeziora 2020'!S116</f>
        <v>18.899999999999999</v>
      </c>
      <c r="J114" s="53">
        <f>'jeziora 2020'!T116</f>
        <v>47.8</v>
      </c>
      <c r="K114" s="53">
        <f>'jeziora 2020'!Y116</f>
        <v>109</v>
      </c>
      <c r="L114" s="130">
        <f>'jeziora 2020'!AB116</f>
        <v>30900</v>
      </c>
      <c r="M114" s="130">
        <f>'jeziora 2020'!AC116</f>
        <v>1210</v>
      </c>
      <c r="N114" s="73">
        <f>'jeziora 2020'!AI116</f>
        <v>2.5</v>
      </c>
      <c r="O114" s="73">
        <f>'jeziora 2020'!AJ116</f>
        <v>232</v>
      </c>
      <c r="P114" s="73">
        <f>'jeziora 2020'!AK116</f>
        <v>39</v>
      </c>
      <c r="Q114" s="73">
        <f>'jeziora 2020'!AL116</f>
        <v>929</v>
      </c>
      <c r="R114" s="73">
        <f>'jeziora 2020'!AM116</f>
        <v>366</v>
      </c>
      <c r="S114" s="73">
        <f>'jeziora 2020'!AN116</f>
        <v>261</v>
      </c>
      <c r="T114" s="73">
        <f>'jeziora 2020'!AO116</f>
        <v>272</v>
      </c>
      <c r="U114" s="73">
        <f>'jeziora 2020'!AQ116</f>
        <v>227</v>
      </c>
      <c r="V114" s="73">
        <f>'jeziora 2020'!AR116</f>
        <v>1.5</v>
      </c>
      <c r="W114" s="73">
        <f>'jeziora 2020'!AS116</f>
        <v>2.5</v>
      </c>
      <c r="X114" s="73">
        <f>'jeziora 2020'!AT116</f>
        <v>64</v>
      </c>
      <c r="Y114" s="73">
        <f>'jeziora 2020'!AU116</f>
        <v>594</v>
      </c>
      <c r="Z114" s="73">
        <f>'jeziora 2020'!AV116</f>
        <v>454</v>
      </c>
      <c r="AA114" s="73">
        <f>'jeziora 2020'!AW116</f>
        <v>185</v>
      </c>
      <c r="AB114" s="73">
        <f>'jeziora 2020'!AX116</f>
        <v>174</v>
      </c>
      <c r="AC114" s="73">
        <f>'jeziora 2020'!AY116</f>
        <v>299</v>
      </c>
      <c r="AD114" s="73">
        <f>'jeziora 2020'!AZ116</f>
        <v>98</v>
      </c>
      <c r="AE114" s="73">
        <f>'jeziora 2020'!BB116</f>
        <v>3402.5</v>
      </c>
      <c r="AF114" s="73">
        <f>'jeziora 2020'!BJ116</f>
        <v>0.5</v>
      </c>
      <c r="AG114" s="73">
        <f>'jeziora 2020'!BL116</f>
        <v>0.5</v>
      </c>
      <c r="AH114" s="73">
        <f>'jeziora 2020'!BM116</f>
        <v>0.05</v>
      </c>
      <c r="AI114" s="73">
        <f>'jeziora 2020'!BN116</f>
        <v>0.05</v>
      </c>
      <c r="AJ114" s="73">
        <f>'jeziora 2020'!BO116</f>
        <v>0.05</v>
      </c>
      <c r="AK114" s="73">
        <f>'jeziora 2020'!BR116</f>
        <v>0.4</v>
      </c>
      <c r="AL114" s="73">
        <f>'jeziora 2020'!BS116</f>
        <v>0.05</v>
      </c>
      <c r="AM114" s="73">
        <f>'jeziora 2020'!BU116</f>
        <v>0.05</v>
      </c>
      <c r="AN114" s="73">
        <f>'jeziora 2020'!BV116</f>
        <v>0.05</v>
      </c>
      <c r="AO114" s="73">
        <f>'jeziora 2020'!BW116</f>
        <v>0.05</v>
      </c>
      <c r="AP114" s="73">
        <f>'jeziora 2020'!BX116</f>
        <v>0.1</v>
      </c>
      <c r="AQ114" s="73">
        <f>'jeziora 2020'!BZ116</f>
        <v>0</v>
      </c>
      <c r="AR114" s="224">
        <f>'jeziora 2020'!CK116</f>
        <v>0</v>
      </c>
      <c r="AS114" s="73">
        <f>'jeziora 2020'!CN116</f>
        <v>0</v>
      </c>
      <c r="AT114" s="73">
        <f>'jeziora 2020'!CS116</f>
        <v>0</v>
      </c>
      <c r="AU114" s="224">
        <f>'jeziora 2020'!CY116</f>
        <v>0</v>
      </c>
      <c r="AV114" s="53">
        <f>'jeziora 2020'!DD116</f>
        <v>0</v>
      </c>
      <c r="AW114" s="73">
        <f>'jeziora 2020'!DE116</f>
        <v>0.05</v>
      </c>
      <c r="AX114" s="148">
        <f>'jeziora 2020'!DF116</f>
        <v>0.05</v>
      </c>
      <c r="AY114" s="64" t="s">
        <v>174</v>
      </c>
      <c r="AZ114" s="75"/>
      <c r="BA114" s="75"/>
      <c r="BB114" s="75"/>
    </row>
    <row r="115" spans="1:54" x14ac:dyDescent="0.2">
      <c r="A115" s="4">
        <f>'jeziora 2020'!B117</f>
        <v>161</v>
      </c>
      <c r="B115" s="16" t="str">
        <f>'jeziora 2020'!C117</f>
        <v>PL01S0202_0069</v>
      </c>
      <c r="C115" s="53">
        <f>'jeziora 2020'!I117</f>
        <v>0.05</v>
      </c>
      <c r="D115" s="53">
        <f>'jeziora 2020'!J117</f>
        <v>9.36</v>
      </c>
      <c r="E115" s="53">
        <f>'jeziora 2020'!L117</f>
        <v>1.74</v>
      </c>
      <c r="F115" s="53">
        <f>'jeziora 2020'!N117</f>
        <v>9.1</v>
      </c>
      <c r="G115" s="53">
        <f>'jeziora 2020'!O117</f>
        <v>9.6300000000000008</v>
      </c>
      <c r="H115" s="53">
        <f>'jeziora 2020'!P117</f>
        <v>0.107</v>
      </c>
      <c r="I115" s="53">
        <f>'jeziora 2020'!S117</f>
        <v>5.44</v>
      </c>
      <c r="J115" s="53">
        <f>'jeziora 2020'!T117</f>
        <v>88.2</v>
      </c>
      <c r="K115" s="53">
        <f>'jeziora 2020'!Y117</f>
        <v>113</v>
      </c>
      <c r="L115" s="130">
        <f>'jeziora 2020'!AB117</f>
        <v>14340</v>
      </c>
      <c r="M115" s="130">
        <f>'jeziora 2020'!AC117</f>
        <v>1521</v>
      </c>
      <c r="N115" s="73">
        <f>'jeziora 2020'!AI117</f>
        <v>2.5</v>
      </c>
      <c r="O115" s="73">
        <f>'jeziora 2020'!AJ117</f>
        <v>174</v>
      </c>
      <c r="P115" s="73">
        <f>'jeziora 2020'!AK117</f>
        <v>2.5</v>
      </c>
      <c r="Q115" s="73">
        <f>'jeziora 2020'!AL117</f>
        <v>522</v>
      </c>
      <c r="R115" s="73">
        <f>'jeziora 2020'!AM117</f>
        <v>239</v>
      </c>
      <c r="S115" s="73">
        <f>'jeziora 2020'!AN117</f>
        <v>139</v>
      </c>
      <c r="T115" s="73">
        <f>'jeziora 2020'!AO117</f>
        <v>177</v>
      </c>
      <c r="U115" s="73">
        <f>'jeziora 2020'!AQ117</f>
        <v>243</v>
      </c>
      <c r="V115" s="73">
        <f>'jeziora 2020'!AR117</f>
        <v>1.5</v>
      </c>
      <c r="W115" s="73">
        <f>'jeziora 2020'!AS117</f>
        <v>2.5</v>
      </c>
      <c r="X115" s="73">
        <f>'jeziora 2020'!AT117</f>
        <v>147</v>
      </c>
      <c r="Y115" s="73">
        <f>'jeziora 2020'!AU117</f>
        <v>237</v>
      </c>
      <c r="Z115" s="73">
        <f>'jeziora 2020'!AV117</f>
        <v>416</v>
      </c>
      <c r="AA115" s="73">
        <f>'jeziora 2020'!AW117</f>
        <v>148</v>
      </c>
      <c r="AB115" s="73">
        <f>'jeziora 2020'!AX117</f>
        <v>182</v>
      </c>
      <c r="AC115" s="73">
        <f>'jeziora 2020'!AY117</f>
        <v>344</v>
      </c>
      <c r="AD115" s="73">
        <f>'jeziora 2020'!AZ117</f>
        <v>2.5</v>
      </c>
      <c r="AE115" s="73">
        <f>'jeziora 2020'!BB117</f>
        <v>2208</v>
      </c>
      <c r="AF115" s="73">
        <f>'jeziora 2020'!BJ117</f>
        <v>0.5</v>
      </c>
      <c r="AG115" s="73">
        <f>'jeziora 2020'!BL117</f>
        <v>0.5</v>
      </c>
      <c r="AH115" s="73">
        <f>'jeziora 2020'!BM117</f>
        <v>0.05</v>
      </c>
      <c r="AI115" s="73">
        <f>'jeziora 2020'!BN117</f>
        <v>0.05</v>
      </c>
      <c r="AJ115" s="73">
        <f>'jeziora 2020'!BO117</f>
        <v>0.05</v>
      </c>
      <c r="AK115" s="73">
        <f>'jeziora 2020'!BR117</f>
        <v>0.4</v>
      </c>
      <c r="AL115" s="73">
        <f>'jeziora 2020'!BS117</f>
        <v>0.05</v>
      </c>
      <c r="AM115" s="73">
        <f>'jeziora 2020'!BU117</f>
        <v>0.05</v>
      </c>
      <c r="AN115" s="73">
        <f>'jeziora 2020'!BV117</f>
        <v>0.05</v>
      </c>
      <c r="AO115" s="73">
        <f>'jeziora 2020'!BW117</f>
        <v>0.05</v>
      </c>
      <c r="AP115" s="73">
        <f>'jeziora 2020'!BX117</f>
        <v>0.1</v>
      </c>
      <c r="AQ115" s="73">
        <f>'jeziora 2020'!BZ117</f>
        <v>0</v>
      </c>
      <c r="AR115" s="224">
        <f>'jeziora 2020'!CK117</f>
        <v>0</v>
      </c>
      <c r="AS115" s="73">
        <f>'jeziora 2020'!CN117</f>
        <v>0</v>
      </c>
      <c r="AT115" s="73">
        <f>'jeziora 2020'!CS117</f>
        <v>0</v>
      </c>
      <c r="AU115" s="224">
        <f>'jeziora 2020'!CY117</f>
        <v>0</v>
      </c>
      <c r="AV115" s="53">
        <f>'jeziora 2020'!DD117</f>
        <v>0</v>
      </c>
      <c r="AW115" s="73">
        <f>'jeziora 2020'!DE117</f>
        <v>0.05</v>
      </c>
      <c r="AX115" s="148">
        <f>'jeziora 2020'!DF117</f>
        <v>0.05</v>
      </c>
      <c r="AY115" s="64" t="s">
        <v>174</v>
      </c>
      <c r="AZ115" s="75"/>
      <c r="BA115" s="75"/>
      <c r="BB115" s="75"/>
    </row>
    <row r="116" spans="1:54" x14ac:dyDescent="0.2">
      <c r="A116" s="4">
        <f>'jeziora 2020'!B118</f>
        <v>162</v>
      </c>
      <c r="B116" s="16" t="str">
        <f>'jeziora 2020'!C118</f>
        <v>PL01S0202_0078</v>
      </c>
      <c r="C116" s="53">
        <f>'jeziora 2020'!I118</f>
        <v>0.05</v>
      </c>
      <c r="D116" s="53">
        <f>'jeziora 2020'!J118</f>
        <v>1.5</v>
      </c>
      <c r="E116" s="53">
        <f>'jeziora 2020'!L118</f>
        <v>2.5000000000000001E-2</v>
      </c>
      <c r="F116" s="53">
        <f>'jeziora 2020'!N118</f>
        <v>6.77</v>
      </c>
      <c r="G116" s="53">
        <f>'jeziora 2020'!O118</f>
        <v>7.15</v>
      </c>
      <c r="H116" s="53">
        <f>'jeziora 2020'!P118</f>
        <v>8.3900000000000002E-2</v>
      </c>
      <c r="I116" s="53">
        <f>'jeziora 2020'!S118</f>
        <v>5.75</v>
      </c>
      <c r="J116" s="53">
        <f>'jeziora 2020'!T118</f>
        <v>52.4</v>
      </c>
      <c r="K116" s="53">
        <f>'jeziora 2020'!Y118</f>
        <v>58.3</v>
      </c>
      <c r="L116" s="130">
        <f>'jeziora 2020'!AB118</f>
        <v>21020</v>
      </c>
      <c r="M116" s="130">
        <f>'jeziora 2020'!AC118</f>
        <v>1138</v>
      </c>
      <c r="N116" s="73">
        <f>'jeziora 2020'!AI118</f>
        <v>2.5</v>
      </c>
      <c r="O116" s="73">
        <f>'jeziora 2020'!AJ118</f>
        <v>113</v>
      </c>
      <c r="P116" s="73">
        <f>'jeziora 2020'!AK118</f>
        <v>2.5</v>
      </c>
      <c r="Q116" s="73">
        <f>'jeziora 2020'!AL118</f>
        <v>307</v>
      </c>
      <c r="R116" s="73">
        <f>'jeziora 2020'!AM118</f>
        <v>204</v>
      </c>
      <c r="S116" s="73">
        <f>'jeziora 2020'!AN118</f>
        <v>97</v>
      </c>
      <c r="T116" s="73">
        <f>'jeziora 2020'!AO118</f>
        <v>128</v>
      </c>
      <c r="U116" s="73">
        <f>'jeziora 2020'!AQ118</f>
        <v>171</v>
      </c>
      <c r="V116" s="73">
        <f>'jeziora 2020'!AR118</f>
        <v>1.5</v>
      </c>
      <c r="W116" s="73">
        <f>'jeziora 2020'!AS118</f>
        <v>2.5</v>
      </c>
      <c r="X116" s="73">
        <f>'jeziora 2020'!AT118</f>
        <v>135</v>
      </c>
      <c r="Y116" s="73">
        <f>'jeziora 2020'!AU118</f>
        <v>198</v>
      </c>
      <c r="Z116" s="73">
        <f>'jeziora 2020'!AV118</f>
        <v>289</v>
      </c>
      <c r="AA116" s="73">
        <f>'jeziora 2020'!AW118</f>
        <v>99</v>
      </c>
      <c r="AB116" s="73">
        <f>'jeziora 2020'!AX118</f>
        <v>108</v>
      </c>
      <c r="AC116" s="73">
        <f>'jeziora 2020'!AY118</f>
        <v>248</v>
      </c>
      <c r="AD116" s="73">
        <f>'jeziora 2020'!AZ118</f>
        <v>2.5</v>
      </c>
      <c r="AE116" s="73">
        <f>'jeziora 2020'!BB118</f>
        <v>1579</v>
      </c>
      <c r="AF116" s="73">
        <f>'jeziora 2020'!BJ118</f>
        <v>0.5</v>
      </c>
      <c r="AG116" s="73">
        <f>'jeziora 2020'!BL118</f>
        <v>0.5</v>
      </c>
      <c r="AH116" s="73">
        <f>'jeziora 2020'!BM118</f>
        <v>0.05</v>
      </c>
      <c r="AI116" s="73">
        <f>'jeziora 2020'!BN118</f>
        <v>0.05</v>
      </c>
      <c r="AJ116" s="73">
        <f>'jeziora 2020'!BO118</f>
        <v>0.05</v>
      </c>
      <c r="AK116" s="73">
        <f>'jeziora 2020'!BR118</f>
        <v>0.4</v>
      </c>
      <c r="AL116" s="73">
        <f>'jeziora 2020'!BS118</f>
        <v>0.05</v>
      </c>
      <c r="AM116" s="73">
        <f>'jeziora 2020'!BU118</f>
        <v>0.05</v>
      </c>
      <c r="AN116" s="73">
        <f>'jeziora 2020'!BV118</f>
        <v>0.05</v>
      </c>
      <c r="AO116" s="73">
        <f>'jeziora 2020'!BW118</f>
        <v>0.05</v>
      </c>
      <c r="AP116" s="73">
        <f>'jeziora 2020'!BX118</f>
        <v>0.1</v>
      </c>
      <c r="AQ116" s="73">
        <f>'jeziora 2020'!BZ118</f>
        <v>0</v>
      </c>
      <c r="AR116" s="224">
        <f>'jeziora 2020'!CK118</f>
        <v>0</v>
      </c>
      <c r="AS116" s="73">
        <f>'jeziora 2020'!CN118</f>
        <v>0</v>
      </c>
      <c r="AT116" s="73">
        <f>'jeziora 2020'!CS118</f>
        <v>0</v>
      </c>
      <c r="AU116" s="224">
        <f>'jeziora 2020'!CY118</f>
        <v>0</v>
      </c>
      <c r="AV116" s="53">
        <f>'jeziora 2020'!DD118</f>
        <v>0</v>
      </c>
      <c r="AW116" s="73">
        <f>'jeziora 2020'!DE118</f>
        <v>0.05</v>
      </c>
      <c r="AX116" s="148">
        <f>'jeziora 2020'!DF118</f>
        <v>0.05</v>
      </c>
      <c r="AY116" s="64" t="s">
        <v>174</v>
      </c>
      <c r="AZ116" s="75"/>
      <c r="BA116" s="75"/>
      <c r="BB116" s="75"/>
    </row>
    <row r="117" spans="1:54" x14ac:dyDescent="0.2">
      <c r="A117" s="4">
        <f>'jeziora 2020'!B119</f>
        <v>163</v>
      </c>
      <c r="B117" s="16" t="str">
        <f>'jeziora 2020'!C119</f>
        <v>PL02S0502_2233</v>
      </c>
      <c r="C117" s="53">
        <f>'jeziora 2020'!I119</f>
        <v>0.05</v>
      </c>
      <c r="D117" s="53">
        <f>'jeziora 2020'!J119</f>
        <v>1.5</v>
      </c>
      <c r="E117" s="53">
        <f>'jeziora 2020'!L119</f>
        <v>2.5000000000000001E-2</v>
      </c>
      <c r="F117" s="53">
        <f>'jeziora 2020'!N119</f>
        <v>4.21</v>
      </c>
      <c r="G117" s="53">
        <f>'jeziora 2020'!O119</f>
        <v>10.4</v>
      </c>
      <c r="H117" s="53">
        <f>'jeziora 2020'!P119</f>
        <v>2.3900000000000001E-2</v>
      </c>
      <c r="I117" s="53">
        <f>'jeziora 2020'!S119</f>
        <v>1.33</v>
      </c>
      <c r="J117" s="53">
        <f>'jeziora 2020'!T119</f>
        <v>3.13</v>
      </c>
      <c r="K117" s="53">
        <f>'jeziora 2020'!Y119</f>
        <v>32.1</v>
      </c>
      <c r="L117" s="130">
        <f>'jeziora 2020'!AB119</f>
        <v>9220</v>
      </c>
      <c r="M117" s="130">
        <f>'jeziora 2020'!AC119</f>
        <v>56.2</v>
      </c>
      <c r="N117" s="73">
        <f>'jeziora 2020'!AI119</f>
        <v>59</v>
      </c>
      <c r="O117" s="73">
        <f>'jeziora 2020'!AJ119</f>
        <v>8</v>
      </c>
      <c r="P117" s="73">
        <f>'jeziora 2020'!AK119</f>
        <v>2.5</v>
      </c>
      <c r="Q117" s="73">
        <f>'jeziora 2020'!AL119</f>
        <v>34</v>
      </c>
      <c r="R117" s="73">
        <f>'jeziora 2020'!AM119</f>
        <v>10</v>
      </c>
      <c r="S117" s="73">
        <f>'jeziora 2020'!AN119</f>
        <v>7</v>
      </c>
      <c r="T117" s="73">
        <f>'jeziora 2020'!AO119</f>
        <v>9</v>
      </c>
      <c r="U117" s="73">
        <f>'jeziora 2020'!AQ119</f>
        <v>2.5</v>
      </c>
      <c r="V117" s="73">
        <f>'jeziora 2020'!AR119</f>
        <v>1.5</v>
      </c>
      <c r="W117" s="73">
        <f>'jeziora 2020'!AS119</f>
        <v>2.5</v>
      </c>
      <c r="X117" s="73">
        <f>'jeziora 2020'!AT119</f>
        <v>28</v>
      </c>
      <c r="Y117" s="73">
        <f>'jeziora 2020'!AU119</f>
        <v>19</v>
      </c>
      <c r="Z117" s="73">
        <f>'jeziora 2020'!AV119</f>
        <v>17</v>
      </c>
      <c r="AA117" s="73">
        <f>'jeziora 2020'!AW119</f>
        <v>6</v>
      </c>
      <c r="AB117" s="73">
        <f>'jeziora 2020'!AX119</f>
        <v>6</v>
      </c>
      <c r="AC117" s="73">
        <f>'jeziora 2020'!AY119</f>
        <v>12</v>
      </c>
      <c r="AD117" s="73">
        <f>'jeziora 2020'!AZ119</f>
        <v>2.5</v>
      </c>
      <c r="AE117" s="73">
        <f>'jeziora 2020'!BB119</f>
        <v>203.5</v>
      </c>
      <c r="AF117" s="73">
        <f>'jeziora 2020'!BJ119</f>
        <v>0.5</v>
      </c>
      <c r="AG117" s="73">
        <f>'jeziora 2020'!BL119</f>
        <v>0.5</v>
      </c>
      <c r="AH117" s="73">
        <f>'jeziora 2020'!BM119</f>
        <v>0.05</v>
      </c>
      <c r="AI117" s="73">
        <f>'jeziora 2020'!BN119</f>
        <v>0.05</v>
      </c>
      <c r="AJ117" s="73">
        <f>'jeziora 2020'!BO119</f>
        <v>0.05</v>
      </c>
      <c r="AK117" s="73">
        <f>'jeziora 2020'!BR119</f>
        <v>0.4</v>
      </c>
      <c r="AL117" s="73">
        <f>'jeziora 2020'!BS119</f>
        <v>0.05</v>
      </c>
      <c r="AM117" s="73">
        <f>'jeziora 2020'!BU119</f>
        <v>0.05</v>
      </c>
      <c r="AN117" s="73">
        <f>'jeziora 2020'!BV119</f>
        <v>0.05</v>
      </c>
      <c r="AO117" s="73">
        <f>'jeziora 2020'!BW119</f>
        <v>0.05</v>
      </c>
      <c r="AP117" s="73">
        <f>'jeziora 2020'!BX119</f>
        <v>0.1</v>
      </c>
      <c r="AQ117" s="73">
        <f>'jeziora 2020'!BZ119</f>
        <v>0</v>
      </c>
      <c r="AR117" s="224">
        <f>'jeziora 2020'!CK119</f>
        <v>0</v>
      </c>
      <c r="AS117" s="73">
        <f>'jeziora 2020'!CN119</f>
        <v>0</v>
      </c>
      <c r="AT117" s="73">
        <f>'jeziora 2020'!CS119</f>
        <v>0</v>
      </c>
      <c r="AU117" s="224">
        <f>'jeziora 2020'!CY119</f>
        <v>0</v>
      </c>
      <c r="AV117" s="53">
        <f>'jeziora 2020'!DD119</f>
        <v>0</v>
      </c>
      <c r="AW117" s="73">
        <f>'jeziora 2020'!DE119</f>
        <v>0.05</v>
      </c>
      <c r="AX117" s="148">
        <f>'jeziora 2020'!DF119</f>
        <v>0.05</v>
      </c>
      <c r="AY117" s="61" t="s">
        <v>171</v>
      </c>
      <c r="AZ117" s="75"/>
      <c r="BA117" s="75"/>
      <c r="BB117" s="75"/>
    </row>
    <row r="118" spans="1:54" x14ac:dyDescent="0.2">
      <c r="A118" s="4">
        <f>'jeziora 2020'!B120</f>
        <v>164</v>
      </c>
      <c r="B118" s="16" t="str">
        <f>'jeziora 2020'!C120</f>
        <v>PL01S0602_0440</v>
      </c>
      <c r="C118" s="53">
        <f>'jeziora 2020'!I120</f>
        <v>0.05</v>
      </c>
      <c r="D118" s="53">
        <f>'jeziora 2020'!J120</f>
        <v>1.5</v>
      </c>
      <c r="E118" s="53">
        <f>'jeziora 2020'!L120</f>
        <v>2.5000000000000001E-2</v>
      </c>
      <c r="F118" s="53">
        <f>'jeziora 2020'!N120</f>
        <v>1.56</v>
      </c>
      <c r="G118" s="53">
        <f>'jeziora 2020'!O120</f>
        <v>8.67</v>
      </c>
      <c r="H118" s="53">
        <f>'jeziora 2020'!P120</f>
        <v>6.0400000000000002E-2</v>
      </c>
      <c r="I118" s="53">
        <f>'jeziora 2020'!S120</f>
        <v>3.87</v>
      </c>
      <c r="J118" s="53">
        <f>'jeziora 2020'!T120</f>
        <v>5.25</v>
      </c>
      <c r="K118" s="53">
        <f>'jeziora 2020'!Y120</f>
        <v>48.2</v>
      </c>
      <c r="L118" s="130">
        <f>'jeziora 2020'!AB120</f>
        <v>10620</v>
      </c>
      <c r="M118" s="130">
        <f>'jeziora 2020'!AC120</f>
        <v>87.2</v>
      </c>
      <c r="N118" s="73">
        <f>'jeziora 2020'!AI120</f>
        <v>2.5</v>
      </c>
      <c r="O118" s="73">
        <f>'jeziora 2020'!AJ120</f>
        <v>24</v>
      </c>
      <c r="P118" s="73">
        <f>'jeziora 2020'!AK120</f>
        <v>8</v>
      </c>
      <c r="Q118" s="73">
        <f>'jeziora 2020'!AL120</f>
        <v>93</v>
      </c>
      <c r="R118" s="73">
        <f>'jeziora 2020'!AM120</f>
        <v>49</v>
      </c>
      <c r="S118" s="73">
        <f>'jeziora 2020'!AN120</f>
        <v>27</v>
      </c>
      <c r="T118" s="73">
        <f>'jeziora 2020'!AO120</f>
        <v>32</v>
      </c>
      <c r="U118" s="73">
        <f>'jeziora 2020'!AQ120</f>
        <v>25</v>
      </c>
      <c r="V118" s="73">
        <f>'jeziora 2020'!AR120</f>
        <v>1.5</v>
      </c>
      <c r="W118" s="73">
        <f>'jeziora 2020'!AS120</f>
        <v>2.5</v>
      </c>
      <c r="X118" s="73">
        <f>'jeziora 2020'!AT120</f>
        <v>59</v>
      </c>
      <c r="Y118" s="73">
        <f>'jeziora 2020'!AU120</f>
        <v>60</v>
      </c>
      <c r="Z118" s="73">
        <f>'jeziora 2020'!AV120</f>
        <v>55</v>
      </c>
      <c r="AA118" s="73">
        <f>'jeziora 2020'!AW120</f>
        <v>21</v>
      </c>
      <c r="AB118" s="73">
        <f>'jeziora 2020'!AX120</f>
        <v>21</v>
      </c>
      <c r="AC118" s="73">
        <f>'jeziora 2020'!AY120</f>
        <v>38</v>
      </c>
      <c r="AD118" s="73">
        <f>'jeziora 2020'!AZ120</f>
        <v>2.5</v>
      </c>
      <c r="AE118" s="73">
        <f>'jeziora 2020'!BB120</f>
        <v>434.5</v>
      </c>
      <c r="AF118" s="73">
        <f>'jeziora 2020'!BJ120</f>
        <v>0.5</v>
      </c>
      <c r="AG118" s="73">
        <f>'jeziora 2020'!BL120</f>
        <v>0.5</v>
      </c>
      <c r="AH118" s="73">
        <f>'jeziora 2020'!BM120</f>
        <v>0.05</v>
      </c>
      <c r="AI118" s="73">
        <f>'jeziora 2020'!BN120</f>
        <v>0.05</v>
      </c>
      <c r="AJ118" s="73">
        <f>'jeziora 2020'!BO120</f>
        <v>0.05</v>
      </c>
      <c r="AK118" s="73">
        <f>'jeziora 2020'!BR120</f>
        <v>0.4</v>
      </c>
      <c r="AL118" s="73">
        <f>'jeziora 2020'!BS120</f>
        <v>0.05</v>
      </c>
      <c r="AM118" s="73">
        <f>'jeziora 2020'!BU120</f>
        <v>0.05</v>
      </c>
      <c r="AN118" s="73">
        <f>'jeziora 2020'!BV120</f>
        <v>0.05</v>
      </c>
      <c r="AO118" s="73">
        <f>'jeziora 2020'!BW120</f>
        <v>0.05</v>
      </c>
      <c r="AP118" s="73">
        <f>'jeziora 2020'!BX120</f>
        <v>0.1</v>
      </c>
      <c r="AQ118" s="73">
        <f>'jeziora 2020'!BZ120</f>
        <v>0</v>
      </c>
      <c r="AR118" s="224">
        <f>'jeziora 2020'!CK120</f>
        <v>0</v>
      </c>
      <c r="AS118" s="73">
        <f>'jeziora 2020'!CN120</f>
        <v>0</v>
      </c>
      <c r="AT118" s="73">
        <f>'jeziora 2020'!CS120</f>
        <v>0</v>
      </c>
      <c r="AU118" s="224">
        <f>'jeziora 2020'!CY120</f>
        <v>0</v>
      </c>
      <c r="AV118" s="53">
        <f>'jeziora 2020'!DD120</f>
        <v>0</v>
      </c>
      <c r="AW118" s="73">
        <f>'jeziora 2020'!DE120</f>
        <v>0.05</v>
      </c>
      <c r="AX118" s="148">
        <f>'jeziora 2020'!DF120</f>
        <v>0.05</v>
      </c>
      <c r="AY118" s="61" t="s">
        <v>171</v>
      </c>
      <c r="AZ118" s="75"/>
      <c r="BA118" s="75"/>
      <c r="BB118" s="75"/>
    </row>
    <row r="119" spans="1:54" x14ac:dyDescent="0.2">
      <c r="A119" s="4">
        <f>'jeziora 2020'!B121</f>
        <v>165</v>
      </c>
      <c r="B119" s="16" t="str">
        <f>'jeziora 2020'!C121</f>
        <v>PL01S0602_0422</v>
      </c>
      <c r="C119" s="53">
        <f>'jeziora 2020'!I121</f>
        <v>0.05</v>
      </c>
      <c r="D119" s="53">
        <f>'jeziora 2020'!J121</f>
        <v>1.5</v>
      </c>
      <c r="E119" s="53">
        <f>'jeziora 2020'!L121</f>
        <v>7.3300000000000004E-2</v>
      </c>
      <c r="F119" s="53">
        <f>'jeziora 2020'!N121</f>
        <v>6.32</v>
      </c>
      <c r="G119" s="53">
        <f>'jeziora 2020'!O121</f>
        <v>7.33</v>
      </c>
      <c r="H119" s="53">
        <f>'jeziora 2020'!P121</f>
        <v>3.15E-2</v>
      </c>
      <c r="I119" s="53">
        <f>'jeziora 2020'!S121</f>
        <v>3.28</v>
      </c>
      <c r="J119" s="53">
        <f>'jeziora 2020'!T121</f>
        <v>1.33</v>
      </c>
      <c r="K119" s="53">
        <f>'jeziora 2020'!Y121</f>
        <v>22.6</v>
      </c>
      <c r="L119" s="130">
        <f>'jeziora 2020'!AB121</f>
        <v>8350</v>
      </c>
      <c r="M119" s="130">
        <f>'jeziora 2020'!AC121</f>
        <v>177</v>
      </c>
      <c r="N119" s="73">
        <f>'jeziora 2020'!AI121</f>
        <v>2.5</v>
      </c>
      <c r="O119" s="73">
        <f>'jeziora 2020'!AJ121</f>
        <v>13</v>
      </c>
      <c r="P119" s="73">
        <f>'jeziora 2020'!AK121</f>
        <v>9</v>
      </c>
      <c r="Q119" s="73">
        <f>'jeziora 2020'!AL121</f>
        <v>44</v>
      </c>
      <c r="R119" s="73">
        <f>'jeziora 2020'!AM121</f>
        <v>29</v>
      </c>
      <c r="S119" s="73">
        <f>'jeziora 2020'!AN121</f>
        <v>11</v>
      </c>
      <c r="T119" s="73">
        <f>'jeziora 2020'!AO121</f>
        <v>14</v>
      </c>
      <c r="U119" s="73">
        <f>'jeziora 2020'!AQ121</f>
        <v>16</v>
      </c>
      <c r="V119" s="73">
        <f>'jeziora 2020'!AR121</f>
        <v>1.5</v>
      </c>
      <c r="W119" s="73">
        <f>'jeziora 2020'!AS121</f>
        <v>2.5</v>
      </c>
      <c r="X119" s="73">
        <f>'jeziora 2020'!AT121</f>
        <v>40</v>
      </c>
      <c r="Y119" s="73">
        <f>'jeziora 2020'!AU121</f>
        <v>27</v>
      </c>
      <c r="Z119" s="73">
        <f>'jeziora 2020'!AV121</f>
        <v>26</v>
      </c>
      <c r="AA119" s="73">
        <f>'jeziora 2020'!AW121</f>
        <v>10</v>
      </c>
      <c r="AB119" s="73">
        <f>'jeziora 2020'!AX121</f>
        <v>10</v>
      </c>
      <c r="AC119" s="73">
        <f>'jeziora 2020'!AY121</f>
        <v>19</v>
      </c>
      <c r="AD119" s="73">
        <f>'jeziora 2020'!AZ121</f>
        <v>2.5</v>
      </c>
      <c r="AE119" s="73">
        <f>'jeziora 2020'!BB121</f>
        <v>229.5</v>
      </c>
      <c r="AF119" s="73">
        <f>'jeziora 2020'!BJ121</f>
        <v>0.5</v>
      </c>
      <c r="AG119" s="73">
        <f>'jeziora 2020'!BL121</f>
        <v>0.5</v>
      </c>
      <c r="AH119" s="73">
        <f>'jeziora 2020'!BM121</f>
        <v>0.05</v>
      </c>
      <c r="AI119" s="73">
        <f>'jeziora 2020'!BN121</f>
        <v>0.05</v>
      </c>
      <c r="AJ119" s="73">
        <f>'jeziora 2020'!BO121</f>
        <v>0.05</v>
      </c>
      <c r="AK119" s="73">
        <f>'jeziora 2020'!BR121</f>
        <v>0.4</v>
      </c>
      <c r="AL119" s="73">
        <f>'jeziora 2020'!BS121</f>
        <v>0.05</v>
      </c>
      <c r="AM119" s="73">
        <f>'jeziora 2020'!BU121</f>
        <v>0.05</v>
      </c>
      <c r="AN119" s="73">
        <f>'jeziora 2020'!BV121</f>
        <v>0.05</v>
      </c>
      <c r="AO119" s="73">
        <f>'jeziora 2020'!BW121</f>
        <v>0.05</v>
      </c>
      <c r="AP119" s="73">
        <f>'jeziora 2020'!BX121</f>
        <v>0.1</v>
      </c>
      <c r="AQ119" s="73">
        <f>'jeziora 2020'!BZ121</f>
        <v>0</v>
      </c>
      <c r="AR119" s="224">
        <f>'jeziora 2020'!CK121</f>
        <v>0</v>
      </c>
      <c r="AS119" s="73">
        <f>'jeziora 2020'!CN121</f>
        <v>0</v>
      </c>
      <c r="AT119" s="73">
        <f>'jeziora 2020'!CS121</f>
        <v>0</v>
      </c>
      <c r="AU119" s="224">
        <f>'jeziora 2020'!CY121</f>
        <v>0</v>
      </c>
      <c r="AV119" s="53">
        <f>'jeziora 2020'!DD121</f>
        <v>0</v>
      </c>
      <c r="AW119" s="73">
        <f>'jeziora 2020'!DE121</f>
        <v>0.05</v>
      </c>
      <c r="AX119" s="148">
        <f>'jeziora 2020'!DF121</f>
        <v>0.05</v>
      </c>
      <c r="AY119" s="61" t="s">
        <v>171</v>
      </c>
      <c r="AZ119" s="75"/>
      <c r="BA119" s="75"/>
      <c r="BB119" s="75"/>
    </row>
    <row r="120" spans="1:54" x14ac:dyDescent="0.2">
      <c r="A120" s="4">
        <f>'jeziora 2020'!B122</f>
        <v>166</v>
      </c>
      <c r="B120" s="16" t="str">
        <f>'jeziora 2020'!C122</f>
        <v>PL02S0102_3359</v>
      </c>
      <c r="C120" s="53">
        <f>'jeziora 2020'!I122</f>
        <v>0.05</v>
      </c>
      <c r="D120" s="53">
        <f>'jeziora 2020'!J122</f>
        <v>10.4</v>
      </c>
      <c r="E120" s="53">
        <f>'jeziora 2020'!L122</f>
        <v>1.57</v>
      </c>
      <c r="F120" s="53">
        <f>'jeziora 2020'!N122</f>
        <v>8.74</v>
      </c>
      <c r="G120" s="53">
        <f>'jeziora 2020'!O122</f>
        <v>19.5</v>
      </c>
      <c r="H120" s="53">
        <f>'jeziora 2020'!P122</f>
        <v>0.106</v>
      </c>
      <c r="I120" s="53">
        <f>'jeziora 2020'!S122</f>
        <v>9.0500000000000007</v>
      </c>
      <c r="J120" s="53">
        <f>'jeziora 2020'!T122</f>
        <v>73</v>
      </c>
      <c r="K120" s="53">
        <f>'jeziora 2020'!Y122</f>
        <v>134</v>
      </c>
      <c r="L120" s="130">
        <f>'jeziora 2020'!AB122</f>
        <v>19970</v>
      </c>
      <c r="M120" s="130">
        <f>'jeziora 2020'!AC122</f>
        <v>1039</v>
      </c>
      <c r="N120" s="73">
        <f>'jeziora 2020'!AI122</f>
        <v>2.5</v>
      </c>
      <c r="O120" s="73">
        <f>'jeziora 2020'!AJ122</f>
        <v>214</v>
      </c>
      <c r="P120" s="73">
        <f>'jeziora 2020'!AK122</f>
        <v>2.5</v>
      </c>
      <c r="Q120" s="73">
        <f>'jeziora 2020'!AL122</f>
        <v>783</v>
      </c>
      <c r="R120" s="73">
        <f>'jeziora 2020'!AM122</f>
        <v>381</v>
      </c>
      <c r="S120" s="73">
        <f>'jeziora 2020'!AN122</f>
        <v>211</v>
      </c>
      <c r="T120" s="73">
        <f>'jeziora 2020'!AO122</f>
        <v>238</v>
      </c>
      <c r="U120" s="73">
        <f>'jeziora 2020'!AQ122</f>
        <v>349</v>
      </c>
      <c r="V120" s="73">
        <f>'jeziora 2020'!AR122</f>
        <v>1.5</v>
      </c>
      <c r="W120" s="73">
        <f>'jeziora 2020'!AS122</f>
        <v>2.5</v>
      </c>
      <c r="X120" s="73">
        <f>'jeziora 2020'!AT122</f>
        <v>120</v>
      </c>
      <c r="Y120" s="73">
        <f>'jeziora 2020'!AU122</f>
        <v>370</v>
      </c>
      <c r="Z120" s="73">
        <f>'jeziora 2020'!AV122</f>
        <v>612</v>
      </c>
      <c r="AA120" s="73">
        <f>'jeziora 2020'!AW122</f>
        <v>201</v>
      </c>
      <c r="AB120" s="73">
        <f>'jeziora 2020'!AX122</f>
        <v>363</v>
      </c>
      <c r="AC120" s="73">
        <f>'jeziora 2020'!AY122</f>
        <v>410</v>
      </c>
      <c r="AD120" s="73">
        <f>'jeziora 2020'!AZ122</f>
        <v>98</v>
      </c>
      <c r="AE120" s="73">
        <f>'jeziora 2020'!BB122</f>
        <v>3139</v>
      </c>
      <c r="AF120" s="73">
        <f>'jeziora 2020'!BJ122</f>
        <v>0.5</v>
      </c>
      <c r="AG120" s="73">
        <f>'jeziora 2020'!BL122</f>
        <v>0.5</v>
      </c>
      <c r="AH120" s="73">
        <f>'jeziora 2020'!BM122</f>
        <v>0.05</v>
      </c>
      <c r="AI120" s="73">
        <f>'jeziora 2020'!BN122</f>
        <v>0.05</v>
      </c>
      <c r="AJ120" s="73">
        <f>'jeziora 2020'!BO122</f>
        <v>0.05</v>
      </c>
      <c r="AK120" s="73">
        <f>'jeziora 2020'!BR122</f>
        <v>0.4</v>
      </c>
      <c r="AL120" s="73">
        <f>'jeziora 2020'!BS122</f>
        <v>0.05</v>
      </c>
      <c r="AM120" s="73">
        <f>'jeziora 2020'!BU122</f>
        <v>0.05</v>
      </c>
      <c r="AN120" s="73">
        <f>'jeziora 2020'!BV122</f>
        <v>0.05</v>
      </c>
      <c r="AO120" s="73">
        <f>'jeziora 2020'!BW122</f>
        <v>0.05</v>
      </c>
      <c r="AP120" s="73">
        <f>'jeziora 2020'!BX122</f>
        <v>0.1</v>
      </c>
      <c r="AQ120" s="73">
        <f>'jeziora 2020'!BZ122</f>
        <v>25</v>
      </c>
      <c r="AR120" s="224">
        <f>'jeziora 2020'!CK122</f>
        <v>0.11</v>
      </c>
      <c r="AS120" s="73">
        <f>'jeziora 2020'!CN122</f>
        <v>0.5</v>
      </c>
      <c r="AT120" s="73">
        <f>'jeziora 2020'!CS122</f>
        <v>0.5</v>
      </c>
      <c r="AU120" s="224">
        <f>'jeziora 2020'!CY122</f>
        <v>0.60499999999999998</v>
      </c>
      <c r="AV120" s="53">
        <f>'jeziora 2020'!DD122</f>
        <v>0.05</v>
      </c>
      <c r="AW120" s="73">
        <f>'jeziora 2020'!DE122</f>
        <v>0.05</v>
      </c>
      <c r="AX120" s="148">
        <f>'jeziora 2020'!DF122</f>
        <v>0.05</v>
      </c>
      <c r="AY120" s="63" t="s">
        <v>173</v>
      </c>
      <c r="AZ120" s="75"/>
      <c r="BA120" s="75"/>
      <c r="BB120" s="75"/>
    </row>
    <row r="121" spans="1:54" x14ac:dyDescent="0.2">
      <c r="A121" s="4">
        <f>'jeziora 2020'!B123</f>
        <v>167</v>
      </c>
      <c r="B121" s="16" t="str">
        <f>'jeziora 2020'!C123</f>
        <v>PL01S0602_3182</v>
      </c>
      <c r="C121" s="53">
        <f>'jeziora 2020'!I123</f>
        <v>0.05</v>
      </c>
      <c r="D121" s="53">
        <f>'jeziora 2020'!J123</f>
        <v>21.4</v>
      </c>
      <c r="E121" s="53">
        <f>'jeziora 2020'!L123</f>
        <v>4.9000000000000004</v>
      </c>
      <c r="F121" s="53">
        <f>'jeziora 2020'!N123</f>
        <v>7.87</v>
      </c>
      <c r="G121" s="53">
        <f>'jeziora 2020'!O123</f>
        <v>265</v>
      </c>
      <c r="H121" s="53">
        <f>'jeziora 2020'!P123</f>
        <v>9.98E-2</v>
      </c>
      <c r="I121" s="53">
        <f>'jeziora 2020'!S123</f>
        <v>9.27</v>
      </c>
      <c r="J121" s="53">
        <f>'jeziora 2020'!T123</f>
        <v>75.400000000000006</v>
      </c>
      <c r="K121" s="53">
        <f>'jeziora 2020'!Y123</f>
        <v>129</v>
      </c>
      <c r="L121" s="130">
        <f>'jeziora 2020'!AB123</f>
        <v>50530</v>
      </c>
      <c r="M121" s="130">
        <f>'jeziora 2020'!AC123</f>
        <v>20160</v>
      </c>
      <c r="N121" s="73">
        <f>'jeziora 2020'!AI123</f>
        <v>2.5</v>
      </c>
      <c r="O121" s="73">
        <f>'jeziora 2020'!AJ123</f>
        <v>242</v>
      </c>
      <c r="P121" s="73">
        <f>'jeziora 2020'!AK123</f>
        <v>2.5</v>
      </c>
      <c r="Q121" s="73">
        <f>'jeziora 2020'!AL123</f>
        <v>731</v>
      </c>
      <c r="R121" s="73">
        <f>'jeziora 2020'!AM123</f>
        <v>327</v>
      </c>
      <c r="S121" s="73">
        <f>'jeziora 2020'!AN123</f>
        <v>165</v>
      </c>
      <c r="T121" s="73">
        <f>'jeziora 2020'!AO123</f>
        <v>194</v>
      </c>
      <c r="U121" s="73">
        <f>'jeziora 2020'!AQ123</f>
        <v>228</v>
      </c>
      <c r="V121" s="73">
        <f>'jeziora 2020'!AR123</f>
        <v>1.5</v>
      </c>
      <c r="W121" s="73">
        <f>'jeziora 2020'!AS123</f>
        <v>2.5</v>
      </c>
      <c r="X121" s="73">
        <f>'jeziora 2020'!AT123</f>
        <v>168</v>
      </c>
      <c r="Y121" s="73">
        <f>'jeziora 2020'!AU123</f>
        <v>347</v>
      </c>
      <c r="Z121" s="73">
        <f>'jeziora 2020'!AV123</f>
        <v>451</v>
      </c>
      <c r="AA121" s="73">
        <f>'jeziora 2020'!AW123</f>
        <v>157</v>
      </c>
      <c r="AB121" s="73">
        <f>'jeziora 2020'!AX123</f>
        <v>183</v>
      </c>
      <c r="AC121" s="73">
        <f>'jeziora 2020'!AY123</f>
        <v>312</v>
      </c>
      <c r="AD121" s="73">
        <f>'jeziora 2020'!AZ123</f>
        <v>2.5</v>
      </c>
      <c r="AE121" s="73">
        <f>'jeziora 2020'!BB123</f>
        <v>2791</v>
      </c>
      <c r="AF121" s="73">
        <f>'jeziora 2020'!BJ123</f>
        <v>0.5</v>
      </c>
      <c r="AG121" s="73">
        <f>'jeziora 2020'!BL123</f>
        <v>0.5</v>
      </c>
      <c r="AH121" s="73">
        <f>'jeziora 2020'!BM123</f>
        <v>0.05</v>
      </c>
      <c r="AI121" s="73">
        <f>'jeziora 2020'!BN123</f>
        <v>0.05</v>
      </c>
      <c r="AJ121" s="73">
        <f>'jeziora 2020'!BO123</f>
        <v>0.05</v>
      </c>
      <c r="AK121" s="73">
        <f>'jeziora 2020'!BR123</f>
        <v>0.4</v>
      </c>
      <c r="AL121" s="73">
        <f>'jeziora 2020'!BS123</f>
        <v>0.05</v>
      </c>
      <c r="AM121" s="73">
        <f>'jeziora 2020'!BU123</f>
        <v>0.05</v>
      </c>
      <c r="AN121" s="73">
        <f>'jeziora 2020'!BV123</f>
        <v>0.05</v>
      </c>
      <c r="AO121" s="73">
        <f>'jeziora 2020'!BW123</f>
        <v>0.05</v>
      </c>
      <c r="AP121" s="73">
        <f>'jeziora 2020'!BX123</f>
        <v>0.1</v>
      </c>
      <c r="AQ121" s="73">
        <f>'jeziora 2020'!BZ123</f>
        <v>0</v>
      </c>
      <c r="AR121" s="224">
        <f>'jeziora 2020'!CK123</f>
        <v>0</v>
      </c>
      <c r="AS121" s="73">
        <f>'jeziora 2020'!CN123</f>
        <v>0</v>
      </c>
      <c r="AT121" s="73">
        <f>'jeziora 2020'!CS123</f>
        <v>0</v>
      </c>
      <c r="AU121" s="224">
        <f>'jeziora 2020'!CY123</f>
        <v>0</v>
      </c>
      <c r="AV121" s="53">
        <f>'jeziora 2020'!DD123</f>
        <v>0</v>
      </c>
      <c r="AW121" s="73">
        <f>'jeziora 2020'!DE123</f>
        <v>0.05</v>
      </c>
      <c r="AX121" s="148">
        <f>'jeziora 2020'!DF123</f>
        <v>0.05</v>
      </c>
      <c r="AY121" s="64" t="s">
        <v>174</v>
      </c>
      <c r="AZ121" s="75"/>
      <c r="BA121" s="75"/>
      <c r="BB121" s="75"/>
    </row>
    <row r="122" spans="1:54" x14ac:dyDescent="0.2">
      <c r="A122" s="4">
        <f>'jeziora 2020'!B124</f>
        <v>168</v>
      </c>
      <c r="B122" s="16" t="str">
        <f>'jeziora 2020'!C124</f>
        <v>PL01S0602_3011</v>
      </c>
      <c r="C122" s="53">
        <f>'jeziora 2020'!I124</f>
        <v>0.05</v>
      </c>
      <c r="D122" s="53">
        <f>'jeziora 2020'!J124</f>
        <v>1.5</v>
      </c>
      <c r="E122" s="53">
        <f>'jeziora 2020'!L124</f>
        <v>0.11799999999999999</v>
      </c>
      <c r="F122" s="53">
        <f>'jeziora 2020'!N124</f>
        <v>7.22</v>
      </c>
      <c r="G122" s="53">
        <f>'jeziora 2020'!O124</f>
        <v>4.2300000000000004</v>
      </c>
      <c r="H122" s="53">
        <f>'jeziora 2020'!P124</f>
        <v>8.2100000000000006E-2</v>
      </c>
      <c r="I122" s="53">
        <f>'jeziora 2020'!S124</f>
        <v>2.67</v>
      </c>
      <c r="J122" s="53">
        <f>'jeziora 2020'!T124</f>
        <v>7.21</v>
      </c>
      <c r="K122" s="53">
        <f>'jeziora 2020'!Y124</f>
        <v>36.200000000000003</v>
      </c>
      <c r="L122" s="130">
        <f>'jeziora 2020'!AB124</f>
        <v>5440</v>
      </c>
      <c r="M122" s="130">
        <f>'jeziora 2020'!AC124</f>
        <v>276</v>
      </c>
      <c r="N122" s="73">
        <f>'jeziora 2020'!AI124</f>
        <v>2.5</v>
      </c>
      <c r="O122" s="73">
        <f>'jeziora 2020'!AJ124</f>
        <v>2.5</v>
      </c>
      <c r="P122" s="73">
        <f>'jeziora 2020'!AK124</f>
        <v>2.5</v>
      </c>
      <c r="Q122" s="73">
        <f>'jeziora 2020'!AL124</f>
        <v>22</v>
      </c>
      <c r="R122" s="73">
        <f>'jeziora 2020'!AM124</f>
        <v>15</v>
      </c>
      <c r="S122" s="73">
        <f>'jeziora 2020'!AN124</f>
        <v>11</v>
      </c>
      <c r="T122" s="73">
        <f>'jeziora 2020'!AO124</f>
        <v>8</v>
      </c>
      <c r="U122" s="73">
        <f>'jeziora 2020'!AQ124</f>
        <v>12</v>
      </c>
      <c r="V122" s="73">
        <f>'jeziora 2020'!AR124</f>
        <v>1.5</v>
      </c>
      <c r="W122" s="73">
        <f>'jeziora 2020'!AS124</f>
        <v>2.5</v>
      </c>
      <c r="X122" s="73">
        <f>'jeziora 2020'!AT124</f>
        <v>2.5</v>
      </c>
      <c r="Y122" s="73">
        <f>'jeziora 2020'!AU124</f>
        <v>15</v>
      </c>
      <c r="Z122" s="73">
        <f>'jeziora 2020'!AV124</f>
        <v>19</v>
      </c>
      <c r="AA122" s="73">
        <f>'jeziora 2020'!AW124</f>
        <v>6</v>
      </c>
      <c r="AB122" s="73">
        <f>'jeziora 2020'!AX124</f>
        <v>8</v>
      </c>
      <c r="AC122" s="73">
        <f>'jeziora 2020'!AY124</f>
        <v>16</v>
      </c>
      <c r="AD122" s="73">
        <f>'jeziora 2020'!AZ124</f>
        <v>2.5</v>
      </c>
      <c r="AE122" s="73">
        <f>'jeziora 2020'!BB124</f>
        <v>110</v>
      </c>
      <c r="AF122" s="73">
        <f>'jeziora 2020'!BJ124</f>
        <v>0.5</v>
      </c>
      <c r="AG122" s="73">
        <f>'jeziora 2020'!BL124</f>
        <v>0.5</v>
      </c>
      <c r="AH122" s="73">
        <f>'jeziora 2020'!BM124</f>
        <v>0.05</v>
      </c>
      <c r="AI122" s="73">
        <f>'jeziora 2020'!BN124</f>
        <v>0.05</v>
      </c>
      <c r="AJ122" s="73">
        <f>'jeziora 2020'!BO124</f>
        <v>0.05</v>
      </c>
      <c r="AK122" s="73">
        <f>'jeziora 2020'!BR124</f>
        <v>0.4</v>
      </c>
      <c r="AL122" s="73">
        <f>'jeziora 2020'!BS124</f>
        <v>0.05</v>
      </c>
      <c r="AM122" s="73">
        <f>'jeziora 2020'!BU124</f>
        <v>0.05</v>
      </c>
      <c r="AN122" s="73">
        <f>'jeziora 2020'!BV124</f>
        <v>0.05</v>
      </c>
      <c r="AO122" s="73">
        <f>'jeziora 2020'!BW124</f>
        <v>0.05</v>
      </c>
      <c r="AP122" s="73">
        <f>'jeziora 2020'!BX124</f>
        <v>0.1</v>
      </c>
      <c r="AQ122" s="73">
        <f>'jeziora 2020'!BZ124</f>
        <v>0</v>
      </c>
      <c r="AR122" s="224">
        <f>'jeziora 2020'!CK124</f>
        <v>0</v>
      </c>
      <c r="AS122" s="73">
        <f>'jeziora 2020'!CN124</f>
        <v>0</v>
      </c>
      <c r="AT122" s="73">
        <f>'jeziora 2020'!CS124</f>
        <v>0</v>
      </c>
      <c r="AU122" s="224">
        <f>'jeziora 2020'!CY124</f>
        <v>0</v>
      </c>
      <c r="AV122" s="53">
        <f>'jeziora 2020'!DD124</f>
        <v>0</v>
      </c>
      <c r="AW122" s="73">
        <f>'jeziora 2020'!DE124</f>
        <v>0.05</v>
      </c>
      <c r="AX122" s="148">
        <f>'jeziora 2020'!DF124</f>
        <v>0.05</v>
      </c>
      <c r="AY122" s="61" t="s">
        <v>171</v>
      </c>
      <c r="AZ122" s="75"/>
      <c r="BA122" s="75"/>
      <c r="BB122" s="75"/>
    </row>
    <row r="123" spans="1:54" x14ac:dyDescent="0.2">
      <c r="A123" s="4">
        <f>'jeziora 2020'!B125</f>
        <v>169</v>
      </c>
      <c r="B123" s="16" t="str">
        <f>'jeziora 2020'!C125</f>
        <v>PL02S0102_0104</v>
      </c>
      <c r="C123" s="53">
        <f>'jeziora 2020'!I125</f>
        <v>0.05</v>
      </c>
      <c r="D123" s="53">
        <f>'jeziora 2020'!J125</f>
        <v>5.5</v>
      </c>
      <c r="E123" s="53">
        <f>'jeziora 2020'!L125</f>
        <v>0.86599999999999999</v>
      </c>
      <c r="F123" s="53">
        <f>'jeziora 2020'!N125</f>
        <v>7.35</v>
      </c>
      <c r="G123" s="53">
        <f>'jeziora 2020'!O125</f>
        <v>35.9</v>
      </c>
      <c r="H123" s="53">
        <f>'jeziora 2020'!P125</f>
        <v>0.115</v>
      </c>
      <c r="I123" s="53">
        <f>'jeziora 2020'!S125</f>
        <v>6.88</v>
      </c>
      <c r="J123" s="53">
        <f>'jeziora 2020'!T125</f>
        <v>35.6</v>
      </c>
      <c r="K123" s="53">
        <f>'jeziora 2020'!Y125</f>
        <v>84.9</v>
      </c>
      <c r="L123" s="130">
        <f>'jeziora 2020'!AB125</f>
        <v>8880</v>
      </c>
      <c r="M123" s="130">
        <f>'jeziora 2020'!AC125</f>
        <v>688</v>
      </c>
      <c r="N123" s="73">
        <f>'jeziora 2020'!AI125</f>
        <v>2.5</v>
      </c>
      <c r="O123" s="73">
        <f>'jeziora 2020'!AJ125</f>
        <v>224</v>
      </c>
      <c r="P123" s="73">
        <f>'jeziora 2020'!AK125</f>
        <v>51</v>
      </c>
      <c r="Q123" s="73">
        <f>'jeziora 2020'!AL125</f>
        <v>943</v>
      </c>
      <c r="R123" s="73">
        <f>'jeziora 2020'!AM125</f>
        <v>474</v>
      </c>
      <c r="S123" s="73">
        <f>'jeziora 2020'!AN125</f>
        <v>266</v>
      </c>
      <c r="T123" s="73">
        <f>'jeziora 2020'!AO125</f>
        <v>332</v>
      </c>
      <c r="U123" s="73">
        <f>'jeziora 2020'!AQ125</f>
        <v>376</v>
      </c>
      <c r="V123" s="73">
        <f>'jeziora 2020'!AR125</f>
        <v>1.5</v>
      </c>
      <c r="W123" s="73">
        <f>'jeziora 2020'!AS125</f>
        <v>2.5</v>
      </c>
      <c r="X123" s="73">
        <f>'jeziora 2020'!AT125</f>
        <v>101</v>
      </c>
      <c r="Y123" s="73">
        <f>'jeziora 2020'!AU125</f>
        <v>491</v>
      </c>
      <c r="Z123" s="73">
        <f>'jeziora 2020'!AV125</f>
        <v>616</v>
      </c>
      <c r="AA123" s="73">
        <f>'jeziora 2020'!AW125</f>
        <v>220</v>
      </c>
      <c r="AB123" s="73">
        <f>'jeziora 2020'!AX125</f>
        <v>313</v>
      </c>
      <c r="AC123" s="73">
        <f>'jeziora 2020'!AY125</f>
        <v>415</v>
      </c>
      <c r="AD123" s="73">
        <f>'jeziora 2020'!AZ125</f>
        <v>143</v>
      </c>
      <c r="AE123" s="73">
        <f>'jeziora 2020'!BB125</f>
        <v>3724.5</v>
      </c>
      <c r="AF123" s="73">
        <f>'jeziora 2020'!BJ125</f>
        <v>0.5</v>
      </c>
      <c r="AG123" s="73">
        <f>'jeziora 2020'!BL125</f>
        <v>0.5</v>
      </c>
      <c r="AH123" s="73">
        <f>'jeziora 2020'!BM125</f>
        <v>0.05</v>
      </c>
      <c r="AI123" s="73">
        <f>'jeziora 2020'!BN125</f>
        <v>0.05</v>
      </c>
      <c r="AJ123" s="73">
        <f>'jeziora 2020'!BO125</f>
        <v>0.05</v>
      </c>
      <c r="AK123" s="73">
        <f>'jeziora 2020'!BR125</f>
        <v>0.4</v>
      </c>
      <c r="AL123" s="73">
        <f>'jeziora 2020'!BS125</f>
        <v>0.05</v>
      </c>
      <c r="AM123" s="73">
        <f>'jeziora 2020'!BU125</f>
        <v>0.05</v>
      </c>
      <c r="AN123" s="73">
        <f>'jeziora 2020'!BV125</f>
        <v>0.05</v>
      </c>
      <c r="AO123" s="73">
        <f>'jeziora 2020'!BW125</f>
        <v>0.05</v>
      </c>
      <c r="AP123" s="73">
        <f>'jeziora 2020'!BX125</f>
        <v>0.1</v>
      </c>
      <c r="AQ123" s="73">
        <f>'jeziora 2020'!BZ125</f>
        <v>0</v>
      </c>
      <c r="AR123" s="224">
        <f>'jeziora 2020'!CK125</f>
        <v>0</v>
      </c>
      <c r="AS123" s="73">
        <f>'jeziora 2020'!CN125</f>
        <v>0</v>
      </c>
      <c r="AT123" s="73">
        <f>'jeziora 2020'!CS125</f>
        <v>0</v>
      </c>
      <c r="AU123" s="224">
        <f>'jeziora 2020'!CY125</f>
        <v>0</v>
      </c>
      <c r="AV123" s="53">
        <f>'jeziora 2020'!DD125</f>
        <v>0</v>
      </c>
      <c r="AW123" s="73">
        <f>'jeziora 2020'!DE125</f>
        <v>0.05</v>
      </c>
      <c r="AX123" s="148">
        <f>'jeziora 2020'!DF125</f>
        <v>0.05</v>
      </c>
      <c r="AY123" s="64" t="s">
        <v>174</v>
      </c>
      <c r="AZ123" s="75"/>
      <c r="BA123" s="75"/>
      <c r="BB123" s="75"/>
    </row>
    <row r="124" spans="1:54" x14ac:dyDescent="0.2">
      <c r="A124" s="4">
        <f>'jeziora 2020'!B126</f>
        <v>170</v>
      </c>
      <c r="B124" s="16" t="str">
        <f>'jeziora 2020'!C126</f>
        <v>PL01S0302_0158</v>
      </c>
      <c r="C124" s="53">
        <f>'jeziora 2020'!I126</f>
        <v>0.05</v>
      </c>
      <c r="D124" s="53">
        <f>'jeziora 2020'!J126</f>
        <v>4.42</v>
      </c>
      <c r="E124" s="53">
        <f>'jeziora 2020'!L126</f>
        <v>0.55500000000000005</v>
      </c>
      <c r="F124" s="53">
        <f>'jeziora 2020'!N126</f>
        <v>580</v>
      </c>
      <c r="G124" s="53">
        <f>'jeziora 2020'!O126</f>
        <v>114</v>
      </c>
      <c r="H124" s="53">
        <f>'jeziora 2020'!P126</f>
        <v>6.2899999999999998E-2</v>
      </c>
      <c r="I124" s="53">
        <f>'jeziora 2020'!S126</f>
        <v>28.2</v>
      </c>
      <c r="J124" s="53">
        <f>'jeziora 2020'!T126</f>
        <v>28.8</v>
      </c>
      <c r="K124" s="53">
        <f>'jeziora 2020'!Y126</f>
        <v>779</v>
      </c>
      <c r="L124" s="130">
        <f>'jeziora 2020'!AB126</f>
        <v>14000</v>
      </c>
      <c r="M124" s="130">
        <f>'jeziora 2020'!AC126</f>
        <v>30700</v>
      </c>
      <c r="N124" s="73">
        <f>'jeziora 2020'!AI126</f>
        <v>2.5</v>
      </c>
      <c r="O124" s="73">
        <f>'jeziora 2020'!AJ126</f>
        <v>50</v>
      </c>
      <c r="P124" s="73">
        <f>'jeziora 2020'!AK126</f>
        <v>2.5</v>
      </c>
      <c r="Q124" s="73">
        <f>'jeziora 2020'!AL126</f>
        <v>316</v>
      </c>
      <c r="R124" s="73">
        <f>'jeziora 2020'!AM126</f>
        <v>121</v>
      </c>
      <c r="S124" s="73">
        <f>'jeziora 2020'!AN126</f>
        <v>82</v>
      </c>
      <c r="T124" s="73">
        <f>'jeziora 2020'!AO126</f>
        <v>106</v>
      </c>
      <c r="U124" s="73">
        <f>'jeziora 2020'!AQ126</f>
        <v>127</v>
      </c>
      <c r="V124" s="73">
        <f>'jeziora 2020'!AR126</f>
        <v>1.5</v>
      </c>
      <c r="W124" s="73">
        <f>'jeziora 2020'!AS126</f>
        <v>2.5</v>
      </c>
      <c r="X124" s="73">
        <f>'jeziora 2020'!AT126</f>
        <v>65</v>
      </c>
      <c r="Y124" s="73">
        <f>'jeziora 2020'!AU126</f>
        <v>171</v>
      </c>
      <c r="Z124" s="73">
        <f>'jeziora 2020'!AV126</f>
        <v>207</v>
      </c>
      <c r="AA124" s="73">
        <f>'jeziora 2020'!AW126</f>
        <v>78</v>
      </c>
      <c r="AB124" s="73">
        <f>'jeziora 2020'!AX126</f>
        <v>79</v>
      </c>
      <c r="AC124" s="73">
        <f>'jeziora 2020'!AY126</f>
        <v>161</v>
      </c>
      <c r="AD124" s="73">
        <f>'jeziora 2020'!AZ126</f>
        <v>2.5</v>
      </c>
      <c r="AE124" s="73">
        <f>'jeziora 2020'!BB126</f>
        <v>1205</v>
      </c>
      <c r="AF124" s="73">
        <f>'jeziora 2020'!BJ126</f>
        <v>0.5</v>
      </c>
      <c r="AG124" s="73">
        <f>'jeziora 2020'!BL126</f>
        <v>0.5</v>
      </c>
      <c r="AH124" s="73">
        <f>'jeziora 2020'!BM126</f>
        <v>0.05</v>
      </c>
      <c r="AI124" s="73">
        <f>'jeziora 2020'!BN126</f>
        <v>0.05</v>
      </c>
      <c r="AJ124" s="73">
        <f>'jeziora 2020'!BO126</f>
        <v>0.05</v>
      </c>
      <c r="AK124" s="73">
        <f>'jeziora 2020'!BR126</f>
        <v>0.4</v>
      </c>
      <c r="AL124" s="73">
        <f>'jeziora 2020'!BS126</f>
        <v>0.05</v>
      </c>
      <c r="AM124" s="73">
        <f>'jeziora 2020'!BU126</f>
        <v>0.05</v>
      </c>
      <c r="AN124" s="73">
        <f>'jeziora 2020'!BV126</f>
        <v>0.05</v>
      </c>
      <c r="AO124" s="73">
        <f>'jeziora 2020'!BW126</f>
        <v>0.05</v>
      </c>
      <c r="AP124" s="73">
        <f>'jeziora 2020'!BX126</f>
        <v>0.1</v>
      </c>
      <c r="AQ124" s="73">
        <f>'jeziora 2020'!BZ126</f>
        <v>0</v>
      </c>
      <c r="AR124" s="224">
        <f>'jeziora 2020'!CK126</f>
        <v>0</v>
      </c>
      <c r="AS124" s="73">
        <f>'jeziora 2020'!CN126</f>
        <v>0</v>
      </c>
      <c r="AT124" s="73">
        <f>'jeziora 2020'!CS126</f>
        <v>0</v>
      </c>
      <c r="AU124" s="224">
        <f>'jeziora 2020'!CY126</f>
        <v>0</v>
      </c>
      <c r="AV124" s="53">
        <f>'jeziora 2020'!DD126</f>
        <v>0</v>
      </c>
      <c r="AW124" s="73">
        <f>'jeziora 2020'!DE126</f>
        <v>0.05</v>
      </c>
      <c r="AX124" s="148">
        <f>'jeziora 2020'!DF126</f>
        <v>0.05</v>
      </c>
      <c r="AY124" s="64" t="s">
        <v>174</v>
      </c>
      <c r="AZ124" s="75"/>
      <c r="BA124" s="75"/>
      <c r="BB124" s="75"/>
    </row>
    <row r="125" spans="1:54" x14ac:dyDescent="0.2">
      <c r="A125" s="4">
        <f>'jeziora 2020'!B127</f>
        <v>171</v>
      </c>
      <c r="B125" s="16" t="str">
        <f>'jeziora 2020'!C127</f>
        <v>PL02S0102_0120</v>
      </c>
      <c r="C125" s="53">
        <f>'jeziora 2020'!I127</f>
        <v>0.05</v>
      </c>
      <c r="D125" s="53">
        <f>'jeziora 2020'!J127</f>
        <v>6.66</v>
      </c>
      <c r="E125" s="53">
        <f>'jeziora 2020'!L127</f>
        <v>0.83299999999999996</v>
      </c>
      <c r="F125" s="53">
        <f>'jeziora 2020'!N127</f>
        <v>7.79</v>
      </c>
      <c r="G125" s="53">
        <f>'jeziora 2020'!O127</f>
        <v>16.600000000000001</v>
      </c>
      <c r="H125" s="53">
        <f>'jeziora 2020'!P127</f>
        <v>0.14299999999999999</v>
      </c>
      <c r="I125" s="53">
        <f>'jeziora 2020'!S127</f>
        <v>5.7</v>
      </c>
      <c r="J125" s="53">
        <f>'jeziora 2020'!T127</f>
        <v>90.1</v>
      </c>
      <c r="K125" s="53">
        <f>'jeziora 2020'!Y127</f>
        <v>135</v>
      </c>
      <c r="L125" s="130">
        <f>'jeziora 2020'!AB127</f>
        <v>19300</v>
      </c>
      <c r="M125" s="130">
        <f>'jeziora 2020'!AC127</f>
        <v>1398</v>
      </c>
      <c r="N125" s="73">
        <f>'jeziora 2020'!AI127</f>
        <v>2.5</v>
      </c>
      <c r="O125" s="73">
        <f>'jeziora 2020'!AJ127</f>
        <v>143</v>
      </c>
      <c r="P125" s="73">
        <f>'jeziora 2020'!AK127</f>
        <v>2.5</v>
      </c>
      <c r="Q125" s="73">
        <f>'jeziora 2020'!AL127</f>
        <v>458</v>
      </c>
      <c r="R125" s="73">
        <f>'jeziora 2020'!AM127</f>
        <v>263</v>
      </c>
      <c r="S125" s="73">
        <f>'jeziora 2020'!AN127</f>
        <v>121</v>
      </c>
      <c r="T125" s="73">
        <f>'jeziora 2020'!AO127</f>
        <v>144</v>
      </c>
      <c r="U125" s="73">
        <f>'jeziora 2020'!AQ127</f>
        <v>214</v>
      </c>
      <c r="V125" s="73">
        <f>'jeziora 2020'!AR127</f>
        <v>1.5</v>
      </c>
      <c r="W125" s="73">
        <f>'jeziora 2020'!AS127</f>
        <v>2.5</v>
      </c>
      <c r="X125" s="73">
        <f>'jeziora 2020'!AT127</f>
        <v>117</v>
      </c>
      <c r="Y125" s="73">
        <f>'jeziora 2020'!AU127</f>
        <v>208</v>
      </c>
      <c r="Z125" s="73">
        <f>'jeziora 2020'!AV127</f>
        <v>398</v>
      </c>
      <c r="AA125" s="73">
        <f>'jeziora 2020'!AW127</f>
        <v>134</v>
      </c>
      <c r="AB125" s="73">
        <f>'jeziora 2020'!AX127</f>
        <v>174</v>
      </c>
      <c r="AC125" s="73">
        <f>'jeziora 2020'!AY127</f>
        <v>293</v>
      </c>
      <c r="AD125" s="73">
        <f>'jeziora 2020'!AZ127</f>
        <v>2.5</v>
      </c>
      <c r="AE125" s="73">
        <f>'jeziora 2020'!BB127</f>
        <v>1995</v>
      </c>
      <c r="AF125" s="73">
        <f>'jeziora 2020'!BJ127</f>
        <v>0.5</v>
      </c>
      <c r="AG125" s="73">
        <f>'jeziora 2020'!BL127</f>
        <v>0.5</v>
      </c>
      <c r="AH125" s="73">
        <f>'jeziora 2020'!BM127</f>
        <v>0.05</v>
      </c>
      <c r="AI125" s="73">
        <f>'jeziora 2020'!BN127</f>
        <v>0.05</v>
      </c>
      <c r="AJ125" s="73">
        <f>'jeziora 2020'!BO127</f>
        <v>0.05</v>
      </c>
      <c r="AK125" s="73">
        <f>'jeziora 2020'!BR127</f>
        <v>0.4</v>
      </c>
      <c r="AL125" s="73">
        <f>'jeziora 2020'!BS127</f>
        <v>0.05</v>
      </c>
      <c r="AM125" s="73">
        <f>'jeziora 2020'!BU127</f>
        <v>0.05</v>
      </c>
      <c r="AN125" s="73">
        <f>'jeziora 2020'!BV127</f>
        <v>0.05</v>
      </c>
      <c r="AO125" s="73">
        <f>'jeziora 2020'!BW127</f>
        <v>0.05</v>
      </c>
      <c r="AP125" s="73">
        <f>'jeziora 2020'!BX127</f>
        <v>0.1</v>
      </c>
      <c r="AQ125" s="73">
        <f>'jeziora 2020'!BZ127</f>
        <v>0</v>
      </c>
      <c r="AR125" s="224">
        <f>'jeziora 2020'!CK127</f>
        <v>0</v>
      </c>
      <c r="AS125" s="73">
        <f>'jeziora 2020'!CN127</f>
        <v>0</v>
      </c>
      <c r="AT125" s="73">
        <f>'jeziora 2020'!CS127</f>
        <v>0</v>
      </c>
      <c r="AU125" s="224">
        <f>'jeziora 2020'!CY127</f>
        <v>0</v>
      </c>
      <c r="AV125" s="53">
        <f>'jeziora 2020'!DD127</f>
        <v>0</v>
      </c>
      <c r="AW125" s="73">
        <f>'jeziora 2020'!DE127</f>
        <v>0.05</v>
      </c>
      <c r="AX125" s="148">
        <f>'jeziora 2020'!DF127</f>
        <v>0.05</v>
      </c>
      <c r="AY125" s="64" t="s">
        <v>174</v>
      </c>
      <c r="AZ125" s="75"/>
      <c r="BA125" s="75"/>
      <c r="BB125" s="75"/>
    </row>
    <row r="126" spans="1:54" x14ac:dyDescent="0.2">
      <c r="A126" s="4">
        <f>'jeziora 2020'!B128</f>
        <v>172</v>
      </c>
      <c r="B126" s="16" t="str">
        <f>'jeziora 2020'!C128</f>
        <v>PL07S0802_3041</v>
      </c>
      <c r="C126" s="53">
        <f>'jeziora 2020'!I128</f>
        <v>0.05</v>
      </c>
      <c r="D126" s="53">
        <f>'jeziora 2020'!J128</f>
        <v>4.79</v>
      </c>
      <c r="E126" s="53">
        <f>'jeziora 2020'!L128</f>
        <v>0.14299999999999999</v>
      </c>
      <c r="F126" s="53">
        <f>'jeziora 2020'!N128</f>
        <v>6.09</v>
      </c>
      <c r="G126" s="53">
        <f>'jeziora 2020'!O128</f>
        <v>7.36</v>
      </c>
      <c r="H126" s="53">
        <f>'jeziora 2020'!P128</f>
        <v>3.9300000000000002E-2</v>
      </c>
      <c r="I126" s="53">
        <f>'jeziora 2020'!S128</f>
        <v>4.18</v>
      </c>
      <c r="J126" s="53">
        <f>'jeziora 2020'!T128</f>
        <v>6.56</v>
      </c>
      <c r="K126" s="53">
        <f>'jeziora 2020'!Y128</f>
        <v>28.8</v>
      </c>
      <c r="L126" s="130">
        <f>'jeziora 2020'!AB128</f>
        <v>12000</v>
      </c>
      <c r="M126" s="130">
        <f>'jeziora 2020'!AC128</f>
        <v>623</v>
      </c>
      <c r="N126" s="73">
        <f>'jeziora 2020'!AI128</f>
        <v>2.5</v>
      </c>
      <c r="O126" s="73">
        <f>'jeziora 2020'!AJ128</f>
        <v>26</v>
      </c>
      <c r="P126" s="73">
        <f>'jeziora 2020'!AK128</f>
        <v>2.5</v>
      </c>
      <c r="Q126" s="73">
        <f>'jeziora 2020'!AL128</f>
        <v>39</v>
      </c>
      <c r="R126" s="73">
        <f>'jeziora 2020'!AM128</f>
        <v>44</v>
      </c>
      <c r="S126" s="73">
        <f>'jeziora 2020'!AN128</f>
        <v>28</v>
      </c>
      <c r="T126" s="73">
        <f>'jeziora 2020'!AO128</f>
        <v>2.5</v>
      </c>
      <c r="U126" s="73">
        <f>'jeziora 2020'!AQ128</f>
        <v>2.5</v>
      </c>
      <c r="V126" s="73">
        <f>'jeziora 2020'!AR128</f>
        <v>1.5</v>
      </c>
      <c r="W126" s="73">
        <f>'jeziora 2020'!AS128</f>
        <v>2.5</v>
      </c>
      <c r="X126" s="73">
        <f>'jeziora 2020'!AT128</f>
        <v>38</v>
      </c>
      <c r="Y126" s="73">
        <f>'jeziora 2020'!AU128</f>
        <v>46</v>
      </c>
      <c r="Z126" s="73">
        <f>'jeziora 2020'!AV128</f>
        <v>53</v>
      </c>
      <c r="AA126" s="73">
        <f>'jeziora 2020'!AW128</f>
        <v>2.5</v>
      </c>
      <c r="AB126" s="73">
        <f>'jeziora 2020'!AX128</f>
        <v>42</v>
      </c>
      <c r="AC126" s="73">
        <f>'jeziora 2020'!AY128</f>
        <v>37</v>
      </c>
      <c r="AD126" s="73">
        <f>'jeziora 2020'!AZ128</f>
        <v>2.5</v>
      </c>
      <c r="AE126" s="73">
        <f>'jeziora 2020'!BB128</f>
        <v>288</v>
      </c>
      <c r="AF126" s="73">
        <f>'jeziora 2020'!BJ128</f>
        <v>0.5</v>
      </c>
      <c r="AG126" s="73">
        <f>'jeziora 2020'!BL128</f>
        <v>0.5</v>
      </c>
      <c r="AH126" s="73">
        <f>'jeziora 2020'!BM128</f>
        <v>0.05</v>
      </c>
      <c r="AI126" s="73">
        <f>'jeziora 2020'!BN128</f>
        <v>0.05</v>
      </c>
      <c r="AJ126" s="73">
        <f>'jeziora 2020'!BO128</f>
        <v>0.05</v>
      </c>
      <c r="AK126" s="73">
        <f>'jeziora 2020'!BR128</f>
        <v>0.4</v>
      </c>
      <c r="AL126" s="73">
        <f>'jeziora 2020'!BS128</f>
        <v>0.05</v>
      </c>
      <c r="AM126" s="73">
        <f>'jeziora 2020'!BU128</f>
        <v>0.05</v>
      </c>
      <c r="AN126" s="73">
        <f>'jeziora 2020'!BV128</f>
        <v>0.05</v>
      </c>
      <c r="AO126" s="73">
        <f>'jeziora 2020'!BW128</f>
        <v>0.05</v>
      </c>
      <c r="AP126" s="73">
        <f>'jeziora 2020'!BX128</f>
        <v>0.1</v>
      </c>
      <c r="AQ126" s="73">
        <f>'jeziora 2020'!BZ128</f>
        <v>0</v>
      </c>
      <c r="AR126" s="224">
        <f>'jeziora 2020'!CK128</f>
        <v>0</v>
      </c>
      <c r="AS126" s="73">
        <f>'jeziora 2020'!CN128</f>
        <v>0</v>
      </c>
      <c r="AT126" s="73">
        <f>'jeziora 2020'!CS128</f>
        <v>0</v>
      </c>
      <c r="AU126" s="224">
        <f>'jeziora 2020'!CY128</f>
        <v>0</v>
      </c>
      <c r="AV126" s="53">
        <f>'jeziora 2020'!DD128</f>
        <v>0</v>
      </c>
      <c r="AW126" s="73">
        <f>'jeziora 2020'!DE128</f>
        <v>0.05</v>
      </c>
      <c r="AX126" s="148">
        <f>'jeziora 2020'!DF128</f>
        <v>0.05</v>
      </c>
      <c r="AY126" s="62" t="s">
        <v>172</v>
      </c>
      <c r="AZ126" s="75"/>
      <c r="BA126" s="75"/>
      <c r="BB126" s="75"/>
    </row>
    <row r="127" spans="1:54" x14ac:dyDescent="0.2">
      <c r="A127" s="4">
        <f>'jeziora 2020'!B129</f>
        <v>173</v>
      </c>
      <c r="B127" s="16" t="str">
        <f>'jeziora 2020'!C129</f>
        <v>PL02S0502_0182</v>
      </c>
      <c r="C127" s="53">
        <f>'jeziora 2020'!I129</f>
        <v>0.05</v>
      </c>
      <c r="D127" s="53">
        <f>'jeziora 2020'!J129</f>
        <v>5.81</v>
      </c>
      <c r="E127" s="53">
        <f>'jeziora 2020'!L129</f>
        <v>2.5000000000000001E-2</v>
      </c>
      <c r="F127" s="53">
        <f>'jeziora 2020'!N129</f>
        <v>5.62</v>
      </c>
      <c r="G127" s="53">
        <f>'jeziora 2020'!O129</f>
        <v>2.34</v>
      </c>
      <c r="H127" s="53">
        <f>'jeziora 2020'!P129</f>
        <v>7.0000000000000007E-2</v>
      </c>
      <c r="I127" s="53">
        <f>'jeziora 2020'!S129</f>
        <v>4.53</v>
      </c>
      <c r="J127" s="53">
        <f>'jeziora 2020'!T129</f>
        <v>42.5</v>
      </c>
      <c r="K127" s="53">
        <f>'jeziora 2020'!Y129</f>
        <v>50.7</v>
      </c>
      <c r="L127" s="130">
        <f>'jeziora 2020'!AB129</f>
        <v>11010</v>
      </c>
      <c r="M127" s="130">
        <f>'jeziora 2020'!AC129</f>
        <v>2172</v>
      </c>
      <c r="N127" s="73">
        <f>'jeziora 2020'!AI129</f>
        <v>2.5</v>
      </c>
      <c r="O127" s="73">
        <f>'jeziora 2020'!AJ129</f>
        <v>149</v>
      </c>
      <c r="P127" s="73">
        <f>'jeziora 2020'!AK129</f>
        <v>27</v>
      </c>
      <c r="Q127" s="73">
        <f>'jeziora 2020'!AL129</f>
        <v>463</v>
      </c>
      <c r="R127" s="73">
        <f>'jeziora 2020'!AM129</f>
        <v>195</v>
      </c>
      <c r="S127" s="73">
        <f>'jeziora 2020'!AN129</f>
        <v>111</v>
      </c>
      <c r="T127" s="73">
        <f>'jeziora 2020'!AO129</f>
        <v>128</v>
      </c>
      <c r="U127" s="73">
        <f>'jeziora 2020'!AQ129</f>
        <v>153</v>
      </c>
      <c r="V127" s="73">
        <f>'jeziora 2020'!AR129</f>
        <v>1.5</v>
      </c>
      <c r="W127" s="73">
        <f>'jeziora 2020'!AS129</f>
        <v>2.5</v>
      </c>
      <c r="X127" s="73">
        <f>'jeziora 2020'!AT129</f>
        <v>250</v>
      </c>
      <c r="Y127" s="73">
        <f>'jeziora 2020'!AU129</f>
        <v>255</v>
      </c>
      <c r="Z127" s="73">
        <f>'jeziora 2020'!AV129</f>
        <v>285</v>
      </c>
      <c r="AA127" s="73">
        <f>'jeziora 2020'!AW129</f>
        <v>97</v>
      </c>
      <c r="AB127" s="73">
        <f>'jeziora 2020'!AX129</f>
        <v>129</v>
      </c>
      <c r="AC127" s="73">
        <f>'jeziora 2020'!AY129</f>
        <v>214</v>
      </c>
      <c r="AD127" s="73">
        <f>'jeziora 2020'!AZ129</f>
        <v>64</v>
      </c>
      <c r="AE127" s="73">
        <f>'jeziora 2020'!BB129</f>
        <v>1966.5</v>
      </c>
      <c r="AF127" s="73">
        <f>'jeziora 2020'!BJ129</f>
        <v>0.5</v>
      </c>
      <c r="AG127" s="73">
        <f>'jeziora 2020'!BL129</f>
        <v>0.5</v>
      </c>
      <c r="AH127" s="73">
        <f>'jeziora 2020'!BM129</f>
        <v>0.05</v>
      </c>
      <c r="AI127" s="73">
        <f>'jeziora 2020'!BN129</f>
        <v>0.05</v>
      </c>
      <c r="AJ127" s="73">
        <f>'jeziora 2020'!BO129</f>
        <v>0.05</v>
      </c>
      <c r="AK127" s="73">
        <f>'jeziora 2020'!BR129</f>
        <v>0.4</v>
      </c>
      <c r="AL127" s="73">
        <f>'jeziora 2020'!BS129</f>
        <v>0.05</v>
      </c>
      <c r="AM127" s="73">
        <f>'jeziora 2020'!BU129</f>
        <v>0.05</v>
      </c>
      <c r="AN127" s="73">
        <f>'jeziora 2020'!BV129</f>
        <v>0.05</v>
      </c>
      <c r="AO127" s="73">
        <f>'jeziora 2020'!BW129</f>
        <v>0.05</v>
      </c>
      <c r="AP127" s="73">
        <f>'jeziora 2020'!BX129</f>
        <v>0.1</v>
      </c>
      <c r="AQ127" s="73">
        <f>'jeziora 2020'!BZ129</f>
        <v>25</v>
      </c>
      <c r="AR127" s="224">
        <f>'jeziora 2020'!CK129</f>
        <v>5.0000000000000001E-3</v>
      </c>
      <c r="AS127" s="73">
        <f>'jeziora 2020'!CN129</f>
        <v>0.5</v>
      </c>
      <c r="AT127" s="73">
        <f>'jeziora 2020'!CS129</f>
        <v>0.5</v>
      </c>
      <c r="AU127" s="224">
        <f>'jeziora 2020'!CY129</f>
        <v>0.41399999999999998</v>
      </c>
      <c r="AV127" s="53">
        <f>'jeziora 2020'!DD129</f>
        <v>0.05</v>
      </c>
      <c r="AW127" s="73">
        <f>'jeziora 2020'!DE129</f>
        <v>0.05</v>
      </c>
      <c r="AX127" s="148">
        <f>'jeziora 2020'!DF129</f>
        <v>0.05</v>
      </c>
      <c r="AY127" s="64" t="s">
        <v>174</v>
      </c>
      <c r="AZ127" s="75"/>
      <c r="BA127" s="75"/>
      <c r="BB127" s="75"/>
    </row>
    <row r="128" spans="1:54" x14ac:dyDescent="0.2">
      <c r="A128" s="4">
        <f>'jeziora 2020'!B130</f>
        <v>174</v>
      </c>
      <c r="B128" s="16" t="str">
        <f>'jeziora 2020'!C130</f>
        <v>PL02S0102_3325</v>
      </c>
      <c r="C128" s="53">
        <f>'jeziora 2020'!I130</f>
        <v>0.05</v>
      </c>
      <c r="D128" s="53">
        <f>'jeziora 2020'!J130</f>
        <v>1.5</v>
      </c>
      <c r="E128" s="53">
        <f>'jeziora 2020'!L130</f>
        <v>0.25800000000000001</v>
      </c>
      <c r="F128" s="53">
        <f>'jeziora 2020'!N130</f>
        <v>8.92</v>
      </c>
      <c r="G128" s="53">
        <f>'jeziora 2020'!O130</f>
        <v>5.6</v>
      </c>
      <c r="H128" s="53">
        <f>'jeziora 2020'!P130</f>
        <v>2.75E-2</v>
      </c>
      <c r="I128" s="53">
        <f>'jeziora 2020'!S130</f>
        <v>6.49</v>
      </c>
      <c r="J128" s="53">
        <f>'jeziora 2020'!T130</f>
        <v>13.5</v>
      </c>
      <c r="K128" s="53">
        <f>'jeziora 2020'!Y130</f>
        <v>34.5</v>
      </c>
      <c r="L128" s="130">
        <f>'jeziora 2020'!AB130</f>
        <v>11300</v>
      </c>
      <c r="M128" s="130">
        <f>'jeziora 2020'!AC130</f>
        <v>282</v>
      </c>
      <c r="N128" s="73">
        <f>'jeziora 2020'!AI130</f>
        <v>2.5</v>
      </c>
      <c r="O128" s="73">
        <f>'jeziora 2020'!AJ130</f>
        <v>2.5</v>
      </c>
      <c r="P128" s="73">
        <f>'jeziora 2020'!AK130</f>
        <v>2.5</v>
      </c>
      <c r="Q128" s="73">
        <f>'jeziora 2020'!AL130</f>
        <v>42</v>
      </c>
      <c r="R128" s="73">
        <f>'jeziora 2020'!AM130</f>
        <v>12</v>
      </c>
      <c r="S128" s="73">
        <f>'jeziora 2020'!AN130</f>
        <v>2.5</v>
      </c>
      <c r="T128" s="73">
        <f>'jeziora 2020'!AO130</f>
        <v>2.5</v>
      </c>
      <c r="U128" s="73">
        <f>'jeziora 2020'!AQ130</f>
        <v>2.5</v>
      </c>
      <c r="V128" s="73">
        <f>'jeziora 2020'!AR130</f>
        <v>1.5</v>
      </c>
      <c r="W128" s="73">
        <f>'jeziora 2020'!AS130</f>
        <v>2.5</v>
      </c>
      <c r="X128" s="73">
        <f>'jeziora 2020'!AT130</f>
        <v>2.5</v>
      </c>
      <c r="Y128" s="73">
        <f>'jeziora 2020'!AU130</f>
        <v>24</v>
      </c>
      <c r="Z128" s="73">
        <f>'jeziora 2020'!AV130</f>
        <v>24</v>
      </c>
      <c r="AA128" s="73">
        <f>'jeziora 2020'!AW130</f>
        <v>2.5</v>
      </c>
      <c r="AB128" s="73">
        <f>'jeziora 2020'!AX130</f>
        <v>2.5</v>
      </c>
      <c r="AC128" s="73">
        <f>'jeziora 2020'!AY130</f>
        <v>25</v>
      </c>
      <c r="AD128" s="73">
        <f>'jeziora 2020'!AZ130</f>
        <v>2.5</v>
      </c>
      <c r="AE128" s="73">
        <f>'jeziora 2020'!BB130</f>
        <v>123.5</v>
      </c>
      <c r="AF128" s="73">
        <f>'jeziora 2020'!BJ130</f>
        <v>0.5</v>
      </c>
      <c r="AG128" s="73">
        <f>'jeziora 2020'!BL130</f>
        <v>0.5</v>
      </c>
      <c r="AH128" s="73">
        <f>'jeziora 2020'!BM130</f>
        <v>0.05</v>
      </c>
      <c r="AI128" s="73">
        <f>'jeziora 2020'!BN130</f>
        <v>0.05</v>
      </c>
      <c r="AJ128" s="73">
        <f>'jeziora 2020'!BO130</f>
        <v>0.05</v>
      </c>
      <c r="AK128" s="73">
        <f>'jeziora 2020'!BR130</f>
        <v>0.4</v>
      </c>
      <c r="AL128" s="73">
        <f>'jeziora 2020'!BS130</f>
        <v>0.05</v>
      </c>
      <c r="AM128" s="73">
        <f>'jeziora 2020'!BU130</f>
        <v>0.05</v>
      </c>
      <c r="AN128" s="73">
        <f>'jeziora 2020'!BV130</f>
        <v>0.05</v>
      </c>
      <c r="AO128" s="73">
        <f>'jeziora 2020'!BW130</f>
        <v>0.05</v>
      </c>
      <c r="AP128" s="73">
        <f>'jeziora 2020'!BX130</f>
        <v>0.1</v>
      </c>
      <c r="AQ128" s="73">
        <f>'jeziora 2020'!BZ130</f>
        <v>0</v>
      </c>
      <c r="AR128" s="224">
        <f>'jeziora 2020'!CK130</f>
        <v>0</v>
      </c>
      <c r="AS128" s="73">
        <f>'jeziora 2020'!CN130</f>
        <v>0</v>
      </c>
      <c r="AT128" s="73">
        <f>'jeziora 2020'!CS130</f>
        <v>0</v>
      </c>
      <c r="AU128" s="224">
        <f>'jeziora 2020'!CY130</f>
        <v>0</v>
      </c>
      <c r="AV128" s="53">
        <f>'jeziora 2020'!DD130</f>
        <v>0</v>
      </c>
      <c r="AW128" s="73">
        <f>'jeziora 2020'!DE130</f>
        <v>0.05</v>
      </c>
      <c r="AX128" s="148">
        <f>'jeziora 2020'!DF130</f>
        <v>0.05</v>
      </c>
      <c r="AY128" s="61" t="s">
        <v>171</v>
      </c>
      <c r="AZ128" s="75"/>
      <c r="BA128" s="75"/>
      <c r="BB128" s="75"/>
    </row>
    <row r="129" spans="1:54" x14ac:dyDescent="0.2">
      <c r="A129" s="4">
        <f>'jeziora 2020'!B131</f>
        <v>175</v>
      </c>
      <c r="B129" s="16" t="str">
        <f>'jeziora 2020'!C131</f>
        <v>PL01S0302_3905</v>
      </c>
      <c r="C129" s="53">
        <f>'jeziora 2020'!I131</f>
        <v>0.05</v>
      </c>
      <c r="D129" s="53">
        <f>'jeziora 2020'!J131</f>
        <v>3.33</v>
      </c>
      <c r="E129" s="53">
        <f>'jeziora 2020'!L131</f>
        <v>0.245</v>
      </c>
      <c r="F129" s="53">
        <f>'jeziora 2020'!N131</f>
        <v>6.15</v>
      </c>
      <c r="G129" s="53">
        <f>'jeziora 2020'!O131</f>
        <v>8.2799999999999994</v>
      </c>
      <c r="H129" s="53">
        <f>'jeziora 2020'!P131</f>
        <v>8.09E-2</v>
      </c>
      <c r="I129" s="53">
        <f>'jeziora 2020'!S131</f>
        <v>3.4</v>
      </c>
      <c r="J129" s="53">
        <f>'jeziora 2020'!T131</f>
        <v>71.8</v>
      </c>
      <c r="K129" s="53">
        <f>'jeziora 2020'!Y131</f>
        <v>117</v>
      </c>
      <c r="L129" s="130">
        <f>'jeziora 2020'!AB131</f>
        <v>5520</v>
      </c>
      <c r="M129" s="130">
        <f>'jeziora 2020'!AC131</f>
        <v>150</v>
      </c>
      <c r="N129" s="73">
        <f>'jeziora 2020'!AI131</f>
        <v>2.5</v>
      </c>
      <c r="O129" s="73">
        <f>'jeziora 2020'!AJ131</f>
        <v>2.5</v>
      </c>
      <c r="P129" s="73">
        <f>'jeziora 2020'!AK131</f>
        <v>2.5</v>
      </c>
      <c r="Q129" s="73">
        <f>'jeziora 2020'!AL131</f>
        <v>223</v>
      </c>
      <c r="R129" s="73">
        <f>'jeziora 2020'!AM131</f>
        <v>51</v>
      </c>
      <c r="S129" s="73">
        <f>'jeziora 2020'!AN131</f>
        <v>2.5</v>
      </c>
      <c r="T129" s="73">
        <f>'jeziora 2020'!AO131</f>
        <v>2.5</v>
      </c>
      <c r="U129" s="73">
        <f>'jeziora 2020'!AQ131</f>
        <v>2.5</v>
      </c>
      <c r="V129" s="73">
        <f>'jeziora 2020'!AR131</f>
        <v>1.5</v>
      </c>
      <c r="W129" s="73">
        <f>'jeziora 2020'!AS131</f>
        <v>2.5</v>
      </c>
      <c r="X129" s="73">
        <f>'jeziora 2020'!AT131</f>
        <v>2.5</v>
      </c>
      <c r="Y129" s="73">
        <f>'jeziora 2020'!AU131</f>
        <v>88</v>
      </c>
      <c r="Z129" s="73">
        <f>'jeziora 2020'!AV131</f>
        <v>105</v>
      </c>
      <c r="AA129" s="73">
        <f>'jeziora 2020'!AW131</f>
        <v>2.5</v>
      </c>
      <c r="AB129" s="73">
        <f>'jeziora 2020'!AX131</f>
        <v>43</v>
      </c>
      <c r="AC129" s="73">
        <f>'jeziora 2020'!AY131</f>
        <v>84</v>
      </c>
      <c r="AD129" s="73">
        <f>'jeziora 2020'!AZ131</f>
        <v>2.5</v>
      </c>
      <c r="AE129" s="73">
        <f>'jeziora 2020'!BB131</f>
        <v>488.5</v>
      </c>
      <c r="AF129" s="73">
        <f>'jeziora 2020'!BJ131</f>
        <v>0.5</v>
      </c>
      <c r="AG129" s="73">
        <f>'jeziora 2020'!BL131</f>
        <v>0.5</v>
      </c>
      <c r="AH129" s="73">
        <f>'jeziora 2020'!BM131</f>
        <v>0.05</v>
      </c>
      <c r="AI129" s="73">
        <f>'jeziora 2020'!BN131</f>
        <v>0.05</v>
      </c>
      <c r="AJ129" s="73">
        <f>'jeziora 2020'!BO131</f>
        <v>0.05</v>
      </c>
      <c r="AK129" s="73">
        <f>'jeziora 2020'!BR131</f>
        <v>0.4</v>
      </c>
      <c r="AL129" s="73">
        <f>'jeziora 2020'!BS131</f>
        <v>0.05</v>
      </c>
      <c r="AM129" s="73">
        <f>'jeziora 2020'!BU131</f>
        <v>0.05</v>
      </c>
      <c r="AN129" s="73">
        <f>'jeziora 2020'!BV131</f>
        <v>0.05</v>
      </c>
      <c r="AO129" s="73">
        <f>'jeziora 2020'!BW131</f>
        <v>0.05</v>
      </c>
      <c r="AP129" s="73">
        <f>'jeziora 2020'!BX131</f>
        <v>0.1</v>
      </c>
      <c r="AQ129" s="73">
        <f>'jeziora 2020'!BZ131</f>
        <v>0</v>
      </c>
      <c r="AR129" s="224">
        <f>'jeziora 2020'!CK131</f>
        <v>0</v>
      </c>
      <c r="AS129" s="73">
        <f>'jeziora 2020'!CN131</f>
        <v>0</v>
      </c>
      <c r="AT129" s="73">
        <f>'jeziora 2020'!CS131</f>
        <v>0</v>
      </c>
      <c r="AU129" s="224">
        <f>'jeziora 2020'!CY131</f>
        <v>0</v>
      </c>
      <c r="AV129" s="53">
        <f>'jeziora 2020'!DD131</f>
        <v>0</v>
      </c>
      <c r="AW129" s="73">
        <f>'jeziora 2020'!DE131</f>
        <v>0.05</v>
      </c>
      <c r="AX129" s="148">
        <f>'jeziora 2020'!DF131</f>
        <v>0.05</v>
      </c>
      <c r="AY129" s="62" t="s">
        <v>172</v>
      </c>
      <c r="AZ129" s="75"/>
      <c r="BA129" s="75"/>
      <c r="BB129" s="75"/>
    </row>
    <row r="130" spans="1:54" x14ac:dyDescent="0.2">
      <c r="A130" s="4">
        <f>'jeziora 2020'!B132</f>
        <v>176</v>
      </c>
      <c r="B130" s="16" t="str">
        <f>'jeziora 2020'!C132</f>
        <v>PL01S0302_0153</v>
      </c>
      <c r="C130" s="53">
        <f>'jeziora 2020'!I132</f>
        <v>0.05</v>
      </c>
      <c r="D130" s="53">
        <f>'jeziora 2020'!J132</f>
        <v>5.33</v>
      </c>
      <c r="E130" s="53">
        <f>'jeziora 2020'!L132</f>
        <v>0.33600000000000002</v>
      </c>
      <c r="F130" s="53">
        <f>'jeziora 2020'!N132</f>
        <v>10.8</v>
      </c>
      <c r="G130" s="53">
        <f>'jeziora 2020'!O132</f>
        <v>8.25</v>
      </c>
      <c r="H130" s="53">
        <f>'jeziora 2020'!P132</f>
        <v>5.57E-2</v>
      </c>
      <c r="I130" s="53">
        <f>'jeziora 2020'!S132</f>
        <v>6.93</v>
      </c>
      <c r="J130" s="53">
        <f>'jeziora 2020'!T132</f>
        <v>20.399999999999999</v>
      </c>
      <c r="K130" s="53">
        <f>'jeziora 2020'!Y132</f>
        <v>49.8</v>
      </c>
      <c r="L130" s="130">
        <f>'jeziora 2020'!AB132</f>
        <v>11090</v>
      </c>
      <c r="M130" s="130">
        <f>'jeziora 2020'!AC132</f>
        <v>359</v>
      </c>
      <c r="N130" s="73">
        <f>'jeziora 2020'!AI132</f>
        <v>2.5</v>
      </c>
      <c r="O130" s="73">
        <f>'jeziora 2020'!AJ132</f>
        <v>71</v>
      </c>
      <c r="P130" s="73">
        <f>'jeziora 2020'!AK132</f>
        <v>2.5</v>
      </c>
      <c r="Q130" s="73">
        <f>'jeziora 2020'!AL132</f>
        <v>296</v>
      </c>
      <c r="R130" s="73">
        <f>'jeziora 2020'!AM132</f>
        <v>107</v>
      </c>
      <c r="S130" s="73">
        <f>'jeziora 2020'!AN132</f>
        <v>71</v>
      </c>
      <c r="T130" s="73">
        <f>'jeziora 2020'!AO132</f>
        <v>107</v>
      </c>
      <c r="U130" s="73">
        <f>'jeziora 2020'!AQ132</f>
        <v>2.5</v>
      </c>
      <c r="V130" s="73">
        <f>'jeziora 2020'!AR132</f>
        <v>1.5</v>
      </c>
      <c r="W130" s="73">
        <f>'jeziora 2020'!AS132</f>
        <v>2.5</v>
      </c>
      <c r="X130" s="73">
        <f>'jeziora 2020'!AT132</f>
        <v>2.5</v>
      </c>
      <c r="Y130" s="73">
        <f>'jeziora 2020'!AU132</f>
        <v>201</v>
      </c>
      <c r="Z130" s="73">
        <f>'jeziora 2020'!AV132</f>
        <v>191</v>
      </c>
      <c r="AA130" s="73">
        <f>'jeziora 2020'!AW132</f>
        <v>68</v>
      </c>
      <c r="AB130" s="73">
        <f>'jeziora 2020'!AX132</f>
        <v>77</v>
      </c>
      <c r="AC130" s="73">
        <f>'jeziora 2020'!AY132</f>
        <v>154</v>
      </c>
      <c r="AD130" s="73">
        <f>'jeziora 2020'!AZ132</f>
        <v>2.5</v>
      </c>
      <c r="AE130" s="73">
        <f>'jeziora 2020'!BB132</f>
        <v>1123.5</v>
      </c>
      <c r="AF130" s="73">
        <f>'jeziora 2020'!BJ132</f>
        <v>0.5</v>
      </c>
      <c r="AG130" s="73">
        <f>'jeziora 2020'!BL132</f>
        <v>0.5</v>
      </c>
      <c r="AH130" s="73">
        <f>'jeziora 2020'!BM132</f>
        <v>0.05</v>
      </c>
      <c r="AI130" s="73">
        <f>'jeziora 2020'!BN132</f>
        <v>0.05</v>
      </c>
      <c r="AJ130" s="73">
        <f>'jeziora 2020'!BO132</f>
        <v>0.05</v>
      </c>
      <c r="AK130" s="73">
        <f>'jeziora 2020'!BR132</f>
        <v>0.4</v>
      </c>
      <c r="AL130" s="73">
        <f>'jeziora 2020'!BS132</f>
        <v>0.05</v>
      </c>
      <c r="AM130" s="73">
        <f>'jeziora 2020'!BU132</f>
        <v>0.05</v>
      </c>
      <c r="AN130" s="73">
        <f>'jeziora 2020'!BV132</f>
        <v>0.05</v>
      </c>
      <c r="AO130" s="73">
        <f>'jeziora 2020'!BW132</f>
        <v>0.05</v>
      </c>
      <c r="AP130" s="73">
        <f>'jeziora 2020'!BX132</f>
        <v>0.1</v>
      </c>
      <c r="AQ130" s="73">
        <f>'jeziora 2020'!BZ132</f>
        <v>0</v>
      </c>
      <c r="AR130" s="224">
        <f>'jeziora 2020'!CK132</f>
        <v>0</v>
      </c>
      <c r="AS130" s="73">
        <f>'jeziora 2020'!CN132</f>
        <v>0</v>
      </c>
      <c r="AT130" s="73">
        <f>'jeziora 2020'!CS132</f>
        <v>0</v>
      </c>
      <c r="AU130" s="224">
        <f>'jeziora 2020'!CY132</f>
        <v>0</v>
      </c>
      <c r="AV130" s="53">
        <f>'jeziora 2020'!DD132</f>
        <v>0</v>
      </c>
      <c r="AW130" s="73">
        <f>'jeziora 2020'!DE132</f>
        <v>0.05</v>
      </c>
      <c r="AX130" s="148">
        <f>'jeziora 2020'!DF132</f>
        <v>0.05</v>
      </c>
      <c r="AY130" s="62" t="s">
        <v>172</v>
      </c>
      <c r="AZ130" s="75"/>
      <c r="BA130" s="75"/>
      <c r="BB130" s="75"/>
    </row>
    <row r="131" spans="1:54" x14ac:dyDescent="0.2">
      <c r="A131" s="4">
        <f>'jeziora 2020'!B133</f>
        <v>177</v>
      </c>
      <c r="B131" s="16" t="str">
        <f>'jeziora 2020'!C133</f>
        <v>PL01S0802_2289</v>
      </c>
      <c r="C131" s="53">
        <f>'jeziora 2020'!I133</f>
        <v>0.05</v>
      </c>
      <c r="D131" s="53">
        <f>'jeziora 2020'!J133</f>
        <v>6.77</v>
      </c>
      <c r="E131" s="53">
        <f>'jeziora 2020'!L133</f>
        <v>0.65</v>
      </c>
      <c r="F131" s="53">
        <f>'jeziora 2020'!N133</f>
        <v>10.4</v>
      </c>
      <c r="G131" s="53">
        <f>'jeziora 2020'!O133</f>
        <v>11.3</v>
      </c>
      <c r="H131" s="53">
        <f>'jeziora 2020'!P133</f>
        <v>7.51E-2</v>
      </c>
      <c r="I131" s="53">
        <f>'jeziora 2020'!S133</f>
        <v>8.9700000000000006</v>
      </c>
      <c r="J131" s="53">
        <f>'jeziora 2020'!T133</f>
        <v>32.299999999999997</v>
      </c>
      <c r="K131" s="53">
        <f>'jeziora 2020'!Y133</f>
        <v>71.599999999999994</v>
      </c>
      <c r="L131" s="130">
        <f>'jeziora 2020'!AB133</f>
        <v>15100</v>
      </c>
      <c r="M131" s="130">
        <f>'jeziora 2020'!AC133</f>
        <v>4840</v>
      </c>
      <c r="N131" s="73">
        <f>'jeziora 2020'!AI133</f>
        <v>2.5</v>
      </c>
      <c r="O131" s="73">
        <f>'jeziora 2020'!AJ133</f>
        <v>71</v>
      </c>
      <c r="P131" s="73">
        <f>'jeziora 2020'!AK133</f>
        <v>37</v>
      </c>
      <c r="Q131" s="73">
        <f>'jeziora 2020'!AL133</f>
        <v>307</v>
      </c>
      <c r="R131" s="73">
        <f>'jeziora 2020'!AM133</f>
        <v>86</v>
      </c>
      <c r="S131" s="73">
        <f>'jeziora 2020'!AN133</f>
        <v>58</v>
      </c>
      <c r="T131" s="73">
        <f>'jeziora 2020'!AO133</f>
        <v>64</v>
      </c>
      <c r="U131" s="73">
        <f>'jeziora 2020'!AQ133</f>
        <v>2.5</v>
      </c>
      <c r="V131" s="73">
        <f>'jeziora 2020'!AR133</f>
        <v>1.5</v>
      </c>
      <c r="W131" s="73">
        <f>'jeziora 2020'!AS133</f>
        <v>2.5</v>
      </c>
      <c r="X131" s="73">
        <f>'jeziora 2020'!AT133</f>
        <v>2.5</v>
      </c>
      <c r="Y131" s="73">
        <f>'jeziora 2020'!AU133</f>
        <v>125</v>
      </c>
      <c r="Z131" s="73">
        <f>'jeziora 2020'!AV133</f>
        <v>151</v>
      </c>
      <c r="AA131" s="73">
        <f>'jeziora 2020'!AW133</f>
        <v>54</v>
      </c>
      <c r="AB131" s="73">
        <f>'jeziora 2020'!AX133</f>
        <v>53</v>
      </c>
      <c r="AC131" s="73">
        <f>'jeziora 2020'!AY133</f>
        <v>100</v>
      </c>
      <c r="AD131" s="73">
        <f>'jeziora 2020'!AZ133</f>
        <v>2.5</v>
      </c>
      <c r="AE131" s="73">
        <f>'jeziora 2020'!BB133</f>
        <v>962</v>
      </c>
      <c r="AF131" s="73">
        <f>'jeziora 2020'!BJ133</f>
        <v>0.5</v>
      </c>
      <c r="AG131" s="73">
        <f>'jeziora 2020'!BL133</f>
        <v>0.5</v>
      </c>
      <c r="AH131" s="73">
        <f>'jeziora 2020'!BM133</f>
        <v>0.05</v>
      </c>
      <c r="AI131" s="73">
        <f>'jeziora 2020'!BN133</f>
        <v>0.05</v>
      </c>
      <c r="AJ131" s="73">
        <f>'jeziora 2020'!BO133</f>
        <v>0.05</v>
      </c>
      <c r="AK131" s="73">
        <f>'jeziora 2020'!BR133</f>
        <v>0.4</v>
      </c>
      <c r="AL131" s="73">
        <f>'jeziora 2020'!BS133</f>
        <v>0.05</v>
      </c>
      <c r="AM131" s="73">
        <f>'jeziora 2020'!BU133</f>
        <v>0.05</v>
      </c>
      <c r="AN131" s="73">
        <f>'jeziora 2020'!BV133</f>
        <v>0.05</v>
      </c>
      <c r="AO131" s="73">
        <f>'jeziora 2020'!BW133</f>
        <v>0.05</v>
      </c>
      <c r="AP131" s="73">
        <f>'jeziora 2020'!BX133</f>
        <v>0.1</v>
      </c>
      <c r="AQ131" s="73">
        <f>'jeziora 2020'!BZ133</f>
        <v>0</v>
      </c>
      <c r="AR131" s="224">
        <f>'jeziora 2020'!CK133</f>
        <v>0</v>
      </c>
      <c r="AS131" s="73">
        <f>'jeziora 2020'!CN133</f>
        <v>0</v>
      </c>
      <c r="AT131" s="73">
        <f>'jeziora 2020'!CS133</f>
        <v>0</v>
      </c>
      <c r="AU131" s="224">
        <f>'jeziora 2020'!CY133</f>
        <v>0</v>
      </c>
      <c r="AV131" s="53">
        <f>'jeziora 2020'!DD133</f>
        <v>0</v>
      </c>
      <c r="AW131" s="73">
        <f>'jeziora 2020'!DE133</f>
        <v>0.05</v>
      </c>
      <c r="AX131" s="148">
        <f>'jeziora 2020'!DF133</f>
        <v>0.05</v>
      </c>
      <c r="AY131" s="64" t="s">
        <v>174</v>
      </c>
      <c r="AZ131" s="75"/>
      <c r="BA131" s="75"/>
      <c r="BB131" s="75"/>
    </row>
    <row r="132" spans="1:54" x14ac:dyDescent="0.2">
      <c r="A132" s="4">
        <f>'jeziora 2020'!B134</f>
        <v>178</v>
      </c>
      <c r="B132" s="16" t="str">
        <f>'jeziora 2020'!C134</f>
        <v>PL01S0302_3928</v>
      </c>
      <c r="C132" s="53">
        <f>'jeziora 2020'!I134</f>
        <v>0.05</v>
      </c>
      <c r="D132" s="53">
        <f>'jeziora 2020'!J134</f>
        <v>1.5</v>
      </c>
      <c r="E132" s="53">
        <f>'jeziora 2020'!L134</f>
        <v>0.45500000000000002</v>
      </c>
      <c r="F132" s="53">
        <f>'jeziora 2020'!N134</f>
        <v>13.3</v>
      </c>
      <c r="G132" s="53">
        <f>'jeziora 2020'!O134</f>
        <v>8.89</v>
      </c>
      <c r="H132" s="53">
        <f>'jeziora 2020'!P134</f>
        <v>2.8799999999999999E-2</v>
      </c>
      <c r="I132" s="53">
        <f>'jeziora 2020'!S134</f>
        <v>7.14</v>
      </c>
      <c r="J132" s="53">
        <f>'jeziora 2020'!T134</f>
        <v>10.3</v>
      </c>
      <c r="K132" s="53">
        <f>'jeziora 2020'!Y134</f>
        <v>55.8</v>
      </c>
      <c r="L132" s="130">
        <f>'jeziora 2020'!AB134</f>
        <v>6060</v>
      </c>
      <c r="M132" s="130">
        <f>'jeziora 2020'!AC134</f>
        <v>389</v>
      </c>
      <c r="N132" s="73">
        <f>'jeziora 2020'!AI134</f>
        <v>2.5</v>
      </c>
      <c r="O132" s="73">
        <f>'jeziora 2020'!AJ134</f>
        <v>41</v>
      </c>
      <c r="P132" s="73">
        <f>'jeziora 2020'!AK134</f>
        <v>2.5</v>
      </c>
      <c r="Q132" s="73">
        <f>'jeziora 2020'!AL134</f>
        <v>209</v>
      </c>
      <c r="R132" s="73">
        <f>'jeziora 2020'!AM134</f>
        <v>76</v>
      </c>
      <c r="S132" s="73">
        <f>'jeziora 2020'!AN134</f>
        <v>59</v>
      </c>
      <c r="T132" s="73">
        <f>'jeziora 2020'!AO134</f>
        <v>58</v>
      </c>
      <c r="U132" s="73">
        <f>'jeziora 2020'!AQ134</f>
        <v>2.5</v>
      </c>
      <c r="V132" s="73">
        <f>'jeziora 2020'!AR134</f>
        <v>1.5</v>
      </c>
      <c r="W132" s="73">
        <f>'jeziora 2020'!AS134</f>
        <v>2.5</v>
      </c>
      <c r="X132" s="73">
        <f>'jeziora 2020'!AT134</f>
        <v>135</v>
      </c>
      <c r="Y132" s="73">
        <f>'jeziora 2020'!AU134</f>
        <v>129</v>
      </c>
      <c r="Z132" s="73">
        <f>'jeziora 2020'!AV134</f>
        <v>103</v>
      </c>
      <c r="AA132" s="73">
        <f>'jeziora 2020'!AW134</f>
        <v>36</v>
      </c>
      <c r="AB132" s="73">
        <f>'jeziora 2020'!AX134</f>
        <v>44</v>
      </c>
      <c r="AC132" s="73">
        <f>'jeziora 2020'!AY134</f>
        <v>64</v>
      </c>
      <c r="AD132" s="73">
        <f>'jeziora 2020'!AZ134</f>
        <v>2.5</v>
      </c>
      <c r="AE132" s="73">
        <f>'jeziora 2020'!BB134</f>
        <v>855</v>
      </c>
      <c r="AF132" s="73">
        <f>'jeziora 2020'!BJ134</f>
        <v>0.5</v>
      </c>
      <c r="AG132" s="73">
        <f>'jeziora 2020'!BL134</f>
        <v>0.5</v>
      </c>
      <c r="AH132" s="73">
        <f>'jeziora 2020'!BM134</f>
        <v>0.05</v>
      </c>
      <c r="AI132" s="73">
        <f>'jeziora 2020'!BN134</f>
        <v>0.05</v>
      </c>
      <c r="AJ132" s="73">
        <f>'jeziora 2020'!BO134</f>
        <v>0.05</v>
      </c>
      <c r="AK132" s="73">
        <f>'jeziora 2020'!BR134</f>
        <v>0.4</v>
      </c>
      <c r="AL132" s="73">
        <f>'jeziora 2020'!BS134</f>
        <v>0.05</v>
      </c>
      <c r="AM132" s="73">
        <f>'jeziora 2020'!BU134</f>
        <v>0.05</v>
      </c>
      <c r="AN132" s="73">
        <f>'jeziora 2020'!BV134</f>
        <v>0.05</v>
      </c>
      <c r="AO132" s="73">
        <f>'jeziora 2020'!BW134</f>
        <v>0.05</v>
      </c>
      <c r="AP132" s="73">
        <f>'jeziora 2020'!BX134</f>
        <v>0.1</v>
      </c>
      <c r="AQ132" s="73">
        <f>'jeziora 2020'!BZ134</f>
        <v>25</v>
      </c>
      <c r="AR132" s="224">
        <f>'jeziora 2020'!CK134</f>
        <v>5.0000000000000001E-3</v>
      </c>
      <c r="AS132" s="73">
        <f>'jeziora 2020'!CN134</f>
        <v>0.5</v>
      </c>
      <c r="AT132" s="73">
        <f>'jeziora 2020'!CS134</f>
        <v>0.5</v>
      </c>
      <c r="AU132" s="224">
        <f>'jeziora 2020'!CY134</f>
        <v>0.16200000000000001</v>
      </c>
      <c r="AV132" s="53">
        <f>'jeziora 2020'!DD134</f>
        <v>0.05</v>
      </c>
      <c r="AW132" s="73">
        <f>'jeziora 2020'!DE134</f>
        <v>0.05</v>
      </c>
      <c r="AX132" s="148">
        <f>'jeziora 2020'!DF134</f>
        <v>0.05</v>
      </c>
      <c r="AY132" s="62" t="s">
        <v>172</v>
      </c>
      <c r="AZ132" s="75"/>
      <c r="BA132" s="75"/>
      <c r="BB132" s="75"/>
    </row>
    <row r="133" spans="1:54" x14ac:dyDescent="0.2">
      <c r="A133" s="4">
        <f>'jeziora 2020'!B135</f>
        <v>179</v>
      </c>
      <c r="B133" s="16" t="str">
        <f>'jeziora 2020'!C135</f>
        <v>PL02S0602_3036</v>
      </c>
      <c r="C133" s="53">
        <f>'jeziora 2020'!I135</f>
        <v>0.05</v>
      </c>
      <c r="D133" s="53">
        <f>'jeziora 2020'!J135</f>
        <v>1.5</v>
      </c>
      <c r="E133" s="53">
        <f>'jeziora 2020'!L135</f>
        <v>0.20599999999999999</v>
      </c>
      <c r="F133" s="53">
        <f>'jeziora 2020'!N135</f>
        <v>18.399999999999999</v>
      </c>
      <c r="G133" s="53">
        <f>'jeziora 2020'!O135</f>
        <v>14</v>
      </c>
      <c r="H133" s="53">
        <f>'jeziora 2020'!P135</f>
        <v>3.9399999999999998E-2</v>
      </c>
      <c r="I133" s="53">
        <f>'jeziora 2020'!S135</f>
        <v>14.8</v>
      </c>
      <c r="J133" s="53">
        <f>'jeziora 2020'!T135</f>
        <v>15</v>
      </c>
      <c r="K133" s="53">
        <f>'jeziora 2020'!Y135</f>
        <v>26.1</v>
      </c>
      <c r="L133" s="130">
        <f>'jeziora 2020'!AB135</f>
        <v>6430</v>
      </c>
      <c r="M133" s="130">
        <f>'jeziora 2020'!AC135</f>
        <v>617</v>
      </c>
      <c r="N133" s="73">
        <f>'jeziora 2020'!AI135</f>
        <v>2.5</v>
      </c>
      <c r="O133" s="73">
        <f>'jeziora 2020'!AJ135</f>
        <v>64</v>
      </c>
      <c r="P133" s="73">
        <f>'jeziora 2020'!AK135</f>
        <v>44</v>
      </c>
      <c r="Q133" s="73">
        <f>'jeziora 2020'!AL135</f>
        <v>223</v>
      </c>
      <c r="R133" s="73">
        <f>'jeziora 2020'!AM135</f>
        <v>48</v>
      </c>
      <c r="S133" s="73">
        <f>'jeziora 2020'!AN135</f>
        <v>2.5</v>
      </c>
      <c r="T133" s="73">
        <f>'jeziora 2020'!AO135</f>
        <v>2.5</v>
      </c>
      <c r="U133" s="73">
        <f>'jeziora 2020'!AQ135</f>
        <v>2.5</v>
      </c>
      <c r="V133" s="73">
        <f>'jeziora 2020'!AR135</f>
        <v>1.5</v>
      </c>
      <c r="W133" s="73">
        <f>'jeziora 2020'!AS135</f>
        <v>2.5</v>
      </c>
      <c r="X133" s="73">
        <f>'jeziora 2020'!AT135</f>
        <v>169</v>
      </c>
      <c r="Y133" s="73">
        <f>'jeziora 2020'!AU135</f>
        <v>79</v>
      </c>
      <c r="Z133" s="73">
        <f>'jeziora 2020'!AV135</f>
        <v>2.5</v>
      </c>
      <c r="AA133" s="73">
        <f>'jeziora 2020'!AW135</f>
        <v>2.5</v>
      </c>
      <c r="AB133" s="73">
        <f>'jeziora 2020'!AX135</f>
        <v>2.5</v>
      </c>
      <c r="AC133" s="73">
        <f>'jeziora 2020'!AY135</f>
        <v>2.5</v>
      </c>
      <c r="AD133" s="73">
        <f>'jeziora 2020'!AZ135</f>
        <v>2.5</v>
      </c>
      <c r="AE133" s="73">
        <f>'jeziora 2020'!BB135</f>
        <v>643.5</v>
      </c>
      <c r="AF133" s="73">
        <f>'jeziora 2020'!BJ135</f>
        <v>0.5</v>
      </c>
      <c r="AG133" s="73">
        <f>'jeziora 2020'!BL135</f>
        <v>0.5</v>
      </c>
      <c r="AH133" s="73">
        <f>'jeziora 2020'!BM135</f>
        <v>0.05</v>
      </c>
      <c r="AI133" s="73">
        <f>'jeziora 2020'!BN135</f>
        <v>0.05</v>
      </c>
      <c r="AJ133" s="73">
        <f>'jeziora 2020'!BO135</f>
        <v>0.05</v>
      </c>
      <c r="AK133" s="73">
        <f>'jeziora 2020'!BR135</f>
        <v>0.4</v>
      </c>
      <c r="AL133" s="73">
        <f>'jeziora 2020'!BS135</f>
        <v>0.05</v>
      </c>
      <c r="AM133" s="73">
        <f>'jeziora 2020'!BU135</f>
        <v>0.05</v>
      </c>
      <c r="AN133" s="73">
        <f>'jeziora 2020'!BV135</f>
        <v>0.05</v>
      </c>
      <c r="AO133" s="73">
        <f>'jeziora 2020'!BW135</f>
        <v>0.05</v>
      </c>
      <c r="AP133" s="73">
        <f>'jeziora 2020'!BX135</f>
        <v>0.1</v>
      </c>
      <c r="AQ133" s="73">
        <f>'jeziora 2020'!BZ135</f>
        <v>0</v>
      </c>
      <c r="AR133" s="224">
        <f>'jeziora 2020'!CK135</f>
        <v>0</v>
      </c>
      <c r="AS133" s="73">
        <f>'jeziora 2020'!CN135</f>
        <v>0</v>
      </c>
      <c r="AT133" s="73">
        <f>'jeziora 2020'!CS135</f>
        <v>0</v>
      </c>
      <c r="AU133" s="224">
        <f>'jeziora 2020'!CY135</f>
        <v>0</v>
      </c>
      <c r="AV133" s="53">
        <f>'jeziora 2020'!DD135</f>
        <v>0</v>
      </c>
      <c r="AW133" s="73">
        <f>'jeziora 2020'!DE135</f>
        <v>0.05</v>
      </c>
      <c r="AX133" s="148">
        <f>'jeziora 2020'!DF135</f>
        <v>0.05</v>
      </c>
      <c r="AY133" s="62" t="s">
        <v>172</v>
      </c>
      <c r="AZ133" s="75"/>
      <c r="BA133" s="75"/>
      <c r="BB133" s="75"/>
    </row>
    <row r="134" spans="1:54" x14ac:dyDescent="0.2">
      <c r="A134" s="4">
        <f>'jeziora 2020'!B136</f>
        <v>180</v>
      </c>
      <c r="B134" s="16" t="str">
        <f>'jeziora 2020'!C136</f>
        <v>PL02S0102_0112</v>
      </c>
      <c r="C134" s="53">
        <f>'jeziora 2020'!I136</f>
        <v>0.05</v>
      </c>
      <c r="D134" s="53">
        <f>'jeziora 2020'!J136</f>
        <v>6.42</v>
      </c>
      <c r="E134" s="53">
        <f>'jeziora 2020'!L136</f>
        <v>7.63</v>
      </c>
      <c r="F134" s="53">
        <f>'jeziora 2020'!N136</f>
        <v>4.9400000000000004</v>
      </c>
      <c r="G134" s="53">
        <f>'jeziora 2020'!O136</f>
        <v>27.6</v>
      </c>
      <c r="H134" s="53">
        <f>'jeziora 2020'!P136</f>
        <v>8.2199999999999995E-2</v>
      </c>
      <c r="I134" s="53">
        <f>'jeziora 2020'!S136</f>
        <v>4.3099999999999996</v>
      </c>
      <c r="J134" s="53">
        <f>'jeziora 2020'!T136</f>
        <v>53</v>
      </c>
      <c r="K134" s="53">
        <f>'jeziora 2020'!Y136</f>
        <v>68.8</v>
      </c>
      <c r="L134" s="130">
        <f>'jeziora 2020'!AB136</f>
        <v>11680</v>
      </c>
      <c r="M134" s="130">
        <f>'jeziora 2020'!AC136</f>
        <v>7139</v>
      </c>
      <c r="N134" s="73">
        <f>'jeziora 2020'!AI136</f>
        <v>2.5</v>
      </c>
      <c r="O134" s="73">
        <f>'jeziora 2020'!AJ136</f>
        <v>151</v>
      </c>
      <c r="P134" s="73">
        <f>'jeziora 2020'!AK136</f>
        <v>38</v>
      </c>
      <c r="Q134" s="73">
        <f>'jeziora 2020'!AL136</f>
        <v>462</v>
      </c>
      <c r="R134" s="73">
        <f>'jeziora 2020'!AM136</f>
        <v>237</v>
      </c>
      <c r="S134" s="73">
        <f>'jeziora 2020'!AN136</f>
        <v>134</v>
      </c>
      <c r="T134" s="73">
        <f>'jeziora 2020'!AO136</f>
        <v>170</v>
      </c>
      <c r="U134" s="73">
        <f>'jeziora 2020'!AQ136</f>
        <v>21.7</v>
      </c>
      <c r="V134" s="73">
        <f>'jeziora 2020'!AR136</f>
        <v>1.5</v>
      </c>
      <c r="W134" s="73">
        <f>'jeziora 2020'!AS136</f>
        <v>2.5</v>
      </c>
      <c r="X134" s="73">
        <f>'jeziora 2020'!AT136</f>
        <v>243</v>
      </c>
      <c r="Y134" s="73">
        <f>'jeziora 2020'!AU136</f>
        <v>238</v>
      </c>
      <c r="Z134" s="73">
        <f>'jeziora 2020'!AV136</f>
        <v>399</v>
      </c>
      <c r="AA134" s="73">
        <f>'jeziora 2020'!AW136</f>
        <v>143</v>
      </c>
      <c r="AB134" s="73">
        <f>'jeziora 2020'!AX136</f>
        <v>180</v>
      </c>
      <c r="AC134" s="73">
        <f>'jeziora 2020'!AY136</f>
        <v>290</v>
      </c>
      <c r="AD134" s="73">
        <f>'jeziora 2020'!AZ136</f>
        <v>75</v>
      </c>
      <c r="AE134" s="73">
        <f>'jeziora 2020'!BB136</f>
        <v>2221.5</v>
      </c>
      <c r="AF134" s="73">
        <f>'jeziora 2020'!BJ136</f>
        <v>0.5</v>
      </c>
      <c r="AG134" s="73">
        <f>'jeziora 2020'!BL136</f>
        <v>0.5</v>
      </c>
      <c r="AH134" s="73">
        <f>'jeziora 2020'!BM136</f>
        <v>0.05</v>
      </c>
      <c r="AI134" s="73">
        <f>'jeziora 2020'!BN136</f>
        <v>0.05</v>
      </c>
      <c r="AJ134" s="73">
        <f>'jeziora 2020'!BO136</f>
        <v>0.05</v>
      </c>
      <c r="AK134" s="73">
        <f>'jeziora 2020'!BR136</f>
        <v>0.4</v>
      </c>
      <c r="AL134" s="73">
        <f>'jeziora 2020'!BS136</f>
        <v>0.05</v>
      </c>
      <c r="AM134" s="73">
        <f>'jeziora 2020'!BU136</f>
        <v>0.05</v>
      </c>
      <c r="AN134" s="73">
        <f>'jeziora 2020'!BV136</f>
        <v>0.05</v>
      </c>
      <c r="AO134" s="73">
        <f>'jeziora 2020'!BW136</f>
        <v>0.05</v>
      </c>
      <c r="AP134" s="73">
        <f>'jeziora 2020'!BX136</f>
        <v>0.1</v>
      </c>
      <c r="AQ134" s="73">
        <f>'jeziora 2020'!BZ136</f>
        <v>0</v>
      </c>
      <c r="AR134" s="224">
        <f>'jeziora 2020'!CK136</f>
        <v>0</v>
      </c>
      <c r="AS134" s="73">
        <f>'jeziora 2020'!CN136</f>
        <v>0</v>
      </c>
      <c r="AT134" s="73">
        <f>'jeziora 2020'!CS136</f>
        <v>0</v>
      </c>
      <c r="AU134" s="224">
        <f>'jeziora 2020'!CY136</f>
        <v>0</v>
      </c>
      <c r="AV134" s="53">
        <f>'jeziora 2020'!DD136</f>
        <v>0</v>
      </c>
      <c r="AW134" s="73">
        <f>'jeziora 2020'!DE136</f>
        <v>0.05</v>
      </c>
      <c r="AX134" s="148">
        <f>'jeziora 2020'!DF136</f>
        <v>0.05</v>
      </c>
      <c r="AY134" s="64" t="s">
        <v>174</v>
      </c>
      <c r="AZ134" s="75"/>
      <c r="BA134" s="75"/>
      <c r="BB134" s="75"/>
    </row>
    <row r="135" spans="1:54" x14ac:dyDescent="0.2">
      <c r="A135" s="4">
        <f>'jeziora 2020'!B137</f>
        <v>181</v>
      </c>
      <c r="B135" s="16" t="str">
        <f>'jeziora 2020'!C137</f>
        <v>PL02S0102_3327</v>
      </c>
      <c r="C135" s="53">
        <f>'jeziora 2020'!I137</f>
        <v>0.05</v>
      </c>
      <c r="D135" s="53">
        <f>'jeziora 2020'!J137</f>
        <v>1.5</v>
      </c>
      <c r="E135" s="53">
        <f>'jeziora 2020'!L137</f>
        <v>2.5000000000000001E-2</v>
      </c>
      <c r="F135" s="53">
        <f>'jeziora 2020'!N137</f>
        <v>6.27</v>
      </c>
      <c r="G135" s="53">
        <f>'jeziora 2020'!O137</f>
        <v>8.73</v>
      </c>
      <c r="H135" s="53">
        <f>'jeziora 2020'!P137</f>
        <v>4.87E-2</v>
      </c>
      <c r="I135" s="53">
        <f>'jeziora 2020'!S137</f>
        <v>4.32</v>
      </c>
      <c r="J135" s="53">
        <f>'jeziora 2020'!T137</f>
        <v>25.9</v>
      </c>
      <c r="K135" s="53">
        <f>'jeziora 2020'!Y137</f>
        <v>37.799999999999997</v>
      </c>
      <c r="L135" s="130">
        <f>'jeziora 2020'!AB137</f>
        <v>15420</v>
      </c>
      <c r="M135" s="130">
        <f>'jeziora 2020'!AC137</f>
        <v>1446</v>
      </c>
      <c r="N135" s="73">
        <f>'jeziora 2020'!AI137</f>
        <v>2.5</v>
      </c>
      <c r="O135" s="73">
        <f>'jeziora 2020'!AJ137</f>
        <v>165</v>
      </c>
      <c r="P135" s="73">
        <f>'jeziora 2020'!AK137</f>
        <v>35</v>
      </c>
      <c r="Q135" s="73">
        <f>'jeziora 2020'!AL137</f>
        <v>533</v>
      </c>
      <c r="R135" s="73">
        <f>'jeziora 2020'!AM137</f>
        <v>300</v>
      </c>
      <c r="S135" s="73">
        <f>'jeziora 2020'!AN137</f>
        <v>197</v>
      </c>
      <c r="T135" s="73">
        <f>'jeziora 2020'!AO137</f>
        <v>267</v>
      </c>
      <c r="U135" s="73">
        <f>'jeziora 2020'!AQ137</f>
        <v>221</v>
      </c>
      <c r="V135" s="73">
        <f>'jeziora 2020'!AR137</f>
        <v>1.5</v>
      </c>
      <c r="W135" s="73">
        <f>'jeziora 2020'!AS137</f>
        <v>2.5</v>
      </c>
      <c r="X135" s="73">
        <f>'jeziora 2020'!AT137</f>
        <v>302</v>
      </c>
      <c r="Y135" s="73">
        <f>'jeziora 2020'!AU137</f>
        <v>300</v>
      </c>
      <c r="Z135" s="73">
        <f>'jeziora 2020'!AV137</f>
        <v>450</v>
      </c>
      <c r="AA135" s="73">
        <f>'jeziora 2020'!AW137</f>
        <v>173</v>
      </c>
      <c r="AB135" s="73">
        <f>'jeziora 2020'!AX137</f>
        <v>205</v>
      </c>
      <c r="AC135" s="73">
        <f>'jeziora 2020'!AY137</f>
        <v>329</v>
      </c>
      <c r="AD135" s="73">
        <f>'jeziora 2020'!AZ137</f>
        <v>2.5</v>
      </c>
      <c r="AE135" s="73">
        <f>'jeziora 2020'!BB137</f>
        <v>2728.5</v>
      </c>
      <c r="AF135" s="73">
        <f>'jeziora 2020'!BJ137</f>
        <v>0.5</v>
      </c>
      <c r="AG135" s="73">
        <f>'jeziora 2020'!BL137</f>
        <v>0.5</v>
      </c>
      <c r="AH135" s="73">
        <f>'jeziora 2020'!BM137</f>
        <v>0.05</v>
      </c>
      <c r="AI135" s="73">
        <f>'jeziora 2020'!BN137</f>
        <v>0.05</v>
      </c>
      <c r="AJ135" s="73">
        <f>'jeziora 2020'!BO137</f>
        <v>0.05</v>
      </c>
      <c r="AK135" s="73">
        <f>'jeziora 2020'!BR137</f>
        <v>0.4</v>
      </c>
      <c r="AL135" s="73">
        <f>'jeziora 2020'!BS137</f>
        <v>0.05</v>
      </c>
      <c r="AM135" s="73">
        <f>'jeziora 2020'!BU137</f>
        <v>0.05</v>
      </c>
      <c r="AN135" s="73">
        <f>'jeziora 2020'!BV137</f>
        <v>0.05</v>
      </c>
      <c r="AO135" s="73">
        <f>'jeziora 2020'!BW137</f>
        <v>0.05</v>
      </c>
      <c r="AP135" s="73">
        <f>'jeziora 2020'!BX137</f>
        <v>0.1</v>
      </c>
      <c r="AQ135" s="73">
        <f>'jeziora 2020'!BZ137</f>
        <v>0</v>
      </c>
      <c r="AR135" s="224">
        <f>'jeziora 2020'!CK137</f>
        <v>0</v>
      </c>
      <c r="AS135" s="73">
        <f>'jeziora 2020'!CN137</f>
        <v>0</v>
      </c>
      <c r="AT135" s="73">
        <f>'jeziora 2020'!CS137</f>
        <v>0</v>
      </c>
      <c r="AU135" s="224">
        <f>'jeziora 2020'!CY137</f>
        <v>0</v>
      </c>
      <c r="AV135" s="53">
        <f>'jeziora 2020'!DD137</f>
        <v>0</v>
      </c>
      <c r="AW135" s="73">
        <f>'jeziora 2020'!DE137</f>
        <v>0.05</v>
      </c>
      <c r="AX135" s="148">
        <f>'jeziora 2020'!DF137</f>
        <v>0.05</v>
      </c>
      <c r="AY135" s="64" t="s">
        <v>174</v>
      </c>
      <c r="AZ135" s="75"/>
      <c r="BA135" s="75"/>
      <c r="BB135" s="75"/>
    </row>
    <row r="136" spans="1:54" x14ac:dyDescent="0.2">
      <c r="A136" s="4">
        <f>'jeziora 2020'!B138</f>
        <v>182</v>
      </c>
      <c r="B136" s="16" t="str">
        <f>'jeziora 2020'!C138</f>
        <v>PL02S0502_3089</v>
      </c>
      <c r="C136" s="53">
        <f>'jeziora 2020'!I138</f>
        <v>0.05</v>
      </c>
      <c r="D136" s="53">
        <f>'jeziora 2020'!J138</f>
        <v>8.1</v>
      </c>
      <c r="E136" s="53">
        <f>'jeziora 2020'!L138</f>
        <v>1.08</v>
      </c>
      <c r="F136" s="53">
        <f>'jeziora 2020'!N138</f>
        <v>9.7100000000000009</v>
      </c>
      <c r="G136" s="53">
        <f>'jeziora 2020'!O138</f>
        <v>16.8</v>
      </c>
      <c r="H136" s="53">
        <f>'jeziora 2020'!P138</f>
        <v>0.128</v>
      </c>
      <c r="I136" s="53">
        <f>'jeziora 2020'!S138</f>
        <v>5.34</v>
      </c>
      <c r="J136" s="53">
        <f>'jeziora 2020'!T138</f>
        <v>69.8</v>
      </c>
      <c r="K136" s="53">
        <f>'jeziora 2020'!Y138</f>
        <v>115</v>
      </c>
      <c r="L136" s="130">
        <f>'jeziora 2020'!AB138</f>
        <v>9031</v>
      </c>
      <c r="M136" s="130">
        <f>'jeziora 2020'!AC138</f>
        <v>18570</v>
      </c>
      <c r="N136" s="73">
        <f>'jeziora 2020'!AI138</f>
        <v>2.5</v>
      </c>
      <c r="O136" s="73">
        <f>'jeziora 2020'!AJ138</f>
        <v>505</v>
      </c>
      <c r="P136" s="73">
        <f>'jeziora 2020'!AK138</f>
        <v>68</v>
      </c>
      <c r="Q136" s="73">
        <f>'jeziora 2020'!AL138</f>
        <v>1240</v>
      </c>
      <c r="R136" s="73">
        <f>'jeziora 2020'!AM138</f>
        <v>615</v>
      </c>
      <c r="S136" s="73">
        <f>'jeziora 2020'!AN138</f>
        <v>358</v>
      </c>
      <c r="T136" s="73">
        <f>'jeziora 2020'!AO138</f>
        <v>365</v>
      </c>
      <c r="U136" s="73">
        <f>'jeziora 2020'!AQ138</f>
        <v>371</v>
      </c>
      <c r="V136" s="73">
        <f>'jeziora 2020'!AR138</f>
        <v>1.5</v>
      </c>
      <c r="W136" s="73">
        <f>'jeziora 2020'!AS138</f>
        <v>2.5</v>
      </c>
      <c r="X136" s="73">
        <f>'jeziora 2020'!AT138</f>
        <v>278</v>
      </c>
      <c r="Y136" s="73">
        <f>'jeziora 2020'!AU138</f>
        <v>857</v>
      </c>
      <c r="Z136" s="73">
        <f>'jeziora 2020'!AV138</f>
        <v>668</v>
      </c>
      <c r="AA136" s="73">
        <f>'jeziora 2020'!AW138</f>
        <v>229</v>
      </c>
      <c r="AB136" s="73">
        <f>'jeziora 2020'!AX138</f>
        <v>331</v>
      </c>
      <c r="AC136" s="73">
        <f>'jeziora 2020'!AY138</f>
        <v>448</v>
      </c>
      <c r="AD136" s="73">
        <f>'jeziora 2020'!AZ138</f>
        <v>147</v>
      </c>
      <c r="AE136" s="73">
        <f>'jeziora 2020'!BB138</f>
        <v>5189.5</v>
      </c>
      <c r="AF136" s="73">
        <f>'jeziora 2020'!BJ138</f>
        <v>0.5</v>
      </c>
      <c r="AG136" s="73">
        <f>'jeziora 2020'!BL138</f>
        <v>0.5</v>
      </c>
      <c r="AH136" s="73">
        <f>'jeziora 2020'!BM138</f>
        <v>0.05</v>
      </c>
      <c r="AI136" s="73">
        <f>'jeziora 2020'!BN138</f>
        <v>0.05</v>
      </c>
      <c r="AJ136" s="73">
        <f>'jeziora 2020'!BO138</f>
        <v>0.05</v>
      </c>
      <c r="AK136" s="73">
        <f>'jeziora 2020'!BR138</f>
        <v>0.4</v>
      </c>
      <c r="AL136" s="73">
        <f>'jeziora 2020'!BS138</f>
        <v>0.05</v>
      </c>
      <c r="AM136" s="73">
        <f>'jeziora 2020'!BU138</f>
        <v>0.05</v>
      </c>
      <c r="AN136" s="73">
        <f>'jeziora 2020'!BV138</f>
        <v>0.05</v>
      </c>
      <c r="AO136" s="73">
        <f>'jeziora 2020'!BW138</f>
        <v>0.05</v>
      </c>
      <c r="AP136" s="73">
        <f>'jeziora 2020'!BX138</f>
        <v>0.1</v>
      </c>
      <c r="AQ136" s="73">
        <f>'jeziora 2020'!BZ138</f>
        <v>0</v>
      </c>
      <c r="AR136" s="224">
        <f>'jeziora 2020'!CK138</f>
        <v>0</v>
      </c>
      <c r="AS136" s="73">
        <f>'jeziora 2020'!CN138</f>
        <v>0</v>
      </c>
      <c r="AT136" s="73">
        <f>'jeziora 2020'!CS138</f>
        <v>0</v>
      </c>
      <c r="AU136" s="224">
        <f>'jeziora 2020'!CY138</f>
        <v>0</v>
      </c>
      <c r="AV136" s="53">
        <f>'jeziora 2020'!DD138</f>
        <v>0</v>
      </c>
      <c r="AW136" s="73">
        <f>'jeziora 2020'!DE138</f>
        <v>0.05</v>
      </c>
      <c r="AX136" s="148">
        <f>'jeziora 2020'!DF138</f>
        <v>0.05</v>
      </c>
      <c r="AY136" s="64" t="s">
        <v>174</v>
      </c>
      <c r="AZ136" s="75"/>
      <c r="BA136" s="75"/>
      <c r="BB136" s="75"/>
    </row>
    <row r="137" spans="1:54" x14ac:dyDescent="0.2">
      <c r="A137" s="4">
        <f>'jeziora 2020'!B139</f>
        <v>183</v>
      </c>
      <c r="B137" s="16" t="str">
        <f>'jeziora 2020'!C139</f>
        <v>PL08S0302_3062</v>
      </c>
      <c r="C137" s="53">
        <f>'jeziora 2020'!I139</f>
        <v>0.05</v>
      </c>
      <c r="D137" s="53">
        <f>'jeziora 2020'!J139</f>
        <v>7.74</v>
      </c>
      <c r="E137" s="53">
        <f>'jeziora 2020'!L139</f>
        <v>0.79300000000000004</v>
      </c>
      <c r="F137" s="53">
        <f>'jeziora 2020'!N139</f>
        <v>4.6900000000000004</v>
      </c>
      <c r="G137" s="53">
        <f>'jeziora 2020'!O139</f>
        <v>7.35</v>
      </c>
      <c r="H137" s="53">
        <f>'jeziora 2020'!P139</f>
        <v>6.4199999999999993E-2</v>
      </c>
      <c r="I137" s="53">
        <f>'jeziora 2020'!S139</f>
        <v>6.05</v>
      </c>
      <c r="J137" s="53">
        <f>'jeziora 2020'!T139</f>
        <v>37.200000000000003</v>
      </c>
      <c r="K137" s="53">
        <f>'jeziora 2020'!Y139</f>
        <v>66.3</v>
      </c>
      <c r="L137" s="130">
        <f>'jeziora 2020'!AB139</f>
        <v>10880</v>
      </c>
      <c r="M137" s="130">
        <f>'jeziora 2020'!AC139</f>
        <v>306</v>
      </c>
      <c r="N137" s="73">
        <f>'jeziora 2020'!AI139</f>
        <v>2.5</v>
      </c>
      <c r="O137" s="73">
        <f>'jeziora 2020'!AJ139</f>
        <v>151</v>
      </c>
      <c r="P137" s="73">
        <f>'jeziora 2020'!AK139</f>
        <v>2.5</v>
      </c>
      <c r="Q137" s="73">
        <f>'jeziora 2020'!AL139</f>
        <v>673</v>
      </c>
      <c r="R137" s="73">
        <f>'jeziora 2020'!AM139</f>
        <v>311</v>
      </c>
      <c r="S137" s="73">
        <f>'jeziora 2020'!AN139</f>
        <v>181</v>
      </c>
      <c r="T137" s="73">
        <f>'jeziora 2020'!AO139</f>
        <v>212</v>
      </c>
      <c r="U137" s="73">
        <f>'jeziora 2020'!AQ139</f>
        <v>203</v>
      </c>
      <c r="V137" s="73">
        <f>'jeziora 2020'!AR139</f>
        <v>1.5</v>
      </c>
      <c r="W137" s="73">
        <f>'jeziora 2020'!AS139</f>
        <v>2.5</v>
      </c>
      <c r="X137" s="73">
        <f>'jeziora 2020'!AT139</f>
        <v>195</v>
      </c>
      <c r="Y137" s="73">
        <f>'jeziora 2020'!AU139</f>
        <v>403</v>
      </c>
      <c r="Z137" s="73">
        <f>'jeziora 2020'!AV139</f>
        <v>415</v>
      </c>
      <c r="AA137" s="73">
        <f>'jeziora 2020'!AW139</f>
        <v>161</v>
      </c>
      <c r="AB137" s="73">
        <f>'jeziora 2020'!AX139</f>
        <v>145</v>
      </c>
      <c r="AC137" s="73">
        <f>'jeziora 2020'!AY139</f>
        <v>317</v>
      </c>
      <c r="AD137" s="73">
        <f>'jeziora 2020'!AZ139</f>
        <v>2.5</v>
      </c>
      <c r="AE137" s="73">
        <f>'jeziora 2020'!BB139</f>
        <v>2711</v>
      </c>
      <c r="AF137" s="73">
        <f>'jeziora 2020'!BJ139</f>
        <v>0.5</v>
      </c>
      <c r="AG137" s="73">
        <f>'jeziora 2020'!BL139</f>
        <v>0.5</v>
      </c>
      <c r="AH137" s="73">
        <f>'jeziora 2020'!BM139</f>
        <v>0.05</v>
      </c>
      <c r="AI137" s="73">
        <f>'jeziora 2020'!BN139</f>
        <v>0.05</v>
      </c>
      <c r="AJ137" s="73">
        <f>'jeziora 2020'!BO139</f>
        <v>0.05</v>
      </c>
      <c r="AK137" s="73">
        <f>'jeziora 2020'!BR139</f>
        <v>0.4</v>
      </c>
      <c r="AL137" s="73">
        <f>'jeziora 2020'!BS139</f>
        <v>0.05</v>
      </c>
      <c r="AM137" s="73">
        <f>'jeziora 2020'!BU139</f>
        <v>0.05</v>
      </c>
      <c r="AN137" s="73">
        <f>'jeziora 2020'!BV139</f>
        <v>0.05</v>
      </c>
      <c r="AO137" s="73">
        <f>'jeziora 2020'!BW139</f>
        <v>0.05</v>
      </c>
      <c r="AP137" s="73">
        <f>'jeziora 2020'!BX139</f>
        <v>0.1</v>
      </c>
      <c r="AQ137" s="73">
        <f>'jeziora 2020'!BZ139</f>
        <v>0</v>
      </c>
      <c r="AR137" s="224">
        <f>'jeziora 2020'!CK139</f>
        <v>0</v>
      </c>
      <c r="AS137" s="73">
        <f>'jeziora 2020'!CN139</f>
        <v>0</v>
      </c>
      <c r="AT137" s="73">
        <f>'jeziora 2020'!CS139</f>
        <v>0</v>
      </c>
      <c r="AU137" s="224">
        <f>'jeziora 2020'!CY139</f>
        <v>0</v>
      </c>
      <c r="AV137" s="53">
        <f>'jeziora 2020'!DD139</f>
        <v>0</v>
      </c>
      <c r="AW137" s="73">
        <f>'jeziora 2020'!DE139</f>
        <v>0.05</v>
      </c>
      <c r="AX137" s="148">
        <f>'jeziora 2020'!DF139</f>
        <v>0.05</v>
      </c>
      <c r="AY137" s="62" t="s">
        <v>172</v>
      </c>
      <c r="AZ137" s="75"/>
      <c r="BA137" s="75"/>
      <c r="BB137" s="75"/>
    </row>
    <row r="138" spans="1:54" x14ac:dyDescent="0.2">
      <c r="A138" s="4">
        <f>'jeziora 2020'!B140</f>
        <v>184</v>
      </c>
      <c r="B138" s="16" t="str">
        <f>'jeziora 2020'!C140</f>
        <v>PL02S0602_3176</v>
      </c>
      <c r="C138" s="53">
        <f>'jeziora 2020'!I140</f>
        <v>0.05</v>
      </c>
      <c r="D138" s="53">
        <f>'jeziora 2020'!J140</f>
        <v>1.5</v>
      </c>
      <c r="E138" s="53">
        <f>'jeziora 2020'!L140</f>
        <v>0.503</v>
      </c>
      <c r="F138" s="53">
        <f>'jeziora 2020'!N140</f>
        <v>11.8</v>
      </c>
      <c r="G138" s="53">
        <f>'jeziora 2020'!O140</f>
        <v>12.8</v>
      </c>
      <c r="H138" s="53">
        <f>'jeziora 2020'!P140</f>
        <v>4.9200000000000001E-2</v>
      </c>
      <c r="I138" s="53">
        <f>'jeziora 2020'!S140</f>
        <v>15</v>
      </c>
      <c r="J138" s="53">
        <f>'jeziora 2020'!T140</f>
        <v>33.200000000000003</v>
      </c>
      <c r="K138" s="53">
        <f>'jeziora 2020'!Y140</f>
        <v>48.7</v>
      </c>
      <c r="L138" s="130">
        <f>'jeziora 2020'!AB140</f>
        <v>4832</v>
      </c>
      <c r="M138" s="130">
        <f>'jeziora 2020'!AC140</f>
        <v>607</v>
      </c>
      <c r="N138" s="73">
        <f>'jeziora 2020'!AI140</f>
        <v>2.5</v>
      </c>
      <c r="O138" s="73">
        <f>'jeziora 2020'!AJ140</f>
        <v>411</v>
      </c>
      <c r="P138" s="73">
        <f>'jeziora 2020'!AK140</f>
        <v>65</v>
      </c>
      <c r="Q138" s="73">
        <f>'jeziora 2020'!AL140</f>
        <v>1410</v>
      </c>
      <c r="R138" s="73">
        <f>'jeziora 2020'!AM140</f>
        <v>490</v>
      </c>
      <c r="S138" s="73">
        <f>'jeziora 2020'!AN140</f>
        <v>352</v>
      </c>
      <c r="T138" s="73">
        <f>'jeziora 2020'!AO140</f>
        <v>342</v>
      </c>
      <c r="U138" s="73">
        <f>'jeziora 2020'!AQ140</f>
        <v>255</v>
      </c>
      <c r="V138" s="73">
        <f>'jeziora 2020'!AR140</f>
        <v>1.5</v>
      </c>
      <c r="W138" s="73">
        <f>'jeziora 2020'!AS140</f>
        <v>2.5</v>
      </c>
      <c r="X138" s="73">
        <f>'jeziora 2020'!AT140</f>
        <v>91</v>
      </c>
      <c r="Y138" s="73">
        <f>'jeziora 2020'!AU140</f>
        <v>709</v>
      </c>
      <c r="Z138" s="73">
        <f>'jeziora 2020'!AV140</f>
        <v>617</v>
      </c>
      <c r="AA138" s="73">
        <f>'jeziora 2020'!AW140</f>
        <v>237</v>
      </c>
      <c r="AB138" s="73">
        <f>'jeziora 2020'!AX140</f>
        <v>255</v>
      </c>
      <c r="AC138" s="73">
        <f>'jeziora 2020'!AY140</f>
        <v>379</v>
      </c>
      <c r="AD138" s="73">
        <f>'jeziora 2020'!AZ140</f>
        <v>110</v>
      </c>
      <c r="AE138" s="73">
        <f>'jeziora 2020'!BB140</f>
        <v>4730.5</v>
      </c>
      <c r="AF138" s="73">
        <f>'jeziora 2020'!BJ140</f>
        <v>0.5</v>
      </c>
      <c r="AG138" s="73">
        <f>'jeziora 2020'!BL140</f>
        <v>0.5</v>
      </c>
      <c r="AH138" s="73">
        <f>'jeziora 2020'!BM140</f>
        <v>0.05</v>
      </c>
      <c r="AI138" s="73">
        <f>'jeziora 2020'!BN140</f>
        <v>0.05</v>
      </c>
      <c r="AJ138" s="73">
        <f>'jeziora 2020'!BO140</f>
        <v>0.05</v>
      </c>
      <c r="AK138" s="73">
        <f>'jeziora 2020'!BR140</f>
        <v>0.4</v>
      </c>
      <c r="AL138" s="73">
        <f>'jeziora 2020'!BS140</f>
        <v>0.05</v>
      </c>
      <c r="AM138" s="73">
        <f>'jeziora 2020'!BU140</f>
        <v>0.05</v>
      </c>
      <c r="AN138" s="73">
        <f>'jeziora 2020'!BV140</f>
        <v>0.05</v>
      </c>
      <c r="AO138" s="73">
        <f>'jeziora 2020'!BW140</f>
        <v>0.05</v>
      </c>
      <c r="AP138" s="73">
        <f>'jeziora 2020'!BX140</f>
        <v>0.1</v>
      </c>
      <c r="AQ138" s="73">
        <f>'jeziora 2020'!BZ140</f>
        <v>0</v>
      </c>
      <c r="AR138" s="224">
        <f>'jeziora 2020'!CK140</f>
        <v>0</v>
      </c>
      <c r="AS138" s="73">
        <f>'jeziora 2020'!CN140</f>
        <v>0</v>
      </c>
      <c r="AT138" s="73">
        <f>'jeziora 2020'!CS140</f>
        <v>0</v>
      </c>
      <c r="AU138" s="224">
        <f>'jeziora 2020'!CY140</f>
        <v>0</v>
      </c>
      <c r="AV138" s="53">
        <f>'jeziora 2020'!DD140</f>
        <v>0</v>
      </c>
      <c r="AW138" s="73">
        <f>'jeziora 2020'!DE140</f>
        <v>0.05</v>
      </c>
      <c r="AX138" s="148">
        <f>'jeziora 2020'!DF140</f>
        <v>0.05</v>
      </c>
      <c r="AY138" s="63" t="s">
        <v>173</v>
      </c>
      <c r="AZ138" s="75"/>
      <c r="BA138" s="75"/>
      <c r="BB138" s="75"/>
    </row>
    <row r="139" spans="1:54" x14ac:dyDescent="0.2">
      <c r="A139" s="4">
        <f>'jeziora 2020'!B141</f>
        <v>185</v>
      </c>
      <c r="B139" s="16" t="str">
        <f>'jeziora 2020'!C141</f>
        <v>PL02S0102_0116</v>
      </c>
      <c r="C139" s="53">
        <f>'jeziora 2020'!I141</f>
        <v>0.05</v>
      </c>
      <c r="D139" s="53">
        <f>'jeziora 2020'!J141</f>
        <v>6</v>
      </c>
      <c r="E139" s="53">
        <f>'jeziora 2020'!L141</f>
        <v>2.02</v>
      </c>
      <c r="F139" s="53">
        <f>'jeziora 2020'!N141</f>
        <v>17.5</v>
      </c>
      <c r="G139" s="53">
        <f>'jeziora 2020'!O141</f>
        <v>21.8</v>
      </c>
      <c r="H139" s="53">
        <f>'jeziora 2020'!P141</f>
        <v>0.21099999999999999</v>
      </c>
      <c r="I139" s="53">
        <f>'jeziora 2020'!S141</f>
        <v>16.100000000000001</v>
      </c>
      <c r="J139" s="53">
        <f>'jeziora 2020'!T141</f>
        <v>84.7</v>
      </c>
      <c r="K139" s="53">
        <f>'jeziora 2020'!Y141</f>
        <v>160</v>
      </c>
      <c r="L139" s="130">
        <f>'jeziora 2020'!AB141</f>
        <v>15400</v>
      </c>
      <c r="M139" s="130">
        <f>'jeziora 2020'!AC141</f>
        <v>504</v>
      </c>
      <c r="N139" s="73">
        <f>'jeziora 2020'!AI141</f>
        <v>2.5</v>
      </c>
      <c r="O139" s="73">
        <f>'jeziora 2020'!AJ141</f>
        <v>109</v>
      </c>
      <c r="P139" s="73">
        <f>'jeziora 2020'!AK141</f>
        <v>2.5</v>
      </c>
      <c r="Q139" s="73">
        <f>'jeziora 2020'!AL141</f>
        <v>617</v>
      </c>
      <c r="R139" s="73">
        <f>'jeziora 2020'!AM141</f>
        <v>256</v>
      </c>
      <c r="S139" s="73">
        <f>'jeziora 2020'!AN141</f>
        <v>146</v>
      </c>
      <c r="T139" s="73">
        <f>'jeziora 2020'!AO141</f>
        <v>128</v>
      </c>
      <c r="U139" s="73">
        <f>'jeziora 2020'!AQ141</f>
        <v>256</v>
      </c>
      <c r="V139" s="73">
        <f>'jeziora 2020'!AR141</f>
        <v>1.5</v>
      </c>
      <c r="W139" s="73">
        <f>'jeziora 2020'!AS141</f>
        <v>2.5</v>
      </c>
      <c r="X139" s="73">
        <f>'jeziora 2020'!AT141</f>
        <v>2.5</v>
      </c>
      <c r="Y139" s="73">
        <f>'jeziora 2020'!AU141</f>
        <v>313</v>
      </c>
      <c r="Z139" s="73">
        <f>'jeziora 2020'!AV141</f>
        <v>368</v>
      </c>
      <c r="AA139" s="73">
        <f>'jeziora 2020'!AW141</f>
        <v>117</v>
      </c>
      <c r="AB139" s="73">
        <f>'jeziora 2020'!AX141</f>
        <v>171</v>
      </c>
      <c r="AC139" s="73">
        <f>'jeziora 2020'!AY141</f>
        <v>243</v>
      </c>
      <c r="AD139" s="73">
        <f>'jeziora 2020'!AZ141</f>
        <v>81</v>
      </c>
      <c r="AE139" s="73">
        <f>'jeziora 2020'!BB141</f>
        <v>2065.5</v>
      </c>
      <c r="AF139" s="73">
        <f>'jeziora 2020'!BJ141</f>
        <v>0.5</v>
      </c>
      <c r="AG139" s="73">
        <f>'jeziora 2020'!BL141</f>
        <v>0.5</v>
      </c>
      <c r="AH139" s="73">
        <f>'jeziora 2020'!BM141</f>
        <v>0.05</v>
      </c>
      <c r="AI139" s="73">
        <f>'jeziora 2020'!BN141</f>
        <v>0.05</v>
      </c>
      <c r="AJ139" s="73">
        <f>'jeziora 2020'!BO141</f>
        <v>0.05</v>
      </c>
      <c r="AK139" s="73">
        <f>'jeziora 2020'!BR141</f>
        <v>0.4</v>
      </c>
      <c r="AL139" s="73">
        <f>'jeziora 2020'!BS141</f>
        <v>0.05</v>
      </c>
      <c r="AM139" s="73">
        <f>'jeziora 2020'!BU141</f>
        <v>0.05</v>
      </c>
      <c r="AN139" s="73">
        <f>'jeziora 2020'!BV141</f>
        <v>0.05</v>
      </c>
      <c r="AO139" s="73">
        <f>'jeziora 2020'!BW141</f>
        <v>0.05</v>
      </c>
      <c r="AP139" s="73">
        <f>'jeziora 2020'!BX141</f>
        <v>0.1</v>
      </c>
      <c r="AQ139" s="73">
        <f>'jeziora 2020'!BZ141</f>
        <v>0</v>
      </c>
      <c r="AR139" s="224">
        <f>'jeziora 2020'!CK141</f>
        <v>0</v>
      </c>
      <c r="AS139" s="73">
        <f>'jeziora 2020'!CN141</f>
        <v>0</v>
      </c>
      <c r="AT139" s="73">
        <f>'jeziora 2020'!CS141</f>
        <v>0</v>
      </c>
      <c r="AU139" s="224">
        <f>'jeziora 2020'!CY141</f>
        <v>0</v>
      </c>
      <c r="AV139" s="53">
        <f>'jeziora 2020'!DD141</f>
        <v>0</v>
      </c>
      <c r="AW139" s="73">
        <f>'jeziora 2020'!DE141</f>
        <v>0.05</v>
      </c>
      <c r="AX139" s="148">
        <f>'jeziora 2020'!DF141</f>
        <v>0.05</v>
      </c>
      <c r="AY139" s="63" t="s">
        <v>173</v>
      </c>
      <c r="AZ139" s="75"/>
      <c r="BA139" s="75"/>
      <c r="BB139" s="75"/>
    </row>
    <row r="140" spans="1:54" x14ac:dyDescent="0.2">
      <c r="A140" s="4">
        <f>'jeziora 2020'!B142</f>
        <v>186</v>
      </c>
      <c r="B140" s="16" t="str">
        <f>'jeziora 2020'!C142</f>
        <v>PL01S0202_0026</v>
      </c>
      <c r="C140" s="53">
        <f>'jeziora 2020'!I142</f>
        <v>0.05</v>
      </c>
      <c r="D140" s="53">
        <f>'jeziora 2020'!J142</f>
        <v>6.36</v>
      </c>
      <c r="E140" s="53">
        <f>'jeziora 2020'!L142</f>
        <v>0.308</v>
      </c>
      <c r="F140" s="53">
        <f>'jeziora 2020'!N142</f>
        <v>8.33</v>
      </c>
      <c r="G140" s="53">
        <f>'jeziora 2020'!O142</f>
        <v>2.76</v>
      </c>
      <c r="H140" s="53">
        <f>'jeziora 2020'!P142</f>
        <v>7.8E-2</v>
      </c>
      <c r="I140" s="53">
        <f>'jeziora 2020'!S142</f>
        <v>37.4</v>
      </c>
      <c r="J140" s="53">
        <f>'jeziora 2020'!T142</f>
        <v>16.7</v>
      </c>
      <c r="K140" s="53">
        <f>'jeziora 2020'!Y142</f>
        <v>42.5</v>
      </c>
      <c r="L140" s="130">
        <f>'jeziora 2020'!AB142</f>
        <v>700</v>
      </c>
      <c r="M140" s="130">
        <f>'jeziora 2020'!AC142</f>
        <v>1512</v>
      </c>
      <c r="N140" s="73">
        <f>'jeziora 2020'!AI142</f>
        <v>2.5</v>
      </c>
      <c r="O140" s="73">
        <f>'jeziora 2020'!AJ142</f>
        <v>154</v>
      </c>
      <c r="P140" s="73">
        <f>'jeziora 2020'!AK142</f>
        <v>2.5</v>
      </c>
      <c r="Q140" s="73">
        <f>'jeziora 2020'!AL142</f>
        <v>492</v>
      </c>
      <c r="R140" s="73">
        <f>'jeziora 2020'!AM142</f>
        <v>191</v>
      </c>
      <c r="S140" s="73">
        <f>'jeziora 2020'!AN142</f>
        <v>122</v>
      </c>
      <c r="T140" s="73">
        <f>'jeziora 2020'!AO142</f>
        <v>72</v>
      </c>
      <c r="U140" s="73">
        <f>'jeziora 2020'!AQ142</f>
        <v>101</v>
      </c>
      <c r="V140" s="73">
        <f>'jeziora 2020'!AR142</f>
        <v>1.5</v>
      </c>
      <c r="W140" s="73">
        <f>'jeziora 2020'!AS142</f>
        <v>2.5</v>
      </c>
      <c r="X140" s="73">
        <f>'jeziora 2020'!AT142</f>
        <v>149</v>
      </c>
      <c r="Y140" s="73">
        <f>'jeziora 2020'!AU142</f>
        <v>262</v>
      </c>
      <c r="Z140" s="73">
        <f>'jeziora 2020'!AV142</f>
        <v>165</v>
      </c>
      <c r="AA140" s="73">
        <f>'jeziora 2020'!AW142</f>
        <v>50</v>
      </c>
      <c r="AB140" s="73">
        <f>'jeziora 2020'!AX142</f>
        <v>56</v>
      </c>
      <c r="AC140" s="73">
        <f>'jeziora 2020'!AY142</f>
        <v>2.5</v>
      </c>
      <c r="AD140" s="73">
        <f>'jeziora 2020'!AZ142</f>
        <v>2.5</v>
      </c>
      <c r="AE140" s="73">
        <f>'jeziora 2020'!BB142</f>
        <v>1666</v>
      </c>
      <c r="AF140" s="73">
        <f>'jeziora 2020'!BJ142</f>
        <v>0.5</v>
      </c>
      <c r="AG140" s="73">
        <f>'jeziora 2020'!BL142</f>
        <v>0.5</v>
      </c>
      <c r="AH140" s="73">
        <f>'jeziora 2020'!BM142</f>
        <v>0.05</v>
      </c>
      <c r="AI140" s="73">
        <f>'jeziora 2020'!BN142</f>
        <v>0.05</v>
      </c>
      <c r="AJ140" s="73">
        <f>'jeziora 2020'!BO142</f>
        <v>0.05</v>
      </c>
      <c r="AK140" s="73">
        <f>'jeziora 2020'!BR142</f>
        <v>0.4</v>
      </c>
      <c r="AL140" s="73">
        <f>'jeziora 2020'!BS142</f>
        <v>0.05</v>
      </c>
      <c r="AM140" s="73">
        <f>'jeziora 2020'!BU142</f>
        <v>0.05</v>
      </c>
      <c r="AN140" s="73">
        <f>'jeziora 2020'!BV142</f>
        <v>0.05</v>
      </c>
      <c r="AO140" s="73">
        <f>'jeziora 2020'!BW142</f>
        <v>0.05</v>
      </c>
      <c r="AP140" s="73">
        <f>'jeziora 2020'!BX142</f>
        <v>0.1</v>
      </c>
      <c r="AQ140" s="73">
        <f>'jeziora 2020'!BZ142</f>
        <v>0</v>
      </c>
      <c r="AR140" s="224">
        <f>'jeziora 2020'!CK142</f>
        <v>0</v>
      </c>
      <c r="AS140" s="73">
        <f>'jeziora 2020'!CN142</f>
        <v>0</v>
      </c>
      <c r="AT140" s="73">
        <f>'jeziora 2020'!CS142</f>
        <v>0</v>
      </c>
      <c r="AU140" s="224">
        <f>'jeziora 2020'!CY142</f>
        <v>0</v>
      </c>
      <c r="AV140" s="53">
        <f>'jeziora 2020'!DD142</f>
        <v>0</v>
      </c>
      <c r="AW140" s="73">
        <f>'jeziora 2020'!DE142</f>
        <v>0.05</v>
      </c>
      <c r="AX140" s="148">
        <f>'jeziora 2020'!DF142</f>
        <v>0.05</v>
      </c>
      <c r="AY140" s="64" t="s">
        <v>174</v>
      </c>
      <c r="AZ140" s="75"/>
      <c r="BA140" s="75"/>
      <c r="BB140" s="75"/>
    </row>
    <row r="141" spans="1:54" x14ac:dyDescent="0.2">
      <c r="A141" s="4">
        <f>'jeziora 2020'!B143</f>
        <v>187</v>
      </c>
      <c r="B141" s="16" t="str">
        <f>'jeziora 2020'!C143</f>
        <v>PL02S0502_2247</v>
      </c>
      <c r="C141" s="53">
        <f>'jeziora 2020'!I143</f>
        <v>0.05</v>
      </c>
      <c r="D141" s="53">
        <f>'jeziora 2020'!J143</f>
        <v>7.88</v>
      </c>
      <c r="E141" s="53">
        <f>'jeziora 2020'!L143</f>
        <v>0.1</v>
      </c>
      <c r="F141" s="53">
        <f>'jeziora 2020'!N143</f>
        <v>7.41</v>
      </c>
      <c r="G141" s="53">
        <f>'jeziora 2020'!O143</f>
        <v>26.5</v>
      </c>
      <c r="H141" s="53">
        <f>'jeziora 2020'!P143</f>
        <v>0.11799999999999999</v>
      </c>
      <c r="I141" s="53">
        <f>'jeziora 2020'!S143</f>
        <v>5.64</v>
      </c>
      <c r="J141" s="53">
        <f>'jeziora 2020'!T143</f>
        <v>70</v>
      </c>
      <c r="K141" s="53">
        <f>'jeziora 2020'!Y143</f>
        <v>94.7</v>
      </c>
      <c r="L141" s="130">
        <f>'jeziora 2020'!AB143</f>
        <v>5035</v>
      </c>
      <c r="M141" s="130">
        <f>'jeziora 2020'!AC143</f>
        <v>730</v>
      </c>
      <c r="N141" s="73">
        <f>'jeziora 2020'!AI143</f>
        <v>2.5</v>
      </c>
      <c r="O141" s="73">
        <f>'jeziora 2020'!AJ143</f>
        <v>167</v>
      </c>
      <c r="P141" s="73">
        <f>'jeziora 2020'!AK143</f>
        <v>58</v>
      </c>
      <c r="Q141" s="73">
        <f>'jeziora 2020'!AL143</f>
        <v>917</v>
      </c>
      <c r="R141" s="73">
        <f>'jeziora 2020'!AM143</f>
        <v>266</v>
      </c>
      <c r="S141" s="73">
        <f>'jeziora 2020'!AN143</f>
        <v>213</v>
      </c>
      <c r="T141" s="73">
        <f>'jeziora 2020'!AO143</f>
        <v>210</v>
      </c>
      <c r="U141" s="73">
        <f>'jeziora 2020'!AQ143</f>
        <v>201</v>
      </c>
      <c r="V141" s="73">
        <f>'jeziora 2020'!AR143</f>
        <v>1.5</v>
      </c>
      <c r="W141" s="73">
        <f>'jeziora 2020'!AS143</f>
        <v>2.5</v>
      </c>
      <c r="X141" s="73">
        <f>'jeziora 2020'!AT143</f>
        <v>78</v>
      </c>
      <c r="Y141" s="73">
        <f>'jeziora 2020'!AU143</f>
        <v>491</v>
      </c>
      <c r="Z141" s="73">
        <f>'jeziora 2020'!AV143</f>
        <v>417</v>
      </c>
      <c r="AA141" s="73">
        <f>'jeziora 2020'!AW143</f>
        <v>152</v>
      </c>
      <c r="AB141" s="73">
        <f>'jeziora 2020'!AX143</f>
        <v>183</v>
      </c>
      <c r="AC141" s="73">
        <f>'jeziora 2020'!AY143</f>
        <v>232</v>
      </c>
      <c r="AD141" s="73">
        <f>'jeziora 2020'!AZ143</f>
        <v>107</v>
      </c>
      <c r="AE141" s="73">
        <f>'jeziora 2020'!BB143</f>
        <v>2975.5</v>
      </c>
      <c r="AF141" s="73">
        <f>'jeziora 2020'!BJ143</f>
        <v>0.5</v>
      </c>
      <c r="AG141" s="73">
        <f>'jeziora 2020'!BL143</f>
        <v>0.5</v>
      </c>
      <c r="AH141" s="73">
        <f>'jeziora 2020'!BM143</f>
        <v>0.05</v>
      </c>
      <c r="AI141" s="73">
        <f>'jeziora 2020'!BN143</f>
        <v>0.05</v>
      </c>
      <c r="AJ141" s="73">
        <f>'jeziora 2020'!BO143</f>
        <v>0.05</v>
      </c>
      <c r="AK141" s="73">
        <f>'jeziora 2020'!BR143</f>
        <v>0.4</v>
      </c>
      <c r="AL141" s="73">
        <f>'jeziora 2020'!BS143</f>
        <v>0.05</v>
      </c>
      <c r="AM141" s="73">
        <f>'jeziora 2020'!BU143</f>
        <v>0.05</v>
      </c>
      <c r="AN141" s="73">
        <f>'jeziora 2020'!BV143</f>
        <v>0.05</v>
      </c>
      <c r="AO141" s="73">
        <f>'jeziora 2020'!BW143</f>
        <v>0.05</v>
      </c>
      <c r="AP141" s="73">
        <f>'jeziora 2020'!BX143</f>
        <v>0.1</v>
      </c>
      <c r="AQ141" s="73">
        <f>'jeziora 2020'!BZ143</f>
        <v>25</v>
      </c>
      <c r="AR141" s="224">
        <f>'jeziora 2020'!CK143</f>
        <v>0.1</v>
      </c>
      <c r="AS141" s="73">
        <f>'jeziora 2020'!CN143</f>
        <v>0.5</v>
      </c>
      <c r="AT141" s="73">
        <f>'jeziora 2020'!CS143</f>
        <v>0.5</v>
      </c>
      <c r="AU141" s="224">
        <f>'jeziora 2020'!CY143</f>
        <v>0.47399999999999998</v>
      </c>
      <c r="AV141" s="53">
        <f>'jeziora 2020'!DD143</f>
        <v>0.05</v>
      </c>
      <c r="AW141" s="73">
        <f>'jeziora 2020'!DE143</f>
        <v>0.05</v>
      </c>
      <c r="AX141" s="148">
        <f>'jeziora 2020'!DF143</f>
        <v>0.05</v>
      </c>
      <c r="AY141" s="63" t="s">
        <v>173</v>
      </c>
      <c r="AZ141" s="75"/>
      <c r="BA141" s="75"/>
      <c r="BB141" s="75"/>
    </row>
    <row r="142" spans="1:54" x14ac:dyDescent="0.2">
      <c r="A142" s="4">
        <f>'jeziora 2020'!B144</f>
        <v>188</v>
      </c>
      <c r="B142" s="16" t="str">
        <f>'jeziora 2020'!C144</f>
        <v>PL01S0602_0388</v>
      </c>
      <c r="C142" s="53">
        <f>'jeziora 2020'!I144</f>
        <v>0.05</v>
      </c>
      <c r="D142" s="53">
        <f>'jeziora 2020'!J144</f>
        <v>1.5</v>
      </c>
      <c r="E142" s="53">
        <f>'jeziora 2020'!L144</f>
        <v>2.5000000000000001E-2</v>
      </c>
      <c r="F142" s="53">
        <f>'jeziora 2020'!N144</f>
        <v>4.6100000000000003</v>
      </c>
      <c r="G142" s="53">
        <f>'jeziora 2020'!O144</f>
        <v>3.81</v>
      </c>
      <c r="H142" s="53">
        <f>'jeziora 2020'!P144</f>
        <v>0.107</v>
      </c>
      <c r="I142" s="53">
        <f>'jeziora 2020'!S144</f>
        <v>1.87</v>
      </c>
      <c r="J142" s="53">
        <f>'jeziora 2020'!T144</f>
        <v>2.64</v>
      </c>
      <c r="K142" s="53">
        <f>'jeziora 2020'!Y144</f>
        <v>41.2</v>
      </c>
      <c r="L142" s="130">
        <f>'jeziora 2020'!AB144</f>
        <v>6210</v>
      </c>
      <c r="M142" s="130">
        <f>'jeziora 2020'!AC144</f>
        <v>129</v>
      </c>
      <c r="N142" s="73">
        <f>'jeziora 2020'!AI144</f>
        <v>53</v>
      </c>
      <c r="O142" s="73">
        <f>'jeziora 2020'!AJ144</f>
        <v>20</v>
      </c>
      <c r="P142" s="73">
        <f>'jeziora 2020'!AK144</f>
        <v>5</v>
      </c>
      <c r="Q142" s="73">
        <f>'jeziora 2020'!AL144</f>
        <v>69</v>
      </c>
      <c r="R142" s="73">
        <f>'jeziora 2020'!AM144</f>
        <v>28</v>
      </c>
      <c r="S142" s="73">
        <f>'jeziora 2020'!AN144</f>
        <v>15</v>
      </c>
      <c r="T142" s="73">
        <f>'jeziora 2020'!AO144</f>
        <v>16</v>
      </c>
      <c r="U142" s="73">
        <f>'jeziora 2020'!AQ144</f>
        <v>16</v>
      </c>
      <c r="V142" s="73">
        <f>'jeziora 2020'!AR144</f>
        <v>1.5</v>
      </c>
      <c r="W142" s="73">
        <f>'jeziora 2020'!AS144</f>
        <v>2.5</v>
      </c>
      <c r="X142" s="73">
        <f>'jeziora 2020'!AT144</f>
        <v>32</v>
      </c>
      <c r="Y142" s="73">
        <f>'jeziora 2020'!AU144</f>
        <v>37</v>
      </c>
      <c r="Z142" s="73">
        <f>'jeziora 2020'!AV144</f>
        <v>35</v>
      </c>
      <c r="AA142" s="73">
        <f>'jeziora 2020'!AW144</f>
        <v>12</v>
      </c>
      <c r="AB142" s="73">
        <f>'jeziora 2020'!AX144</f>
        <v>15</v>
      </c>
      <c r="AC142" s="73">
        <f>'jeziora 2020'!AY144</f>
        <v>26</v>
      </c>
      <c r="AD142" s="73">
        <f>'jeziora 2020'!AZ144</f>
        <v>2.5</v>
      </c>
      <c r="AE142" s="73">
        <f>'jeziora 2020'!BB144</f>
        <v>326</v>
      </c>
      <c r="AF142" s="73">
        <f>'jeziora 2020'!BJ144</f>
        <v>0.5</v>
      </c>
      <c r="AG142" s="73">
        <f>'jeziora 2020'!BL144</f>
        <v>0.5</v>
      </c>
      <c r="AH142" s="73">
        <f>'jeziora 2020'!BM144</f>
        <v>0.05</v>
      </c>
      <c r="AI142" s="73">
        <f>'jeziora 2020'!BN144</f>
        <v>0.05</v>
      </c>
      <c r="AJ142" s="73">
        <f>'jeziora 2020'!BO144</f>
        <v>0.05</v>
      </c>
      <c r="AK142" s="73">
        <f>'jeziora 2020'!BR144</f>
        <v>0.4</v>
      </c>
      <c r="AL142" s="73">
        <f>'jeziora 2020'!BS144</f>
        <v>0.05</v>
      </c>
      <c r="AM142" s="73">
        <f>'jeziora 2020'!BU144</f>
        <v>0.05</v>
      </c>
      <c r="AN142" s="73">
        <f>'jeziora 2020'!BV144</f>
        <v>0.05</v>
      </c>
      <c r="AO142" s="73">
        <f>'jeziora 2020'!BW144</f>
        <v>0.05</v>
      </c>
      <c r="AP142" s="73">
        <f>'jeziora 2020'!BX144</f>
        <v>0.1</v>
      </c>
      <c r="AQ142" s="73">
        <f>'jeziora 2020'!BZ144</f>
        <v>0</v>
      </c>
      <c r="AR142" s="224">
        <f>'jeziora 2020'!CK144</f>
        <v>0</v>
      </c>
      <c r="AS142" s="73">
        <f>'jeziora 2020'!CN144</f>
        <v>0</v>
      </c>
      <c r="AT142" s="73">
        <f>'jeziora 2020'!CS144</f>
        <v>0</v>
      </c>
      <c r="AU142" s="224">
        <f>'jeziora 2020'!CY144</f>
        <v>0</v>
      </c>
      <c r="AV142" s="53">
        <f>'jeziora 2020'!DD144</f>
        <v>0</v>
      </c>
      <c r="AW142" s="73">
        <f>'jeziora 2020'!DE144</f>
        <v>0.05</v>
      </c>
      <c r="AX142" s="148">
        <f>'jeziora 2020'!DF144</f>
        <v>0.05</v>
      </c>
      <c r="AY142" s="61" t="s">
        <v>171</v>
      </c>
      <c r="AZ142" s="75"/>
      <c r="BA142" s="75"/>
      <c r="BB142" s="75"/>
    </row>
    <row r="143" spans="1:54" x14ac:dyDescent="0.2">
      <c r="A143" s="4">
        <f>'jeziora 2020'!B145</f>
        <v>189</v>
      </c>
      <c r="B143" s="16" t="str">
        <f>'jeziora 2020'!C145</f>
        <v>PL02S0102_3330</v>
      </c>
      <c r="C143" s="53">
        <f>'jeziora 2020'!I145</f>
        <v>0.05</v>
      </c>
      <c r="D143" s="53">
        <f>'jeziora 2020'!J145</f>
        <v>7.02</v>
      </c>
      <c r="E143" s="53">
        <f>'jeziora 2020'!L145</f>
        <v>2.5000000000000001E-2</v>
      </c>
      <c r="F143" s="53">
        <f>'jeziora 2020'!N145</f>
        <v>4.43</v>
      </c>
      <c r="G143" s="53">
        <f>'jeziora 2020'!O145</f>
        <v>1.67</v>
      </c>
      <c r="H143" s="53">
        <f>'jeziora 2020'!P145</f>
        <v>2.81E-2</v>
      </c>
      <c r="I143" s="53">
        <f>'jeziora 2020'!S145</f>
        <v>4.46</v>
      </c>
      <c r="J143" s="53">
        <f>'jeziora 2020'!T145</f>
        <v>15.9</v>
      </c>
      <c r="K143" s="53">
        <f>'jeziora 2020'!Y145</f>
        <v>38</v>
      </c>
      <c r="L143" s="130">
        <f>'jeziora 2020'!AB145</f>
        <v>11250</v>
      </c>
      <c r="M143" s="130">
        <f>'jeziora 2020'!AC145</f>
        <v>464</v>
      </c>
      <c r="N143" s="73">
        <f>'jeziora 2020'!AI145</f>
        <v>2.5</v>
      </c>
      <c r="O143" s="73">
        <f>'jeziora 2020'!AJ145</f>
        <v>2.5</v>
      </c>
      <c r="P143" s="73">
        <f>'jeziora 2020'!AK145</f>
        <v>2.5</v>
      </c>
      <c r="Q143" s="73">
        <f>'jeziora 2020'!AL145</f>
        <v>48</v>
      </c>
      <c r="R143" s="73">
        <f>'jeziora 2020'!AM145</f>
        <v>2.5</v>
      </c>
      <c r="S143" s="73">
        <f>'jeziora 2020'!AN145</f>
        <v>2.5</v>
      </c>
      <c r="T143" s="73">
        <f>'jeziora 2020'!AO145</f>
        <v>2.5</v>
      </c>
      <c r="U143" s="73">
        <f>'jeziora 2020'!AQ145</f>
        <v>2.5</v>
      </c>
      <c r="V143" s="73">
        <f>'jeziora 2020'!AR145</f>
        <v>1.5</v>
      </c>
      <c r="W143" s="73">
        <f>'jeziora 2020'!AS145</f>
        <v>2.5</v>
      </c>
      <c r="X143" s="73">
        <f>'jeziora 2020'!AT145</f>
        <v>2.5</v>
      </c>
      <c r="Y143" s="73">
        <f>'jeziora 2020'!AU145</f>
        <v>2.5</v>
      </c>
      <c r="Z143" s="73">
        <f>'jeziora 2020'!AV145</f>
        <v>2.5</v>
      </c>
      <c r="AA143" s="73">
        <f>'jeziora 2020'!AW145</f>
        <v>2.5</v>
      </c>
      <c r="AB143" s="73">
        <f>'jeziora 2020'!AX145</f>
        <v>2.5</v>
      </c>
      <c r="AC143" s="73">
        <f>'jeziora 2020'!AY145</f>
        <v>2.5</v>
      </c>
      <c r="AD143" s="73">
        <f>'jeziora 2020'!AZ145</f>
        <v>2.5</v>
      </c>
      <c r="AE143" s="73">
        <f>'jeziora 2020'!BB145</f>
        <v>77</v>
      </c>
      <c r="AF143" s="73">
        <f>'jeziora 2020'!BJ145</f>
        <v>0.5</v>
      </c>
      <c r="AG143" s="73">
        <f>'jeziora 2020'!BL145</f>
        <v>0.5</v>
      </c>
      <c r="AH143" s="73">
        <f>'jeziora 2020'!BM145</f>
        <v>0.05</v>
      </c>
      <c r="AI143" s="73">
        <f>'jeziora 2020'!BN145</f>
        <v>0.05</v>
      </c>
      <c r="AJ143" s="73">
        <f>'jeziora 2020'!BO145</f>
        <v>0.05</v>
      </c>
      <c r="AK143" s="73">
        <f>'jeziora 2020'!BR145</f>
        <v>0.4</v>
      </c>
      <c r="AL143" s="73">
        <f>'jeziora 2020'!BS145</f>
        <v>0.05</v>
      </c>
      <c r="AM143" s="73">
        <f>'jeziora 2020'!BU145</f>
        <v>0.05</v>
      </c>
      <c r="AN143" s="73">
        <f>'jeziora 2020'!BV145</f>
        <v>0.05</v>
      </c>
      <c r="AO143" s="73">
        <f>'jeziora 2020'!BW145</f>
        <v>0.05</v>
      </c>
      <c r="AP143" s="73">
        <f>'jeziora 2020'!BX145</f>
        <v>0.1</v>
      </c>
      <c r="AQ143" s="73">
        <f>'jeziora 2020'!BZ145</f>
        <v>25</v>
      </c>
      <c r="AR143" s="224">
        <f>'jeziora 2020'!CK145</f>
        <v>5.0000000000000001E-3</v>
      </c>
      <c r="AS143" s="73">
        <f>'jeziora 2020'!CN145</f>
        <v>0.5</v>
      </c>
      <c r="AT143" s="73">
        <f>'jeziora 2020'!CS145</f>
        <v>0.5</v>
      </c>
      <c r="AU143" s="224">
        <f>'jeziora 2020'!CY145</f>
        <v>3.0699999999999998E-2</v>
      </c>
      <c r="AV143" s="53">
        <f>'jeziora 2020'!DD145</f>
        <v>0.05</v>
      </c>
      <c r="AW143" s="73">
        <f>'jeziora 2020'!DE145</f>
        <v>0.05</v>
      </c>
      <c r="AX143" s="148">
        <f>'jeziora 2020'!DF145</f>
        <v>0.05</v>
      </c>
      <c r="AY143" s="62" t="s">
        <v>172</v>
      </c>
      <c r="AZ143" s="75"/>
      <c r="BA143" s="75"/>
      <c r="BB143" s="75"/>
    </row>
    <row r="144" spans="1:54" x14ac:dyDescent="0.2">
      <c r="A144" s="4">
        <f>'jeziora 2020'!B146</f>
        <v>190</v>
      </c>
      <c r="B144" s="16" t="str">
        <f>'jeziora 2020'!C146</f>
        <v>PL02S0502_0176</v>
      </c>
      <c r="C144" s="53">
        <f>'jeziora 2020'!I146</f>
        <v>0.05</v>
      </c>
      <c r="D144" s="53">
        <f>'jeziora 2020'!J146</f>
        <v>1.5</v>
      </c>
      <c r="E144" s="53">
        <f>'jeziora 2020'!L146</f>
        <v>0.90600000000000003</v>
      </c>
      <c r="F144" s="53">
        <f>'jeziora 2020'!N146</f>
        <v>4.67</v>
      </c>
      <c r="G144" s="53">
        <f>'jeziora 2020'!O146</f>
        <v>164</v>
      </c>
      <c r="H144" s="53">
        <f>'jeziora 2020'!P146</f>
        <v>4.3099999999999999E-2</v>
      </c>
      <c r="I144" s="53">
        <f>'jeziora 2020'!S146</f>
        <v>7.24</v>
      </c>
      <c r="J144" s="53">
        <f>'jeziora 2020'!T146</f>
        <v>23.4</v>
      </c>
      <c r="K144" s="53">
        <f>'jeziora 2020'!Y146</f>
        <v>65.099999999999994</v>
      </c>
      <c r="L144" s="130">
        <f>'jeziora 2020'!AB146</f>
        <v>7873</v>
      </c>
      <c r="M144" s="130">
        <f>'jeziora 2020'!AC146</f>
        <v>910</v>
      </c>
      <c r="N144" s="73">
        <f>'jeziora 2020'!AI146</f>
        <v>2.5</v>
      </c>
      <c r="O144" s="73">
        <f>'jeziora 2020'!AJ146</f>
        <v>117</v>
      </c>
      <c r="P144" s="73">
        <f>'jeziora 2020'!AK146</f>
        <v>27</v>
      </c>
      <c r="Q144" s="73">
        <f>'jeziora 2020'!AL146</f>
        <v>408</v>
      </c>
      <c r="R144" s="73">
        <f>'jeziora 2020'!AM146</f>
        <v>332</v>
      </c>
      <c r="S144" s="73">
        <f>'jeziora 2020'!AN146</f>
        <v>118</v>
      </c>
      <c r="T144" s="73">
        <f>'jeziora 2020'!AO146</f>
        <v>125</v>
      </c>
      <c r="U144" s="73">
        <f>'jeziora 2020'!AQ146</f>
        <v>123</v>
      </c>
      <c r="V144" s="73">
        <f>'jeziora 2020'!AR146</f>
        <v>1.5</v>
      </c>
      <c r="W144" s="73">
        <f>'jeziora 2020'!AS146</f>
        <v>2.5</v>
      </c>
      <c r="X144" s="73">
        <f>'jeziora 2020'!AT146</f>
        <v>160</v>
      </c>
      <c r="Y144" s="73">
        <f>'jeziora 2020'!AU146</f>
        <v>243</v>
      </c>
      <c r="Z144" s="73">
        <f>'jeziora 2020'!AV146</f>
        <v>227</v>
      </c>
      <c r="AA144" s="73">
        <f>'jeziora 2020'!AW146</f>
        <v>78</v>
      </c>
      <c r="AB144" s="73">
        <f>'jeziora 2020'!AX146</f>
        <v>107</v>
      </c>
      <c r="AC144" s="73">
        <f>'jeziora 2020'!AY146</f>
        <v>151</v>
      </c>
      <c r="AD144" s="73">
        <f>'jeziora 2020'!AZ146</f>
        <v>2.5</v>
      </c>
      <c r="AE144" s="73">
        <f>'jeziora 2020'!BB146</f>
        <v>1841.5</v>
      </c>
      <c r="AF144" s="73">
        <f>'jeziora 2020'!BJ146</f>
        <v>0.5</v>
      </c>
      <c r="AG144" s="73">
        <f>'jeziora 2020'!BL146</f>
        <v>0.5</v>
      </c>
      <c r="AH144" s="73">
        <f>'jeziora 2020'!BM146</f>
        <v>0.05</v>
      </c>
      <c r="AI144" s="73">
        <f>'jeziora 2020'!BN146</f>
        <v>0.05</v>
      </c>
      <c r="AJ144" s="73">
        <f>'jeziora 2020'!BO146</f>
        <v>0.05</v>
      </c>
      <c r="AK144" s="73">
        <f>'jeziora 2020'!BR146</f>
        <v>0.4</v>
      </c>
      <c r="AL144" s="73">
        <f>'jeziora 2020'!BS146</f>
        <v>0.05</v>
      </c>
      <c r="AM144" s="73">
        <f>'jeziora 2020'!BU146</f>
        <v>0.05</v>
      </c>
      <c r="AN144" s="73">
        <f>'jeziora 2020'!BV146</f>
        <v>0.05</v>
      </c>
      <c r="AO144" s="73">
        <f>'jeziora 2020'!BW146</f>
        <v>0.05</v>
      </c>
      <c r="AP144" s="73">
        <f>'jeziora 2020'!BX146</f>
        <v>0.1</v>
      </c>
      <c r="AQ144" s="73">
        <f>'jeziora 2020'!BZ146</f>
        <v>0</v>
      </c>
      <c r="AR144" s="224">
        <f>'jeziora 2020'!CK146</f>
        <v>0</v>
      </c>
      <c r="AS144" s="73">
        <f>'jeziora 2020'!CN146</f>
        <v>0</v>
      </c>
      <c r="AT144" s="73">
        <f>'jeziora 2020'!CS146</f>
        <v>0</v>
      </c>
      <c r="AU144" s="224">
        <f>'jeziora 2020'!CY146</f>
        <v>0</v>
      </c>
      <c r="AV144" s="53">
        <f>'jeziora 2020'!DD146</f>
        <v>0</v>
      </c>
      <c r="AW144" s="73">
        <f>'jeziora 2020'!DE146</f>
        <v>0.05</v>
      </c>
      <c r="AX144" s="148">
        <f>'jeziora 2020'!DF146</f>
        <v>0.05</v>
      </c>
      <c r="AY144" s="64" t="s">
        <v>174</v>
      </c>
      <c r="AZ144" s="75"/>
      <c r="BA144" s="75"/>
      <c r="BB144" s="75"/>
    </row>
    <row r="145" spans="1:54" x14ac:dyDescent="0.2">
      <c r="A145" s="4">
        <f>'jeziora 2020'!B147</f>
        <v>191</v>
      </c>
      <c r="B145" s="16" t="str">
        <f>'jeziora 2020'!C147</f>
        <v>PL02S0102_2067</v>
      </c>
      <c r="C145" s="53">
        <f>'jeziora 2020'!I147</f>
        <v>0.05</v>
      </c>
      <c r="D145" s="53">
        <f>'jeziora 2020'!J147</f>
        <v>1.5</v>
      </c>
      <c r="E145" s="53">
        <f>'jeziora 2020'!L147</f>
        <v>1.77</v>
      </c>
      <c r="F145" s="53">
        <f>'jeziora 2020'!N147</f>
        <v>17.899999999999999</v>
      </c>
      <c r="G145" s="53">
        <f>'jeziora 2020'!O147</f>
        <v>48.9</v>
      </c>
      <c r="H145" s="53">
        <f>'jeziora 2020'!P147</f>
        <v>0.11700000000000001</v>
      </c>
      <c r="I145" s="53">
        <f>'jeziora 2020'!S147</f>
        <v>12.3</v>
      </c>
      <c r="J145" s="53">
        <f>'jeziora 2020'!T147</f>
        <v>40</v>
      </c>
      <c r="K145" s="53">
        <f>'jeziora 2020'!Y147</f>
        <v>127</v>
      </c>
      <c r="L145" s="130">
        <f>'jeziora 2020'!AB147</f>
        <v>16990</v>
      </c>
      <c r="M145" s="130">
        <f>'jeziora 2020'!AC147</f>
        <v>691</v>
      </c>
      <c r="N145" s="73">
        <f>'jeziora 2020'!AI147</f>
        <v>2.5</v>
      </c>
      <c r="O145" s="73">
        <f>'jeziora 2020'!AJ147</f>
        <v>79</v>
      </c>
      <c r="P145" s="73">
        <f>'jeziora 2020'!AK147</f>
        <v>2.5</v>
      </c>
      <c r="Q145" s="73">
        <f>'jeziora 2020'!AL147</f>
        <v>337</v>
      </c>
      <c r="R145" s="73">
        <f>'jeziora 2020'!AM147</f>
        <v>348</v>
      </c>
      <c r="S145" s="73">
        <f>'jeziora 2020'!AN147</f>
        <v>142</v>
      </c>
      <c r="T145" s="73">
        <f>'jeziora 2020'!AO147</f>
        <v>128</v>
      </c>
      <c r="U145" s="73">
        <f>'jeziora 2020'!AQ147</f>
        <v>108</v>
      </c>
      <c r="V145" s="73">
        <f>'jeziora 2020'!AR147</f>
        <v>1.5</v>
      </c>
      <c r="W145" s="73">
        <f>'jeziora 2020'!AS147</f>
        <v>2.5</v>
      </c>
      <c r="X145" s="73">
        <f>'jeziora 2020'!AT147</f>
        <v>57</v>
      </c>
      <c r="Y145" s="73">
        <f>'jeziora 2020'!AU147</f>
        <v>198</v>
      </c>
      <c r="Z145" s="73">
        <f>'jeziora 2020'!AV147</f>
        <v>311</v>
      </c>
      <c r="AA145" s="73">
        <f>'jeziora 2020'!AW147</f>
        <v>100</v>
      </c>
      <c r="AB145" s="73">
        <f>'jeziora 2020'!AX147</f>
        <v>150</v>
      </c>
      <c r="AC145" s="73">
        <f>'jeziora 2020'!AY147</f>
        <v>125</v>
      </c>
      <c r="AD145" s="73">
        <f>'jeziora 2020'!AZ147</f>
        <v>2.5</v>
      </c>
      <c r="AE145" s="73">
        <f>'jeziora 2020'!BB147</f>
        <v>1709</v>
      </c>
      <c r="AF145" s="73">
        <f>'jeziora 2020'!BJ147</f>
        <v>0.5</v>
      </c>
      <c r="AG145" s="73">
        <f>'jeziora 2020'!BL147</f>
        <v>0.5</v>
      </c>
      <c r="AH145" s="73">
        <f>'jeziora 2020'!BM147</f>
        <v>0.05</v>
      </c>
      <c r="AI145" s="73">
        <f>'jeziora 2020'!BN147</f>
        <v>0.05</v>
      </c>
      <c r="AJ145" s="73">
        <f>'jeziora 2020'!BO147</f>
        <v>0.05</v>
      </c>
      <c r="AK145" s="73">
        <f>'jeziora 2020'!BR147</f>
        <v>0.4</v>
      </c>
      <c r="AL145" s="73">
        <f>'jeziora 2020'!BS147</f>
        <v>0.05</v>
      </c>
      <c r="AM145" s="73">
        <f>'jeziora 2020'!BU147</f>
        <v>0.05</v>
      </c>
      <c r="AN145" s="73">
        <f>'jeziora 2020'!BV147</f>
        <v>0.05</v>
      </c>
      <c r="AO145" s="73">
        <f>'jeziora 2020'!BW147</f>
        <v>0.05</v>
      </c>
      <c r="AP145" s="73">
        <f>'jeziora 2020'!BX147</f>
        <v>0.1</v>
      </c>
      <c r="AQ145" s="73">
        <f>'jeziora 2020'!BZ147</f>
        <v>25</v>
      </c>
      <c r="AR145" s="224">
        <f>'jeziora 2020'!CK147</f>
        <v>5.0000000000000001E-3</v>
      </c>
      <c r="AS145" s="73">
        <f>'jeziora 2020'!CN147</f>
        <v>0.5</v>
      </c>
      <c r="AT145" s="73">
        <f>'jeziora 2020'!CS147</f>
        <v>0.5</v>
      </c>
      <c r="AU145" s="224">
        <f>'jeziora 2020'!CY147</f>
        <v>1.496</v>
      </c>
      <c r="AV145" s="53">
        <f>'jeziora 2020'!DD147</f>
        <v>0.05</v>
      </c>
      <c r="AW145" s="73">
        <f>'jeziora 2020'!DE147</f>
        <v>0.05</v>
      </c>
      <c r="AX145" s="148">
        <f>'jeziora 2020'!DF147</f>
        <v>0.05</v>
      </c>
      <c r="AY145" s="62" t="s">
        <v>172</v>
      </c>
      <c r="AZ145" s="75"/>
      <c r="BA145" s="75"/>
      <c r="BB145" s="75"/>
    </row>
    <row r="146" spans="1:54" x14ac:dyDescent="0.2">
      <c r="A146" s="4">
        <f>'jeziora 2020'!B148</f>
        <v>192</v>
      </c>
      <c r="B146" s="16" t="str">
        <f>'jeziora 2020'!C148</f>
        <v>PL02S0502_2248</v>
      </c>
      <c r="C146" s="53">
        <f>'jeziora 2020'!I148</f>
        <v>0.05</v>
      </c>
      <c r="D146" s="53">
        <f>'jeziora 2020'!J148</f>
        <v>1.5</v>
      </c>
      <c r="E146" s="53">
        <f>'jeziora 2020'!L148</f>
        <v>5.5800000000000002E-2</v>
      </c>
      <c r="F146" s="53">
        <f>'jeziora 2020'!N148</f>
        <v>7.34</v>
      </c>
      <c r="G146" s="53">
        <f>'jeziora 2020'!O148</f>
        <v>5.84</v>
      </c>
      <c r="H146" s="53">
        <f>'jeziora 2020'!P148</f>
        <v>5.9499999999999997E-2</v>
      </c>
      <c r="I146" s="53">
        <f>'jeziora 2020'!S148</f>
        <v>2.04</v>
      </c>
      <c r="J146" s="53">
        <f>'jeziora 2020'!T148</f>
        <v>3.24</v>
      </c>
      <c r="K146" s="53">
        <f>'jeziora 2020'!Y148</f>
        <v>39.200000000000003</v>
      </c>
      <c r="L146" s="130">
        <f>'jeziora 2020'!AB148</f>
        <v>3280</v>
      </c>
      <c r="M146" s="130">
        <f>'jeziora 2020'!AC148</f>
        <v>113</v>
      </c>
      <c r="N146" s="73">
        <f>'jeziora 2020'!AI148</f>
        <v>2.5</v>
      </c>
      <c r="O146" s="73">
        <f>'jeziora 2020'!AJ148</f>
        <v>19</v>
      </c>
      <c r="P146" s="73">
        <f>'jeziora 2020'!AK148</f>
        <v>10</v>
      </c>
      <c r="Q146" s="73">
        <f>'jeziora 2020'!AL148</f>
        <v>89</v>
      </c>
      <c r="R146" s="73">
        <f>'jeziora 2020'!AM148</f>
        <v>34</v>
      </c>
      <c r="S146" s="73">
        <f>'jeziora 2020'!AN148</f>
        <v>21</v>
      </c>
      <c r="T146" s="73">
        <f>'jeziora 2020'!AO148</f>
        <v>23</v>
      </c>
      <c r="U146" s="73">
        <f>'jeziora 2020'!AQ148</f>
        <v>26</v>
      </c>
      <c r="V146" s="73">
        <f>'jeziora 2020'!AR148</f>
        <v>1.5</v>
      </c>
      <c r="W146" s="73">
        <f>'jeziora 2020'!AS148</f>
        <v>2.5</v>
      </c>
      <c r="X146" s="73">
        <f>'jeziora 2020'!AT148</f>
        <v>16</v>
      </c>
      <c r="Y146" s="73">
        <f>'jeziora 2020'!AU148</f>
        <v>51</v>
      </c>
      <c r="Z146" s="73">
        <f>'jeziora 2020'!AV148</f>
        <v>49</v>
      </c>
      <c r="AA146" s="73">
        <f>'jeziora 2020'!AW148</f>
        <v>16</v>
      </c>
      <c r="AB146" s="73">
        <f>'jeziora 2020'!AX148</f>
        <v>21</v>
      </c>
      <c r="AC146" s="73">
        <f>'jeziora 2020'!AY148</f>
        <v>34</v>
      </c>
      <c r="AD146" s="73">
        <f>'jeziora 2020'!AZ148</f>
        <v>2.5</v>
      </c>
      <c r="AE146" s="73">
        <f>'jeziora 2020'!BB148</f>
        <v>334.5</v>
      </c>
      <c r="AF146" s="73">
        <f>'jeziora 2020'!BJ148</f>
        <v>0.5</v>
      </c>
      <c r="AG146" s="73">
        <f>'jeziora 2020'!BL148</f>
        <v>0.5</v>
      </c>
      <c r="AH146" s="73">
        <f>'jeziora 2020'!BM148</f>
        <v>0.05</v>
      </c>
      <c r="AI146" s="73">
        <f>'jeziora 2020'!BN148</f>
        <v>0.05</v>
      </c>
      <c r="AJ146" s="73">
        <f>'jeziora 2020'!BO148</f>
        <v>0.05</v>
      </c>
      <c r="AK146" s="73">
        <f>'jeziora 2020'!BR148</f>
        <v>0.4</v>
      </c>
      <c r="AL146" s="73">
        <f>'jeziora 2020'!BS148</f>
        <v>0.05</v>
      </c>
      <c r="AM146" s="73">
        <f>'jeziora 2020'!BU148</f>
        <v>0.05</v>
      </c>
      <c r="AN146" s="73">
        <f>'jeziora 2020'!BV148</f>
        <v>0.05</v>
      </c>
      <c r="AO146" s="73">
        <f>'jeziora 2020'!BW148</f>
        <v>0.05</v>
      </c>
      <c r="AP146" s="73">
        <f>'jeziora 2020'!BX148</f>
        <v>0.1</v>
      </c>
      <c r="AQ146" s="73">
        <f>'jeziora 2020'!BZ148</f>
        <v>25</v>
      </c>
      <c r="AR146" s="224">
        <f>'jeziora 2020'!CK148</f>
        <v>5.0000000000000001E-3</v>
      </c>
      <c r="AS146" s="73">
        <f>'jeziora 2020'!CN148</f>
        <v>0.5</v>
      </c>
      <c r="AT146" s="73">
        <f>'jeziora 2020'!CS148</f>
        <v>0.5</v>
      </c>
      <c r="AU146" s="224">
        <f>'jeziora 2020'!CY148</f>
        <v>0.81100000000000005</v>
      </c>
      <c r="AV146" s="53">
        <f>'jeziora 2020'!DD148</f>
        <v>0.05</v>
      </c>
      <c r="AW146" s="73">
        <f>'jeziora 2020'!DE148</f>
        <v>0.05</v>
      </c>
      <c r="AX146" s="148">
        <f>'jeziora 2020'!DF148</f>
        <v>0.05</v>
      </c>
      <c r="AY146" s="61" t="s">
        <v>171</v>
      </c>
      <c r="AZ146" s="75"/>
      <c r="BA146" s="75"/>
      <c r="BB146" s="75"/>
    </row>
    <row r="147" spans="1:54" x14ac:dyDescent="0.2">
      <c r="A147" s="4">
        <f>'jeziora 2020'!B149</f>
        <v>193</v>
      </c>
      <c r="B147" s="16" t="str">
        <f>'jeziora 2020'!C149</f>
        <v>PL02S0602_0388</v>
      </c>
      <c r="C147" s="53">
        <f>'jeziora 2020'!I149</f>
        <v>0.05</v>
      </c>
      <c r="D147" s="53">
        <f>'jeziora 2020'!J149</f>
        <v>1.5</v>
      </c>
      <c r="E147" s="53">
        <f>'jeziora 2020'!L149</f>
        <v>2.5000000000000001E-2</v>
      </c>
      <c r="F147" s="53">
        <f>'jeziora 2020'!N149</f>
        <v>7.32</v>
      </c>
      <c r="G147" s="53">
        <f>'jeziora 2020'!O149</f>
        <v>4.67</v>
      </c>
      <c r="H147" s="53">
        <f>'jeziora 2020'!P149</f>
        <v>0.218</v>
      </c>
      <c r="I147" s="53">
        <f>'jeziora 2020'!S149</f>
        <v>2.2200000000000002</v>
      </c>
      <c r="J147" s="53">
        <f>'jeziora 2020'!T149</f>
        <v>3.95</v>
      </c>
      <c r="K147" s="53">
        <f>'jeziora 2020'!Y149</f>
        <v>15.3</v>
      </c>
      <c r="L147" s="130">
        <f>'jeziora 2020'!AB149</f>
        <v>3770</v>
      </c>
      <c r="M147" s="130">
        <f>'jeziora 2020'!AC149</f>
        <v>85.5</v>
      </c>
      <c r="N147" s="73">
        <f>'jeziora 2020'!AI149</f>
        <v>2.5</v>
      </c>
      <c r="O147" s="73">
        <f>'jeziora 2020'!AJ149</f>
        <v>36</v>
      </c>
      <c r="P147" s="73">
        <f>'jeziora 2020'!AK149</f>
        <v>13</v>
      </c>
      <c r="Q147" s="73">
        <f>'jeziora 2020'!AL149</f>
        <v>167</v>
      </c>
      <c r="R147" s="73">
        <f>'jeziora 2020'!AM149</f>
        <v>79</v>
      </c>
      <c r="S147" s="73">
        <f>'jeziora 2020'!AN149</f>
        <v>61</v>
      </c>
      <c r="T147" s="73">
        <f>'jeziora 2020'!AO149</f>
        <v>62</v>
      </c>
      <c r="U147" s="73">
        <f>'jeziora 2020'!AQ149</f>
        <v>49</v>
      </c>
      <c r="V147" s="73">
        <f>'jeziora 2020'!AR149</f>
        <v>1.5</v>
      </c>
      <c r="W147" s="73">
        <f>'jeziora 2020'!AS149</f>
        <v>2.5</v>
      </c>
      <c r="X147" s="73">
        <f>'jeziora 2020'!AT149</f>
        <v>37</v>
      </c>
      <c r="Y147" s="73">
        <f>'jeziora 2020'!AU149</f>
        <v>113</v>
      </c>
      <c r="Z147" s="73">
        <f>'jeziora 2020'!AV149</f>
        <v>98</v>
      </c>
      <c r="AA147" s="73">
        <f>'jeziora 2020'!AW149</f>
        <v>38</v>
      </c>
      <c r="AB147" s="73">
        <f>'jeziora 2020'!AX149</f>
        <v>44</v>
      </c>
      <c r="AC147" s="73">
        <f>'jeziora 2020'!AY149</f>
        <v>51</v>
      </c>
      <c r="AD147" s="73">
        <f>'jeziora 2020'!AZ149</f>
        <v>24</v>
      </c>
      <c r="AE147" s="73">
        <f>'jeziora 2020'!BB149</f>
        <v>710.5</v>
      </c>
      <c r="AF147" s="73">
        <f>'jeziora 2020'!BJ149</f>
        <v>0.5</v>
      </c>
      <c r="AG147" s="73">
        <f>'jeziora 2020'!BL149</f>
        <v>0.5</v>
      </c>
      <c r="AH147" s="73">
        <f>'jeziora 2020'!BM149</f>
        <v>0.05</v>
      </c>
      <c r="AI147" s="73">
        <f>'jeziora 2020'!BN149</f>
        <v>0.05</v>
      </c>
      <c r="AJ147" s="73">
        <f>'jeziora 2020'!BO149</f>
        <v>0.05</v>
      </c>
      <c r="AK147" s="73">
        <f>'jeziora 2020'!BR149</f>
        <v>0.4</v>
      </c>
      <c r="AL147" s="73">
        <f>'jeziora 2020'!BS149</f>
        <v>0.05</v>
      </c>
      <c r="AM147" s="73">
        <f>'jeziora 2020'!BU149</f>
        <v>0.05</v>
      </c>
      <c r="AN147" s="73">
        <f>'jeziora 2020'!BV149</f>
        <v>0.05</v>
      </c>
      <c r="AO147" s="73">
        <f>'jeziora 2020'!BW149</f>
        <v>0.05</v>
      </c>
      <c r="AP147" s="73">
        <f>'jeziora 2020'!BX149</f>
        <v>0.1</v>
      </c>
      <c r="AQ147" s="73">
        <f>'jeziora 2020'!BZ149</f>
        <v>0</v>
      </c>
      <c r="AR147" s="224">
        <f>'jeziora 2020'!CK149</f>
        <v>0</v>
      </c>
      <c r="AS147" s="73">
        <f>'jeziora 2020'!CN149</f>
        <v>0</v>
      </c>
      <c r="AT147" s="73">
        <f>'jeziora 2020'!CS149</f>
        <v>0</v>
      </c>
      <c r="AU147" s="224">
        <f>'jeziora 2020'!CY149</f>
        <v>0</v>
      </c>
      <c r="AV147" s="53">
        <f>'jeziora 2020'!DD149</f>
        <v>0</v>
      </c>
      <c r="AW147" s="73">
        <f>'jeziora 2020'!DE149</f>
        <v>0.05</v>
      </c>
      <c r="AX147" s="148">
        <f>'jeziora 2020'!DF149</f>
        <v>0.05</v>
      </c>
      <c r="AY147" s="62" t="s">
        <v>172</v>
      </c>
      <c r="AZ147" s="75"/>
      <c r="BA147" s="75"/>
      <c r="BB147" s="75"/>
    </row>
    <row r="148" spans="1:54" x14ac:dyDescent="0.2">
      <c r="A148" s="4">
        <f>'jeziora 2020'!B150</f>
        <v>194</v>
      </c>
      <c r="B148" s="16" t="str">
        <f>'jeziora 2020'!C150</f>
        <v>PL01S0602_0419</v>
      </c>
      <c r="C148" s="53">
        <f>'jeziora 2020'!I150</f>
        <v>0.05</v>
      </c>
      <c r="D148" s="53">
        <f>'jeziora 2020'!J150</f>
        <v>1.5</v>
      </c>
      <c r="E148" s="53">
        <f>'jeziora 2020'!L150</f>
        <v>0.17100000000000001</v>
      </c>
      <c r="F148" s="53">
        <f>'jeziora 2020'!N150</f>
        <v>11.4</v>
      </c>
      <c r="G148" s="53">
        <f>'jeziora 2020'!O150</f>
        <v>14.2</v>
      </c>
      <c r="H148" s="53">
        <f>'jeziora 2020'!P150</f>
        <v>0.124</v>
      </c>
      <c r="I148" s="53">
        <f>'jeziora 2020'!S150</f>
        <v>11.2</v>
      </c>
      <c r="J148" s="53">
        <f>'jeziora 2020'!T150</f>
        <v>11.8</v>
      </c>
      <c r="K148" s="53">
        <f>'jeziora 2020'!Y150</f>
        <v>33.700000000000003</v>
      </c>
      <c r="L148" s="130">
        <f>'jeziora 2020'!AB150</f>
        <v>9220</v>
      </c>
      <c r="M148" s="130">
        <f>'jeziora 2020'!AC150</f>
        <v>421</v>
      </c>
      <c r="N148" s="73">
        <f>'jeziora 2020'!AI150</f>
        <v>2.5</v>
      </c>
      <c r="O148" s="73">
        <f>'jeziora 2020'!AJ150</f>
        <v>16</v>
      </c>
      <c r="P148" s="73">
        <f>'jeziora 2020'!AK150</f>
        <v>2.5</v>
      </c>
      <c r="Q148" s="73">
        <f>'jeziora 2020'!AL150</f>
        <v>48</v>
      </c>
      <c r="R148" s="73">
        <f>'jeziora 2020'!AM150</f>
        <v>22</v>
      </c>
      <c r="S148" s="73">
        <f>'jeziora 2020'!AN150</f>
        <v>13</v>
      </c>
      <c r="T148" s="73">
        <f>'jeziora 2020'!AO150</f>
        <v>16</v>
      </c>
      <c r="U148" s="73">
        <f>'jeziora 2020'!AQ150</f>
        <v>18</v>
      </c>
      <c r="V148" s="73">
        <f>'jeziora 2020'!AR150</f>
        <v>1.5</v>
      </c>
      <c r="W148" s="73">
        <f>'jeziora 2020'!AS150</f>
        <v>2.5</v>
      </c>
      <c r="X148" s="73">
        <f>'jeziora 2020'!AT150</f>
        <v>11</v>
      </c>
      <c r="Y148" s="73">
        <f>'jeziora 2020'!AU150</f>
        <v>35</v>
      </c>
      <c r="Z148" s="73">
        <f>'jeziora 2020'!AV150</f>
        <v>31</v>
      </c>
      <c r="AA148" s="73">
        <f>'jeziora 2020'!AW150</f>
        <v>11</v>
      </c>
      <c r="AB148" s="73">
        <f>'jeziora 2020'!AX150</f>
        <v>14</v>
      </c>
      <c r="AC148" s="73">
        <f>'jeziora 2020'!AY150</f>
        <v>20</v>
      </c>
      <c r="AD148" s="73">
        <f>'jeziora 2020'!AZ150</f>
        <v>2.5</v>
      </c>
      <c r="AE148" s="73">
        <f>'jeziora 2020'!BB150</f>
        <v>212</v>
      </c>
      <c r="AF148" s="73">
        <f>'jeziora 2020'!BJ150</f>
        <v>0.5</v>
      </c>
      <c r="AG148" s="73">
        <f>'jeziora 2020'!BL150</f>
        <v>0.5</v>
      </c>
      <c r="AH148" s="73">
        <f>'jeziora 2020'!BM150</f>
        <v>0.05</v>
      </c>
      <c r="AI148" s="73">
        <f>'jeziora 2020'!BN150</f>
        <v>0.05</v>
      </c>
      <c r="AJ148" s="73">
        <f>'jeziora 2020'!BO150</f>
        <v>0.05</v>
      </c>
      <c r="AK148" s="73">
        <f>'jeziora 2020'!BR150</f>
        <v>0.4</v>
      </c>
      <c r="AL148" s="73">
        <f>'jeziora 2020'!BS150</f>
        <v>0.05</v>
      </c>
      <c r="AM148" s="73">
        <f>'jeziora 2020'!BU150</f>
        <v>0.05</v>
      </c>
      <c r="AN148" s="73">
        <f>'jeziora 2020'!BV150</f>
        <v>0.05</v>
      </c>
      <c r="AO148" s="73">
        <f>'jeziora 2020'!BW150</f>
        <v>0.05</v>
      </c>
      <c r="AP148" s="73">
        <f>'jeziora 2020'!BX150</f>
        <v>0.1</v>
      </c>
      <c r="AQ148" s="73">
        <f>'jeziora 2020'!BZ150</f>
        <v>0</v>
      </c>
      <c r="AR148" s="224">
        <f>'jeziora 2020'!CK150</f>
        <v>0</v>
      </c>
      <c r="AS148" s="73">
        <f>'jeziora 2020'!CN150</f>
        <v>0</v>
      </c>
      <c r="AT148" s="73">
        <f>'jeziora 2020'!CS150</f>
        <v>0</v>
      </c>
      <c r="AU148" s="224">
        <f>'jeziora 2020'!CY150</f>
        <v>0</v>
      </c>
      <c r="AV148" s="53">
        <f>'jeziora 2020'!DD150</f>
        <v>0</v>
      </c>
      <c r="AW148" s="73">
        <f>'jeziora 2020'!DE150</f>
        <v>0.05</v>
      </c>
      <c r="AX148" s="148">
        <f>'jeziora 2020'!DF150</f>
        <v>0.05</v>
      </c>
      <c r="AY148" s="61" t="s">
        <v>171</v>
      </c>
      <c r="AZ148" s="75"/>
      <c r="BA148" s="75"/>
      <c r="BB148" s="75"/>
    </row>
    <row r="149" spans="1:54" x14ac:dyDescent="0.2">
      <c r="A149" s="4">
        <f>'jeziora 2020'!B151</f>
        <v>195</v>
      </c>
      <c r="B149" s="16" t="str">
        <f>'jeziora 2020'!C151</f>
        <v>PL02S0502_2249</v>
      </c>
      <c r="C149" s="53">
        <f>'jeziora 2020'!I151</f>
        <v>0.05</v>
      </c>
      <c r="D149" s="53">
        <f>'jeziora 2020'!J151</f>
        <v>1.5</v>
      </c>
      <c r="E149" s="53">
        <f>'jeziora 2020'!L151</f>
        <v>0.11700000000000001</v>
      </c>
      <c r="F149" s="53">
        <f>'jeziora 2020'!N151</f>
        <v>3.28</v>
      </c>
      <c r="G149" s="53">
        <f>'jeziora 2020'!O151</f>
        <v>6.29</v>
      </c>
      <c r="H149" s="53">
        <f>'jeziora 2020'!P151</f>
        <v>0.10199999999999999</v>
      </c>
      <c r="I149" s="53">
        <f>'jeziora 2020'!S151</f>
        <v>4.3099999999999996</v>
      </c>
      <c r="J149" s="53">
        <f>'jeziora 2020'!T151</f>
        <v>5.1100000000000003</v>
      </c>
      <c r="K149" s="53">
        <f>'jeziora 2020'!Y151</f>
        <v>45.1</v>
      </c>
      <c r="L149" s="130">
        <f>'jeziora 2020'!AB151</f>
        <v>6280</v>
      </c>
      <c r="M149" s="130">
        <f>'jeziora 2020'!AC151</f>
        <v>154</v>
      </c>
      <c r="N149" s="73">
        <f>'jeziora 2020'!AI151</f>
        <v>2.5</v>
      </c>
      <c r="O149" s="73">
        <f>'jeziora 2020'!AJ151</f>
        <v>23</v>
      </c>
      <c r="P149" s="73">
        <f>'jeziora 2020'!AK151</f>
        <v>6</v>
      </c>
      <c r="Q149" s="73">
        <f>'jeziora 2020'!AL151</f>
        <v>87</v>
      </c>
      <c r="R149" s="73">
        <f>'jeziora 2020'!AM151</f>
        <v>40</v>
      </c>
      <c r="S149" s="73">
        <f>'jeziora 2020'!AN151</f>
        <v>22</v>
      </c>
      <c r="T149" s="73">
        <f>'jeziora 2020'!AO151</f>
        <v>24</v>
      </c>
      <c r="U149" s="73">
        <f>'jeziora 2020'!AQ151</f>
        <v>27</v>
      </c>
      <c r="V149" s="73">
        <f>'jeziora 2020'!AR151</f>
        <v>1.5</v>
      </c>
      <c r="W149" s="73">
        <f>'jeziora 2020'!AS151</f>
        <v>2.5</v>
      </c>
      <c r="X149" s="73">
        <f>'jeziora 2020'!AT151</f>
        <v>10</v>
      </c>
      <c r="Y149" s="73">
        <f>'jeziora 2020'!AU151</f>
        <v>54</v>
      </c>
      <c r="Z149" s="73">
        <f>'jeziora 2020'!AV151</f>
        <v>56</v>
      </c>
      <c r="AA149" s="73">
        <f>'jeziora 2020'!AW151</f>
        <v>19</v>
      </c>
      <c r="AB149" s="73">
        <f>'jeziora 2020'!AX151</f>
        <v>23</v>
      </c>
      <c r="AC149" s="73">
        <f>'jeziora 2020'!AY151</f>
        <v>40</v>
      </c>
      <c r="AD149" s="73">
        <f>'jeziora 2020'!AZ151</f>
        <v>2.5</v>
      </c>
      <c r="AE149" s="73">
        <f>'jeziora 2020'!BB151</f>
        <v>347.5</v>
      </c>
      <c r="AF149" s="73">
        <f>'jeziora 2020'!BJ151</f>
        <v>0.5</v>
      </c>
      <c r="AG149" s="73">
        <f>'jeziora 2020'!BL151</f>
        <v>0.5</v>
      </c>
      <c r="AH149" s="73">
        <f>'jeziora 2020'!BM151</f>
        <v>0.05</v>
      </c>
      <c r="AI149" s="73">
        <f>'jeziora 2020'!BN151</f>
        <v>0.05</v>
      </c>
      <c r="AJ149" s="73">
        <f>'jeziora 2020'!BO151</f>
        <v>0.05</v>
      </c>
      <c r="AK149" s="73">
        <f>'jeziora 2020'!BR151</f>
        <v>0.4</v>
      </c>
      <c r="AL149" s="73">
        <f>'jeziora 2020'!BS151</f>
        <v>0.05</v>
      </c>
      <c r="AM149" s="73">
        <f>'jeziora 2020'!BU151</f>
        <v>0.05</v>
      </c>
      <c r="AN149" s="73">
        <f>'jeziora 2020'!BV151</f>
        <v>0.05</v>
      </c>
      <c r="AO149" s="73">
        <f>'jeziora 2020'!BW151</f>
        <v>0.05</v>
      </c>
      <c r="AP149" s="73">
        <f>'jeziora 2020'!BX151</f>
        <v>0.1</v>
      </c>
      <c r="AQ149" s="73">
        <f>'jeziora 2020'!BZ151</f>
        <v>25</v>
      </c>
      <c r="AR149" s="224">
        <f>'jeziora 2020'!CK151</f>
        <v>5.0000000000000001E-3</v>
      </c>
      <c r="AS149" s="73">
        <f>'jeziora 2020'!CN151</f>
        <v>0.5</v>
      </c>
      <c r="AT149" s="73">
        <f>'jeziora 2020'!CS151</f>
        <v>0.5</v>
      </c>
      <c r="AU149" s="224">
        <f>'jeziora 2020'!CY151</f>
        <v>0.39</v>
      </c>
      <c r="AV149" s="53">
        <f>'jeziora 2020'!DD151</f>
        <v>0.05</v>
      </c>
      <c r="AW149" s="73">
        <f>'jeziora 2020'!DE151</f>
        <v>0.05</v>
      </c>
      <c r="AX149" s="148">
        <f>'jeziora 2020'!DF151</f>
        <v>0.05</v>
      </c>
      <c r="AY149" s="61" t="s">
        <v>171</v>
      </c>
      <c r="AZ149" s="75"/>
      <c r="BA149" s="75"/>
      <c r="BB149" s="75"/>
    </row>
    <row r="150" spans="1:54" x14ac:dyDescent="0.2">
      <c r="A150" s="4">
        <f>'jeziora 2020'!B152</f>
        <v>196</v>
      </c>
      <c r="B150" s="16" t="str">
        <f>'jeziora 2020'!C152</f>
        <v>PL02S0602_0414</v>
      </c>
      <c r="C150" s="53">
        <f>'jeziora 2020'!I152</f>
        <v>0.05</v>
      </c>
      <c r="D150" s="53">
        <f>'jeziora 2020'!J152</f>
        <v>5.28</v>
      </c>
      <c r="E150" s="53">
        <f>'jeziora 2020'!L152</f>
        <v>0.60599999999999998</v>
      </c>
      <c r="F150" s="53">
        <f>'jeziora 2020'!N152</f>
        <v>6</v>
      </c>
      <c r="G150" s="53">
        <f>'jeziora 2020'!O152</f>
        <v>15.6</v>
      </c>
      <c r="H150" s="53">
        <f>'jeziora 2020'!P152</f>
        <v>4.2999999999999997E-2</v>
      </c>
      <c r="I150" s="53">
        <f>'jeziora 2020'!S152</f>
        <v>6.38</v>
      </c>
      <c r="J150" s="53">
        <f>'jeziora 2020'!T152</f>
        <v>26.3</v>
      </c>
      <c r="K150" s="53">
        <f>'jeziora 2020'!Y152</f>
        <v>60.3</v>
      </c>
      <c r="L150" s="130">
        <f>'jeziora 2020'!AB152</f>
        <v>4720</v>
      </c>
      <c r="M150" s="130">
        <f>'jeziora 2020'!AC152</f>
        <v>693</v>
      </c>
      <c r="N150" s="73">
        <f>'jeziora 2020'!AI152</f>
        <v>306</v>
      </c>
      <c r="O150" s="73">
        <f>'jeziora 2020'!AJ152</f>
        <v>124</v>
      </c>
      <c r="P150" s="73">
        <f>'jeziora 2020'!AK152</f>
        <v>35</v>
      </c>
      <c r="Q150" s="73">
        <f>'jeziora 2020'!AL152</f>
        <v>421</v>
      </c>
      <c r="R150" s="73">
        <f>'jeziora 2020'!AM152</f>
        <v>170</v>
      </c>
      <c r="S150" s="73">
        <f>'jeziora 2020'!AN152</f>
        <v>99</v>
      </c>
      <c r="T150" s="73">
        <f>'jeziora 2020'!AO152</f>
        <v>113</v>
      </c>
      <c r="U150" s="73">
        <f>'jeziora 2020'!AQ152</f>
        <v>97</v>
      </c>
      <c r="V150" s="73">
        <f>'jeziora 2020'!AR152</f>
        <v>1.5</v>
      </c>
      <c r="W150" s="73">
        <f>'jeziora 2020'!AS152</f>
        <v>2.5</v>
      </c>
      <c r="X150" s="73">
        <f>'jeziora 2020'!AT152</f>
        <v>114</v>
      </c>
      <c r="Y150" s="73">
        <f>'jeziora 2020'!AU152</f>
        <v>201</v>
      </c>
      <c r="Z150" s="73">
        <f>'jeziora 2020'!AV152</f>
        <v>210</v>
      </c>
      <c r="AA150" s="73">
        <f>'jeziora 2020'!AW152</f>
        <v>80</v>
      </c>
      <c r="AB150" s="73">
        <f>'jeziora 2020'!AX152</f>
        <v>82</v>
      </c>
      <c r="AC150" s="73">
        <f>'jeziora 2020'!AY152</f>
        <v>164</v>
      </c>
      <c r="AD150" s="73">
        <f>'jeziora 2020'!AZ152</f>
        <v>2.5</v>
      </c>
      <c r="AE150" s="73">
        <f>'jeziora 2020'!BB152</f>
        <v>1877</v>
      </c>
      <c r="AF150" s="73">
        <f>'jeziora 2020'!BJ152</f>
        <v>0.5</v>
      </c>
      <c r="AG150" s="73">
        <f>'jeziora 2020'!BL152</f>
        <v>0.5</v>
      </c>
      <c r="AH150" s="73">
        <f>'jeziora 2020'!BM152</f>
        <v>0.05</v>
      </c>
      <c r="AI150" s="73">
        <f>'jeziora 2020'!BN152</f>
        <v>0.05</v>
      </c>
      <c r="AJ150" s="73">
        <f>'jeziora 2020'!BO152</f>
        <v>0.05</v>
      </c>
      <c r="AK150" s="73">
        <f>'jeziora 2020'!BR152</f>
        <v>0.4</v>
      </c>
      <c r="AL150" s="73">
        <f>'jeziora 2020'!BS152</f>
        <v>0.05</v>
      </c>
      <c r="AM150" s="73">
        <f>'jeziora 2020'!BU152</f>
        <v>0.05</v>
      </c>
      <c r="AN150" s="73">
        <f>'jeziora 2020'!BV152</f>
        <v>0.05</v>
      </c>
      <c r="AO150" s="73">
        <f>'jeziora 2020'!BW152</f>
        <v>0.05</v>
      </c>
      <c r="AP150" s="73">
        <f>'jeziora 2020'!BX152</f>
        <v>0.1</v>
      </c>
      <c r="AQ150" s="73">
        <f>'jeziora 2020'!BZ152</f>
        <v>0</v>
      </c>
      <c r="AR150" s="224">
        <f>'jeziora 2020'!CK152</f>
        <v>0</v>
      </c>
      <c r="AS150" s="73">
        <f>'jeziora 2020'!CN152</f>
        <v>0</v>
      </c>
      <c r="AT150" s="73">
        <f>'jeziora 2020'!CS152</f>
        <v>0</v>
      </c>
      <c r="AU150" s="224">
        <f>'jeziora 2020'!CY152</f>
        <v>0</v>
      </c>
      <c r="AV150" s="53">
        <f>'jeziora 2020'!DD152</f>
        <v>0</v>
      </c>
      <c r="AW150" s="73">
        <f>'jeziora 2020'!DE152</f>
        <v>0.05</v>
      </c>
      <c r="AX150" s="148">
        <f>'jeziora 2020'!DF152</f>
        <v>0.05</v>
      </c>
      <c r="AY150" s="62" t="s">
        <v>172</v>
      </c>
      <c r="AZ150" s="75"/>
      <c r="BA150" s="75"/>
      <c r="BB150" s="75"/>
    </row>
    <row r="151" spans="1:54" x14ac:dyDescent="0.2">
      <c r="A151" s="4">
        <f>'jeziora 2020'!B153</f>
        <v>197</v>
      </c>
      <c r="B151" s="16" t="str">
        <f>'jeziora 2020'!C153</f>
        <v>PL01S0302_0232</v>
      </c>
      <c r="C151" s="53">
        <f>'jeziora 2020'!I153</f>
        <v>0.05</v>
      </c>
      <c r="D151" s="53">
        <f>'jeziora 2020'!J153</f>
        <v>4.28</v>
      </c>
      <c r="E151" s="53">
        <f>'jeziora 2020'!L153</f>
        <v>0.35699999999999998</v>
      </c>
      <c r="F151" s="53">
        <f>'jeziora 2020'!N153</f>
        <v>10.9</v>
      </c>
      <c r="G151" s="53">
        <f>'jeziora 2020'!O153</f>
        <v>7.61</v>
      </c>
      <c r="H151" s="53">
        <f>'jeziora 2020'!P153</f>
        <v>2.0699999999999998E-3</v>
      </c>
      <c r="I151" s="53">
        <f>'jeziora 2020'!S153</f>
        <v>7.53</v>
      </c>
      <c r="J151" s="53">
        <f>'jeziora 2020'!T153</f>
        <v>18.8</v>
      </c>
      <c r="K151" s="53">
        <f>'jeziora 2020'!Y153</f>
        <v>53.3</v>
      </c>
      <c r="L151" s="130">
        <f>'jeziora 2020'!AB153</f>
        <v>10300</v>
      </c>
      <c r="M151" s="130">
        <f>'jeziora 2020'!AC153</f>
        <v>4980</v>
      </c>
      <c r="N151" s="73">
        <f>'jeziora 2020'!AI153</f>
        <v>2.5</v>
      </c>
      <c r="O151" s="73">
        <f>'jeziora 2020'!AJ153</f>
        <v>236</v>
      </c>
      <c r="P151" s="73">
        <f>'jeziora 2020'!AK153</f>
        <v>53</v>
      </c>
      <c r="Q151" s="73">
        <f>'jeziora 2020'!AL153</f>
        <v>976</v>
      </c>
      <c r="R151" s="73">
        <f>'jeziora 2020'!AM153</f>
        <v>465</v>
      </c>
      <c r="S151" s="73">
        <f>'jeziora 2020'!AN153</f>
        <v>266</v>
      </c>
      <c r="T151" s="73">
        <f>'jeziora 2020'!AO153</f>
        <v>337</v>
      </c>
      <c r="U151" s="73">
        <f>'jeziora 2020'!AQ153</f>
        <v>333</v>
      </c>
      <c r="V151" s="73">
        <f>'jeziora 2020'!AR153</f>
        <v>1.5</v>
      </c>
      <c r="W151" s="73">
        <f>'jeziora 2020'!AS153</f>
        <v>2.5</v>
      </c>
      <c r="X151" s="73">
        <f>'jeziora 2020'!AT153</f>
        <v>207</v>
      </c>
      <c r="Y151" s="73">
        <f>'jeziora 2020'!AU153</f>
        <v>639</v>
      </c>
      <c r="Z151" s="73">
        <f>'jeziora 2020'!AV153</f>
        <v>681</v>
      </c>
      <c r="AA151" s="73">
        <f>'jeziora 2020'!AW153</f>
        <v>240</v>
      </c>
      <c r="AB151" s="73">
        <f>'jeziora 2020'!AX153</f>
        <v>327</v>
      </c>
      <c r="AC151" s="73">
        <f>'jeziora 2020'!AY153</f>
        <v>464</v>
      </c>
      <c r="AD151" s="73">
        <f>'jeziora 2020'!AZ153</f>
        <v>157</v>
      </c>
      <c r="AE151" s="73">
        <f>'jeziora 2020'!BB153</f>
        <v>4106.5</v>
      </c>
      <c r="AF151" s="73">
        <f>'jeziora 2020'!BJ153</f>
        <v>0.5</v>
      </c>
      <c r="AG151" s="73">
        <f>'jeziora 2020'!BL153</f>
        <v>0.5</v>
      </c>
      <c r="AH151" s="73">
        <f>'jeziora 2020'!BM153</f>
        <v>0.05</v>
      </c>
      <c r="AI151" s="73">
        <f>'jeziora 2020'!BN153</f>
        <v>0.05</v>
      </c>
      <c r="AJ151" s="73">
        <f>'jeziora 2020'!BO153</f>
        <v>0.05</v>
      </c>
      <c r="AK151" s="73">
        <f>'jeziora 2020'!BR153</f>
        <v>0.4</v>
      </c>
      <c r="AL151" s="73">
        <f>'jeziora 2020'!BS153</f>
        <v>0.05</v>
      </c>
      <c r="AM151" s="73">
        <f>'jeziora 2020'!BU153</f>
        <v>0.05</v>
      </c>
      <c r="AN151" s="73">
        <f>'jeziora 2020'!BV153</f>
        <v>0.05</v>
      </c>
      <c r="AO151" s="73">
        <f>'jeziora 2020'!BW153</f>
        <v>0.05</v>
      </c>
      <c r="AP151" s="73">
        <f>'jeziora 2020'!BX153</f>
        <v>0.1</v>
      </c>
      <c r="AQ151" s="73">
        <f>'jeziora 2020'!BZ153</f>
        <v>25</v>
      </c>
      <c r="AR151" s="224">
        <f>'jeziora 2020'!CK153</f>
        <v>0.04</v>
      </c>
      <c r="AS151" s="73">
        <f>'jeziora 2020'!CN153</f>
        <v>0.5</v>
      </c>
      <c r="AT151" s="73">
        <f>'jeziora 2020'!CS153</f>
        <v>0.5</v>
      </c>
      <c r="AU151" s="224">
        <f>'jeziora 2020'!CY153</f>
        <v>0.82699999999999996</v>
      </c>
      <c r="AV151" s="53">
        <f>'jeziora 2020'!DD153</f>
        <v>0.05</v>
      </c>
      <c r="AW151" s="73">
        <f>'jeziora 2020'!DE153</f>
        <v>0.05</v>
      </c>
      <c r="AX151" s="148">
        <f>'jeziora 2020'!DF153</f>
        <v>0.05</v>
      </c>
      <c r="AY151" s="64" t="s">
        <v>174</v>
      </c>
      <c r="AZ151" s="75"/>
      <c r="BA151" s="75"/>
      <c r="BB151" s="75"/>
    </row>
    <row r="152" spans="1:54" x14ac:dyDescent="0.2">
      <c r="A152" s="4">
        <f>'jeziora 2020'!B154</f>
        <v>198</v>
      </c>
      <c r="B152" s="16" t="str">
        <f>'jeziora 2020'!C154</f>
        <v>PL02S0102_0135</v>
      </c>
      <c r="C152" s="53">
        <f>'jeziora 2020'!I154</f>
        <v>0.05</v>
      </c>
      <c r="D152" s="53">
        <f>'jeziora 2020'!J154</f>
        <v>1.5</v>
      </c>
      <c r="E152" s="53">
        <f>'jeziora 2020'!L154</f>
        <v>0.24</v>
      </c>
      <c r="F152" s="53">
        <f>'jeziora 2020'!N154</f>
        <v>6.88</v>
      </c>
      <c r="G152" s="53">
        <f>'jeziora 2020'!O154</f>
        <v>5.07</v>
      </c>
      <c r="H152" s="53">
        <f>'jeziora 2020'!P154</f>
        <v>5.0599999999999999E-2</v>
      </c>
      <c r="I152" s="53">
        <f>'jeziora 2020'!S154</f>
        <v>2.44</v>
      </c>
      <c r="J152" s="53">
        <f>'jeziora 2020'!T154</f>
        <v>29.9</v>
      </c>
      <c r="K152" s="53">
        <f>'jeziora 2020'!Y154</f>
        <v>50</v>
      </c>
      <c r="L152" s="130">
        <f>'jeziora 2020'!AB154</f>
        <v>23650</v>
      </c>
      <c r="M152" s="130">
        <f>'jeziora 2020'!AC154</f>
        <v>5623</v>
      </c>
      <c r="N152" s="73">
        <f>'jeziora 2020'!AI154</f>
        <v>2.5</v>
      </c>
      <c r="O152" s="73">
        <f>'jeziora 2020'!AJ154</f>
        <v>114</v>
      </c>
      <c r="P152" s="73">
        <f>'jeziora 2020'!AK154</f>
        <v>30</v>
      </c>
      <c r="Q152" s="73">
        <f>'jeziora 2020'!AL154</f>
        <v>527</v>
      </c>
      <c r="R152" s="73">
        <f>'jeziora 2020'!AM154</f>
        <v>293</v>
      </c>
      <c r="S152" s="73">
        <f>'jeziora 2020'!AN154</f>
        <v>163</v>
      </c>
      <c r="T152" s="73">
        <f>'jeziora 2020'!AO154</f>
        <v>225</v>
      </c>
      <c r="U152" s="73">
        <f>'jeziora 2020'!AQ154</f>
        <v>235</v>
      </c>
      <c r="V152" s="73">
        <f>'jeziora 2020'!AR154</f>
        <v>1.5</v>
      </c>
      <c r="W152" s="73">
        <f>'jeziora 2020'!AS154</f>
        <v>2.5</v>
      </c>
      <c r="X152" s="73">
        <f>'jeziora 2020'!AT154</f>
        <v>138</v>
      </c>
      <c r="Y152" s="73">
        <f>'jeziora 2020'!AU154</f>
        <v>264</v>
      </c>
      <c r="Z152" s="73">
        <f>'jeziora 2020'!AV154</f>
        <v>431</v>
      </c>
      <c r="AA152" s="73">
        <f>'jeziora 2020'!AW154</f>
        <v>170</v>
      </c>
      <c r="AB152" s="73">
        <f>'jeziora 2020'!AX154</f>
        <v>205</v>
      </c>
      <c r="AC152" s="73">
        <f>'jeziora 2020'!AY154</f>
        <v>301</v>
      </c>
      <c r="AD152" s="73">
        <f>'jeziora 2020'!AZ154</f>
        <v>81</v>
      </c>
      <c r="AE152" s="73">
        <f>'jeziora 2020'!BB154</f>
        <v>2361.5</v>
      </c>
      <c r="AF152" s="73">
        <f>'jeziora 2020'!BJ154</f>
        <v>0.5</v>
      </c>
      <c r="AG152" s="73">
        <f>'jeziora 2020'!BL154</f>
        <v>0.5</v>
      </c>
      <c r="AH152" s="73">
        <f>'jeziora 2020'!BM154</f>
        <v>0.05</v>
      </c>
      <c r="AI152" s="73">
        <f>'jeziora 2020'!BN154</f>
        <v>0.05</v>
      </c>
      <c r="AJ152" s="73">
        <f>'jeziora 2020'!BO154</f>
        <v>0.05</v>
      </c>
      <c r="AK152" s="73">
        <f>'jeziora 2020'!BR154</f>
        <v>0.4</v>
      </c>
      <c r="AL152" s="73">
        <f>'jeziora 2020'!BS154</f>
        <v>0.05</v>
      </c>
      <c r="AM152" s="73">
        <f>'jeziora 2020'!BU154</f>
        <v>0.05</v>
      </c>
      <c r="AN152" s="73">
        <f>'jeziora 2020'!BV154</f>
        <v>0.05</v>
      </c>
      <c r="AO152" s="73">
        <f>'jeziora 2020'!BW154</f>
        <v>0.05</v>
      </c>
      <c r="AP152" s="73">
        <f>'jeziora 2020'!BX154</f>
        <v>0.1</v>
      </c>
      <c r="AQ152" s="73">
        <f>'jeziora 2020'!BZ154</f>
        <v>0</v>
      </c>
      <c r="AR152" s="224">
        <f>'jeziora 2020'!CK154</f>
        <v>0</v>
      </c>
      <c r="AS152" s="73">
        <f>'jeziora 2020'!CN154</f>
        <v>0</v>
      </c>
      <c r="AT152" s="73">
        <f>'jeziora 2020'!CS154</f>
        <v>0</v>
      </c>
      <c r="AU152" s="224">
        <f>'jeziora 2020'!CY154</f>
        <v>0</v>
      </c>
      <c r="AV152" s="53">
        <f>'jeziora 2020'!DD154</f>
        <v>0</v>
      </c>
      <c r="AW152" s="73">
        <f>'jeziora 2020'!DE154</f>
        <v>0.05</v>
      </c>
      <c r="AX152" s="148">
        <f>'jeziora 2020'!DF154</f>
        <v>0.05</v>
      </c>
      <c r="AY152" s="64" t="s">
        <v>174</v>
      </c>
      <c r="AZ152" s="75"/>
      <c r="BA152" s="75"/>
      <c r="BB152" s="75"/>
    </row>
    <row r="153" spans="1:54" x14ac:dyDescent="0.2">
      <c r="A153" s="4">
        <f>'jeziora 2020'!B155</f>
        <v>199</v>
      </c>
      <c r="B153" s="16" t="str">
        <f>'jeziora 2020'!C155</f>
        <v>PL01S0602_3169</v>
      </c>
      <c r="C153" s="53">
        <f>'jeziora 2020'!I155</f>
        <v>0.05</v>
      </c>
      <c r="D153" s="53">
        <f>'jeziora 2020'!J155</f>
        <v>1.5</v>
      </c>
      <c r="E153" s="53">
        <f>'jeziora 2020'!L155</f>
        <v>2.5000000000000001E-2</v>
      </c>
      <c r="F153" s="53">
        <f>'jeziora 2020'!N155</f>
        <v>7.78</v>
      </c>
      <c r="G153" s="53">
        <f>'jeziora 2020'!O155</f>
        <v>7.04</v>
      </c>
      <c r="H153" s="53">
        <f>'jeziora 2020'!P155</f>
        <v>4.0599999999999997E-2</v>
      </c>
      <c r="I153" s="53">
        <f>'jeziora 2020'!S155</f>
        <v>5.98</v>
      </c>
      <c r="J153" s="53">
        <f>'jeziora 2020'!T155</f>
        <v>23.2</v>
      </c>
      <c r="K153" s="53">
        <f>'jeziora 2020'!Y155</f>
        <v>43.5</v>
      </c>
      <c r="L153" s="130">
        <f>'jeziora 2020'!AB155</f>
        <v>8259</v>
      </c>
      <c r="M153" s="130">
        <f>'jeziora 2020'!AC155</f>
        <v>861</v>
      </c>
      <c r="N153" s="73">
        <f>'jeziora 2020'!AI155</f>
        <v>2.5</v>
      </c>
      <c r="O153" s="73">
        <f>'jeziora 2020'!AJ155</f>
        <v>91</v>
      </c>
      <c r="P153" s="73">
        <f>'jeziora 2020'!AK155</f>
        <v>61</v>
      </c>
      <c r="Q153" s="73">
        <f>'jeziora 2020'!AL155</f>
        <v>341</v>
      </c>
      <c r="R153" s="73">
        <f>'jeziora 2020'!AM155</f>
        <v>196</v>
      </c>
      <c r="S153" s="73">
        <f>'jeziora 2020'!AN155</f>
        <v>108</v>
      </c>
      <c r="T153" s="73">
        <f>'jeziora 2020'!AO155</f>
        <v>128</v>
      </c>
      <c r="U153" s="73">
        <f>'jeziora 2020'!AQ155</f>
        <v>129</v>
      </c>
      <c r="V153" s="73">
        <f>'jeziora 2020'!AR155</f>
        <v>1.5</v>
      </c>
      <c r="W153" s="73">
        <f>'jeziora 2020'!AS155</f>
        <v>2.5</v>
      </c>
      <c r="X153" s="73">
        <f>'jeziora 2020'!AT155</f>
        <v>934</v>
      </c>
      <c r="Y153" s="73">
        <f>'jeziora 2020'!AU155</f>
        <v>166</v>
      </c>
      <c r="Z153" s="73">
        <f>'jeziora 2020'!AV155</f>
        <v>232</v>
      </c>
      <c r="AA153" s="73">
        <f>'jeziora 2020'!AW155</f>
        <v>90</v>
      </c>
      <c r="AB153" s="73">
        <f>'jeziora 2020'!AX155</f>
        <v>97</v>
      </c>
      <c r="AC153" s="73">
        <f>'jeziora 2020'!AY155</f>
        <v>154</v>
      </c>
      <c r="AD153" s="73">
        <f>'jeziora 2020'!AZ155</f>
        <v>60</v>
      </c>
      <c r="AE153" s="73">
        <f>'jeziora 2020'!BB155</f>
        <v>2353.5</v>
      </c>
      <c r="AF153" s="73">
        <f>'jeziora 2020'!BJ155</f>
        <v>0.5</v>
      </c>
      <c r="AG153" s="73">
        <f>'jeziora 2020'!BL155</f>
        <v>0.5</v>
      </c>
      <c r="AH153" s="73">
        <f>'jeziora 2020'!BM155</f>
        <v>0.05</v>
      </c>
      <c r="AI153" s="73">
        <f>'jeziora 2020'!BN155</f>
        <v>0.05</v>
      </c>
      <c r="AJ153" s="73">
        <f>'jeziora 2020'!BO155</f>
        <v>0.05</v>
      </c>
      <c r="AK153" s="73">
        <f>'jeziora 2020'!BR155</f>
        <v>0.4</v>
      </c>
      <c r="AL153" s="73">
        <f>'jeziora 2020'!BS155</f>
        <v>0.05</v>
      </c>
      <c r="AM153" s="73">
        <f>'jeziora 2020'!BU155</f>
        <v>0.05</v>
      </c>
      <c r="AN153" s="73">
        <f>'jeziora 2020'!BV155</f>
        <v>0.05</v>
      </c>
      <c r="AO153" s="73">
        <f>'jeziora 2020'!BW155</f>
        <v>0.05</v>
      </c>
      <c r="AP153" s="73">
        <f>'jeziora 2020'!BX155</f>
        <v>0.1</v>
      </c>
      <c r="AQ153" s="73">
        <f>'jeziora 2020'!BZ155</f>
        <v>0</v>
      </c>
      <c r="AR153" s="224">
        <f>'jeziora 2020'!CK155</f>
        <v>0</v>
      </c>
      <c r="AS153" s="73">
        <f>'jeziora 2020'!CN155</f>
        <v>0</v>
      </c>
      <c r="AT153" s="73">
        <f>'jeziora 2020'!CS155</f>
        <v>0</v>
      </c>
      <c r="AU153" s="224">
        <f>'jeziora 2020'!CY155</f>
        <v>0</v>
      </c>
      <c r="AV153" s="53">
        <f>'jeziora 2020'!DD155</f>
        <v>0</v>
      </c>
      <c r="AW153" s="73">
        <f>'jeziora 2020'!DE155</f>
        <v>0.05</v>
      </c>
      <c r="AX153" s="148">
        <f>'jeziora 2020'!DF155</f>
        <v>0.05</v>
      </c>
      <c r="AY153" s="64" t="s">
        <v>174</v>
      </c>
      <c r="AZ153" s="75"/>
      <c r="BA153" s="75"/>
      <c r="BB153" s="75"/>
    </row>
    <row r="154" spans="1:54" x14ac:dyDescent="0.2">
      <c r="A154" s="4">
        <f>'jeziora 2020'!B156</f>
        <v>200</v>
      </c>
      <c r="B154" s="16" t="str">
        <f>'jeziora 2020'!C156</f>
        <v>PL02S0102_3062</v>
      </c>
      <c r="C154" s="53">
        <f>'jeziora 2020'!I156</f>
        <v>0.05</v>
      </c>
      <c r="D154" s="53">
        <f>'jeziora 2020'!J156</f>
        <v>8.11</v>
      </c>
      <c r="E154" s="53">
        <f>'jeziora 2020'!L156</f>
        <v>2.34</v>
      </c>
      <c r="F154" s="53">
        <f>'jeziora 2020'!N156</f>
        <v>26.8</v>
      </c>
      <c r="G154" s="53">
        <f>'jeziora 2020'!O156</f>
        <v>179</v>
      </c>
      <c r="H154" s="53">
        <f>'jeziora 2020'!P156</f>
        <v>0.32200000000000001</v>
      </c>
      <c r="I154" s="53">
        <f>'jeziora 2020'!S156</f>
        <v>24.1</v>
      </c>
      <c r="J154" s="53">
        <f>'jeziora 2020'!T156</f>
        <v>133</v>
      </c>
      <c r="K154" s="53">
        <f>'jeziora 2020'!Y156</f>
        <v>458</v>
      </c>
      <c r="L154" s="130">
        <f>'jeziora 2020'!AB156</f>
        <v>22800</v>
      </c>
      <c r="M154" s="130">
        <f>'jeziora 2020'!AC156</f>
        <v>1083</v>
      </c>
      <c r="N154" s="73">
        <f>'jeziora 2020'!AI156</f>
        <v>8150</v>
      </c>
      <c r="O154" s="73">
        <f>'jeziora 2020'!AJ156</f>
        <v>2000</v>
      </c>
      <c r="P154" s="73">
        <f>'jeziora 2020'!AK156</f>
        <v>428</v>
      </c>
      <c r="Q154" s="73">
        <f>'jeziora 2020'!AL156</f>
        <v>5920</v>
      </c>
      <c r="R154" s="73">
        <f>'jeziora 2020'!AM156</f>
        <v>3350</v>
      </c>
      <c r="S154" s="73">
        <f>'jeziora 2020'!AN156</f>
        <v>2290</v>
      </c>
      <c r="T154" s="73">
        <f>'jeziora 2020'!AO156</f>
        <v>2320</v>
      </c>
      <c r="U154" s="73">
        <f>'jeziora 2020'!AQ156</f>
        <v>1700</v>
      </c>
      <c r="V154" s="73">
        <f>'jeziora 2020'!AR156</f>
        <v>1.5</v>
      </c>
      <c r="W154" s="73">
        <f>'jeziora 2020'!AS156</f>
        <v>2.5</v>
      </c>
      <c r="X154" s="73">
        <f>'jeziora 2020'!AT156</f>
        <v>1150</v>
      </c>
      <c r="Y154" s="73">
        <f>'jeziora 2020'!AU156</f>
        <v>3040</v>
      </c>
      <c r="Z154" s="73">
        <f>'jeziora 2020'!AV156</f>
        <v>4120</v>
      </c>
      <c r="AA154" s="73">
        <f>'jeziora 2020'!AW156</f>
        <v>1530</v>
      </c>
      <c r="AB154" s="73">
        <f>'jeziora 2020'!AX156</f>
        <v>1970</v>
      </c>
      <c r="AC154" s="73">
        <f>'jeziora 2020'!AY156</f>
        <v>2090</v>
      </c>
      <c r="AD154" s="73">
        <f>'jeziora 2020'!AZ156</f>
        <v>643</v>
      </c>
      <c r="AE154" s="73">
        <f>'jeziora 2020'!BB156</f>
        <v>34302</v>
      </c>
      <c r="AF154" s="73">
        <f>'jeziora 2020'!BJ156</f>
        <v>0.5</v>
      </c>
      <c r="AG154" s="73">
        <f>'jeziora 2020'!BL156</f>
        <v>0.5</v>
      </c>
      <c r="AH154" s="73">
        <f>'jeziora 2020'!BM156</f>
        <v>0.05</v>
      </c>
      <c r="AI154" s="73">
        <f>'jeziora 2020'!BN156</f>
        <v>0.05</v>
      </c>
      <c r="AJ154" s="73">
        <f>'jeziora 2020'!BO156</f>
        <v>0.05</v>
      </c>
      <c r="AK154" s="73">
        <f>'jeziora 2020'!BR156</f>
        <v>0.4</v>
      </c>
      <c r="AL154" s="73">
        <f>'jeziora 2020'!BS156</f>
        <v>0.05</v>
      </c>
      <c r="AM154" s="73">
        <f>'jeziora 2020'!BU156</f>
        <v>0.05</v>
      </c>
      <c r="AN154" s="73">
        <f>'jeziora 2020'!BV156</f>
        <v>0.05</v>
      </c>
      <c r="AO154" s="73">
        <f>'jeziora 2020'!BW156</f>
        <v>0.05</v>
      </c>
      <c r="AP154" s="73">
        <f>'jeziora 2020'!BX156</f>
        <v>0.1</v>
      </c>
      <c r="AQ154" s="73">
        <f>'jeziora 2020'!BZ156</f>
        <v>0</v>
      </c>
      <c r="AR154" s="224">
        <f>'jeziora 2020'!CK156</f>
        <v>0</v>
      </c>
      <c r="AS154" s="73">
        <f>'jeziora 2020'!CN156</f>
        <v>0</v>
      </c>
      <c r="AT154" s="73">
        <f>'jeziora 2020'!CS156</f>
        <v>0</v>
      </c>
      <c r="AU154" s="224">
        <f>'jeziora 2020'!CY156</f>
        <v>0</v>
      </c>
      <c r="AV154" s="53">
        <f>'jeziora 2020'!DD156</f>
        <v>0</v>
      </c>
      <c r="AW154" s="73">
        <f>'jeziora 2020'!DE156</f>
        <v>0.05</v>
      </c>
      <c r="AX154" s="148">
        <f>'jeziora 2020'!DF156</f>
        <v>0.05</v>
      </c>
      <c r="AY154" s="64" t="s">
        <v>174</v>
      </c>
      <c r="AZ154" s="75"/>
      <c r="BA154" s="75"/>
      <c r="BB154" s="75"/>
    </row>
    <row r="155" spans="1:54" x14ac:dyDescent="0.2">
      <c r="A155" s="4">
        <f>'jeziora 2020'!B157</f>
        <v>201</v>
      </c>
      <c r="B155" s="16" t="str">
        <f>'jeziora 2020'!C157</f>
        <v>PL01S0602_0493</v>
      </c>
      <c r="C155" s="53">
        <f>'jeziora 2020'!I157</f>
        <v>0.05</v>
      </c>
      <c r="D155" s="53">
        <f>'jeziora 2020'!J157</f>
        <v>1.5</v>
      </c>
      <c r="E155" s="53">
        <f>'jeziora 2020'!L157</f>
        <v>0.26100000000000001</v>
      </c>
      <c r="F155" s="53">
        <f>'jeziora 2020'!N157</f>
        <v>7.86</v>
      </c>
      <c r="G155" s="53">
        <f>'jeziora 2020'!O157</f>
        <v>11</v>
      </c>
      <c r="H155" s="53">
        <f>'jeziora 2020'!P157</f>
        <v>6.7400000000000002E-2</v>
      </c>
      <c r="I155" s="53">
        <f>'jeziora 2020'!S157</f>
        <v>7.32</v>
      </c>
      <c r="J155" s="53">
        <f>'jeziora 2020'!T157</f>
        <v>8.41</v>
      </c>
      <c r="K155" s="53">
        <f>'jeziora 2020'!Y157</f>
        <v>40.200000000000003</v>
      </c>
      <c r="L155" s="130">
        <f>'jeziora 2020'!AB157</f>
        <v>7530</v>
      </c>
      <c r="M155" s="130">
        <f>'jeziora 2020'!AC157</f>
        <v>365</v>
      </c>
      <c r="N155" s="73">
        <f>'jeziora 2020'!AI157</f>
        <v>59</v>
      </c>
      <c r="O155" s="73">
        <f>'jeziora 2020'!AJ157</f>
        <v>54</v>
      </c>
      <c r="P155" s="73">
        <f>'jeziora 2020'!AK157</f>
        <v>41</v>
      </c>
      <c r="Q155" s="73">
        <f>'jeziora 2020'!AL157</f>
        <v>153</v>
      </c>
      <c r="R155" s="73">
        <f>'jeziora 2020'!AM157</f>
        <v>71</v>
      </c>
      <c r="S155" s="73">
        <f>'jeziora 2020'!AN157</f>
        <v>43</v>
      </c>
      <c r="T155" s="73">
        <f>'jeziora 2020'!AO157</f>
        <v>45</v>
      </c>
      <c r="U155" s="73">
        <f>'jeziora 2020'!AQ157</f>
        <v>37</v>
      </c>
      <c r="V155" s="73">
        <f>'jeziora 2020'!AR157</f>
        <v>1.5</v>
      </c>
      <c r="W155" s="73">
        <f>'jeziora 2020'!AS157</f>
        <v>2.5</v>
      </c>
      <c r="X155" s="73">
        <f>'jeziora 2020'!AT157</f>
        <v>136</v>
      </c>
      <c r="Y155" s="73">
        <f>'jeziora 2020'!AU157</f>
        <v>109</v>
      </c>
      <c r="Z155" s="73">
        <f>'jeziora 2020'!AV157</f>
        <v>82</v>
      </c>
      <c r="AA155" s="73">
        <f>'jeziora 2020'!AW157</f>
        <v>30</v>
      </c>
      <c r="AB155" s="73">
        <f>'jeziora 2020'!AX157</f>
        <v>38</v>
      </c>
      <c r="AC155" s="73">
        <f>'jeziora 2020'!AY157</f>
        <v>45</v>
      </c>
      <c r="AD155" s="73">
        <f>'jeziora 2020'!AZ157</f>
        <v>17</v>
      </c>
      <c r="AE155" s="73">
        <f>'jeziora 2020'!BB157</f>
        <v>827</v>
      </c>
      <c r="AF155" s="73">
        <f>'jeziora 2020'!BJ157</f>
        <v>0.5</v>
      </c>
      <c r="AG155" s="73">
        <f>'jeziora 2020'!BL157</f>
        <v>0.5</v>
      </c>
      <c r="AH155" s="73">
        <f>'jeziora 2020'!BM157</f>
        <v>0.05</v>
      </c>
      <c r="AI155" s="73">
        <f>'jeziora 2020'!BN157</f>
        <v>0.05</v>
      </c>
      <c r="AJ155" s="73">
        <f>'jeziora 2020'!BO157</f>
        <v>0.05</v>
      </c>
      <c r="AK155" s="73">
        <f>'jeziora 2020'!BR157</f>
        <v>0.4</v>
      </c>
      <c r="AL155" s="73">
        <f>'jeziora 2020'!BS157</f>
        <v>0.05</v>
      </c>
      <c r="AM155" s="73">
        <f>'jeziora 2020'!BU157</f>
        <v>0.05</v>
      </c>
      <c r="AN155" s="73">
        <f>'jeziora 2020'!BV157</f>
        <v>0.05</v>
      </c>
      <c r="AO155" s="73">
        <f>'jeziora 2020'!BW157</f>
        <v>0.05</v>
      </c>
      <c r="AP155" s="73">
        <f>'jeziora 2020'!BX157</f>
        <v>0.1</v>
      </c>
      <c r="AQ155" s="73">
        <f>'jeziora 2020'!BZ157</f>
        <v>0</v>
      </c>
      <c r="AR155" s="224">
        <f>'jeziora 2020'!CK157</f>
        <v>0</v>
      </c>
      <c r="AS155" s="73">
        <f>'jeziora 2020'!CN157</f>
        <v>0</v>
      </c>
      <c r="AT155" s="73">
        <f>'jeziora 2020'!CS157</f>
        <v>0</v>
      </c>
      <c r="AU155" s="224">
        <f>'jeziora 2020'!CY157</f>
        <v>0</v>
      </c>
      <c r="AV155" s="53">
        <f>'jeziora 2020'!DD157</f>
        <v>0</v>
      </c>
      <c r="AW155" s="73">
        <f>'jeziora 2020'!DE157</f>
        <v>0.05</v>
      </c>
      <c r="AX155" s="148">
        <f>'jeziora 2020'!DF157</f>
        <v>0.05</v>
      </c>
      <c r="AY155" s="62" t="s">
        <v>172</v>
      </c>
    </row>
    <row r="156" spans="1:54" x14ac:dyDescent="0.2">
      <c r="A156" s="4">
        <f>'jeziora 2020'!B158</f>
        <v>202</v>
      </c>
      <c r="B156" s="16" t="str">
        <f>'jeziora 2020'!C158</f>
        <v>PL01S0302_0210</v>
      </c>
      <c r="C156" s="53">
        <f>'jeziora 2020'!I158</f>
        <v>0.05</v>
      </c>
      <c r="D156" s="53">
        <f>'jeziora 2020'!J158</f>
        <v>1.5</v>
      </c>
      <c r="E156" s="53">
        <f>'jeziora 2020'!L158</f>
        <v>0.16500000000000001</v>
      </c>
      <c r="F156" s="53">
        <f>'jeziora 2020'!N158</f>
        <v>2.66</v>
      </c>
      <c r="G156" s="53">
        <f>'jeziora 2020'!O158</f>
        <v>4.22</v>
      </c>
      <c r="H156" s="53">
        <f>'jeziora 2020'!P158</f>
        <v>2.24E-2</v>
      </c>
      <c r="I156" s="53">
        <f>'jeziora 2020'!S158</f>
        <v>4.1100000000000003</v>
      </c>
      <c r="J156" s="53">
        <f>'jeziora 2020'!T158</f>
        <v>11.2</v>
      </c>
      <c r="K156" s="53">
        <f>'jeziora 2020'!Y158</f>
        <v>34.9</v>
      </c>
      <c r="L156" s="130">
        <f>'jeziora 2020'!AB158</f>
        <v>8810</v>
      </c>
      <c r="M156" s="130">
        <f>'jeziora 2020'!AC158</f>
        <v>256</v>
      </c>
      <c r="N156" s="73">
        <f>'jeziora 2020'!AI158</f>
        <v>2.5</v>
      </c>
      <c r="O156" s="73">
        <f>'jeziora 2020'!AJ158</f>
        <v>44</v>
      </c>
      <c r="P156" s="73">
        <f>'jeziora 2020'!AK158</f>
        <v>2.5</v>
      </c>
      <c r="Q156" s="73">
        <f>'jeziora 2020'!AL158</f>
        <v>173</v>
      </c>
      <c r="R156" s="73">
        <f>'jeziora 2020'!AM158</f>
        <v>60</v>
      </c>
      <c r="S156" s="73">
        <f>'jeziora 2020'!AN158</f>
        <v>34</v>
      </c>
      <c r="T156" s="73">
        <f>'jeziora 2020'!AO158</f>
        <v>42</v>
      </c>
      <c r="U156" s="73">
        <f>'jeziora 2020'!AQ158</f>
        <v>2.5</v>
      </c>
      <c r="V156" s="73">
        <f>'jeziora 2020'!AR158</f>
        <v>1.5</v>
      </c>
      <c r="W156" s="73">
        <f>'jeziora 2020'!AS158</f>
        <v>2.5</v>
      </c>
      <c r="X156" s="73">
        <f>'jeziora 2020'!AT158</f>
        <v>71</v>
      </c>
      <c r="Y156" s="73">
        <f>'jeziora 2020'!AU158</f>
        <v>76</v>
      </c>
      <c r="Z156" s="73">
        <f>'jeziora 2020'!AV158</f>
        <v>86</v>
      </c>
      <c r="AA156" s="73">
        <f>'jeziora 2020'!AW158</f>
        <v>31</v>
      </c>
      <c r="AB156" s="73">
        <f>'jeziora 2020'!AX158</f>
        <v>35</v>
      </c>
      <c r="AC156" s="73">
        <f>'jeziora 2020'!AY158</f>
        <v>69</v>
      </c>
      <c r="AD156" s="73">
        <f>'jeziora 2020'!AZ158</f>
        <v>2.5</v>
      </c>
      <c r="AE156" s="73">
        <f>'jeziora 2020'!BB158</f>
        <v>626</v>
      </c>
      <c r="AF156" s="73">
        <f>'jeziora 2020'!BJ158</f>
        <v>0.5</v>
      </c>
      <c r="AG156" s="73">
        <f>'jeziora 2020'!BL158</f>
        <v>0.5</v>
      </c>
      <c r="AH156" s="73">
        <f>'jeziora 2020'!BM158</f>
        <v>0.05</v>
      </c>
      <c r="AI156" s="73">
        <f>'jeziora 2020'!BN158</f>
        <v>0.05</v>
      </c>
      <c r="AJ156" s="73">
        <f>'jeziora 2020'!BO158</f>
        <v>0.05</v>
      </c>
      <c r="AK156" s="73">
        <f>'jeziora 2020'!BR158</f>
        <v>0.4</v>
      </c>
      <c r="AL156" s="73">
        <f>'jeziora 2020'!BS158</f>
        <v>0.05</v>
      </c>
      <c r="AM156" s="73">
        <f>'jeziora 2020'!BU158</f>
        <v>0.05</v>
      </c>
      <c r="AN156" s="73">
        <f>'jeziora 2020'!BV158</f>
        <v>0.05</v>
      </c>
      <c r="AO156" s="73">
        <f>'jeziora 2020'!BW158</f>
        <v>0.05</v>
      </c>
      <c r="AP156" s="73">
        <f>'jeziora 2020'!BX158</f>
        <v>0.1</v>
      </c>
      <c r="AQ156" s="73">
        <f>'jeziora 2020'!BZ158</f>
        <v>0</v>
      </c>
      <c r="AR156" s="224">
        <f>'jeziora 2020'!CK158</f>
        <v>0</v>
      </c>
      <c r="AS156" s="73">
        <f>'jeziora 2020'!CN158</f>
        <v>0</v>
      </c>
      <c r="AT156" s="73">
        <f>'jeziora 2020'!CS158</f>
        <v>0</v>
      </c>
      <c r="AU156" s="224">
        <f>'jeziora 2020'!CY158</f>
        <v>0</v>
      </c>
      <c r="AV156" s="53">
        <f>'jeziora 2020'!DD158</f>
        <v>0</v>
      </c>
      <c r="AW156" s="73">
        <f>'jeziora 2020'!DE158</f>
        <v>0.05</v>
      </c>
      <c r="AX156" s="148">
        <f>'jeziora 2020'!DF158</f>
        <v>0.05</v>
      </c>
      <c r="AY156" s="61" t="s">
        <v>171</v>
      </c>
    </row>
    <row r="157" spans="1:54" x14ac:dyDescent="0.2">
      <c r="A157" s="4">
        <f>'jeziora 2020'!B159</f>
        <v>203</v>
      </c>
      <c r="B157" s="16" t="str">
        <f>'jeziora 2020'!C159</f>
        <v>PL01S0602_0484</v>
      </c>
      <c r="C157" s="53">
        <f>'jeziora 2020'!I159</f>
        <v>0.05</v>
      </c>
      <c r="D157" s="53">
        <f>'jeziora 2020'!J159</f>
        <v>1.5</v>
      </c>
      <c r="E157" s="53">
        <f>'jeziora 2020'!L159</f>
        <v>0.155</v>
      </c>
      <c r="F157" s="53">
        <f>'jeziora 2020'!N159</f>
        <v>12.3</v>
      </c>
      <c r="G157" s="53">
        <f>'jeziora 2020'!O159</f>
        <v>8.7899999999999991</v>
      </c>
      <c r="H157" s="53">
        <f>'jeziora 2020'!P159</f>
        <v>8.72E-2</v>
      </c>
      <c r="I157" s="53">
        <f>'jeziora 2020'!S159</f>
        <v>7.22</v>
      </c>
      <c r="J157" s="53">
        <f>'jeziora 2020'!T159</f>
        <v>9.32</v>
      </c>
      <c r="K157" s="53">
        <f>'jeziora 2020'!Y159</f>
        <v>22.8</v>
      </c>
      <c r="L157" s="130">
        <f>'jeziora 2020'!AB159</f>
        <v>7370</v>
      </c>
      <c r="M157" s="130">
        <f>'jeziora 2020'!AC159</f>
        <v>351</v>
      </c>
      <c r="N157" s="73">
        <f>'jeziora 2020'!AI159</f>
        <v>2.5</v>
      </c>
      <c r="O157" s="73">
        <f>'jeziora 2020'!AJ159</f>
        <v>24</v>
      </c>
      <c r="P157" s="73">
        <f>'jeziora 2020'!AK159</f>
        <v>5</v>
      </c>
      <c r="Q157" s="73">
        <f>'jeziora 2020'!AL159</f>
        <v>82</v>
      </c>
      <c r="R157" s="73">
        <f>'jeziora 2020'!AM159</f>
        <v>44</v>
      </c>
      <c r="S157" s="73">
        <f>'jeziora 2020'!AN159</f>
        <v>22</v>
      </c>
      <c r="T157" s="73">
        <f>'jeziora 2020'!AO159</f>
        <v>29</v>
      </c>
      <c r="U157" s="73">
        <f>'jeziora 2020'!AQ159</f>
        <v>34</v>
      </c>
      <c r="V157" s="73">
        <f>'jeziora 2020'!AR159</f>
        <v>1.5</v>
      </c>
      <c r="W157" s="73">
        <f>'jeziora 2020'!AS159</f>
        <v>2.5</v>
      </c>
      <c r="X157" s="73">
        <f>'jeziora 2020'!AT159</f>
        <v>23</v>
      </c>
      <c r="Y157" s="73">
        <f>'jeziora 2020'!AU159</f>
        <v>57</v>
      </c>
      <c r="Z157" s="73">
        <f>'jeziora 2020'!AV159</f>
        <v>59</v>
      </c>
      <c r="AA157" s="73">
        <f>'jeziora 2020'!AW159</f>
        <v>20</v>
      </c>
      <c r="AB157" s="73">
        <f>'jeziora 2020'!AX159</f>
        <v>27</v>
      </c>
      <c r="AC157" s="73">
        <f>'jeziora 2020'!AY159</f>
        <v>43</v>
      </c>
      <c r="AD157" s="73">
        <f>'jeziora 2020'!AZ159</f>
        <v>10</v>
      </c>
      <c r="AE157" s="73">
        <f>'jeziora 2020'!BB159</f>
        <v>371.5</v>
      </c>
      <c r="AF157" s="73">
        <f>'jeziora 2020'!BJ159</f>
        <v>0.5</v>
      </c>
      <c r="AG157" s="73">
        <f>'jeziora 2020'!BL159</f>
        <v>0.5</v>
      </c>
      <c r="AH157" s="73">
        <f>'jeziora 2020'!BM159</f>
        <v>0.05</v>
      </c>
      <c r="AI157" s="73">
        <f>'jeziora 2020'!BN159</f>
        <v>0.05</v>
      </c>
      <c r="AJ157" s="73">
        <f>'jeziora 2020'!BO159</f>
        <v>0.05</v>
      </c>
      <c r="AK157" s="73">
        <f>'jeziora 2020'!BR159</f>
        <v>0.4</v>
      </c>
      <c r="AL157" s="73">
        <f>'jeziora 2020'!BS159</f>
        <v>0.05</v>
      </c>
      <c r="AM157" s="73">
        <f>'jeziora 2020'!BU159</f>
        <v>0.05</v>
      </c>
      <c r="AN157" s="73">
        <f>'jeziora 2020'!BV159</f>
        <v>0.05</v>
      </c>
      <c r="AO157" s="73">
        <f>'jeziora 2020'!BW159</f>
        <v>0.05</v>
      </c>
      <c r="AP157" s="73">
        <f>'jeziora 2020'!BX159</f>
        <v>0.1</v>
      </c>
      <c r="AQ157" s="73">
        <f>'jeziora 2020'!BZ159</f>
        <v>0</v>
      </c>
      <c r="AR157" s="224">
        <f>'jeziora 2020'!CK159</f>
        <v>0</v>
      </c>
      <c r="AS157" s="73">
        <f>'jeziora 2020'!CN159</f>
        <v>0</v>
      </c>
      <c r="AT157" s="73">
        <f>'jeziora 2020'!CS159</f>
        <v>0</v>
      </c>
      <c r="AU157" s="224">
        <f>'jeziora 2020'!CY159</f>
        <v>0</v>
      </c>
      <c r="AV157" s="53">
        <f>'jeziora 2020'!DD159</f>
        <v>0</v>
      </c>
      <c r="AW157" s="73">
        <f>'jeziora 2020'!DE159</f>
        <v>0.05</v>
      </c>
      <c r="AX157" s="148">
        <f>'jeziora 2020'!DF159</f>
        <v>0.05</v>
      </c>
      <c r="AY157" s="61" t="s">
        <v>171</v>
      </c>
    </row>
    <row r="158" spans="1:54" x14ac:dyDescent="0.2">
      <c r="A158" s="4">
        <f>'jeziora 2020'!B160</f>
        <v>204</v>
      </c>
      <c r="B158" s="16" t="str">
        <f>'jeziora 2020'!C160</f>
        <v>PL01S0302_0208</v>
      </c>
      <c r="C158" s="53">
        <f>'jeziora 2020'!I160</f>
        <v>0.05</v>
      </c>
      <c r="D158" s="53">
        <f>'jeziora 2020'!J160</f>
        <v>1.5</v>
      </c>
      <c r="E158" s="53">
        <f>'jeziora 2020'!L160</f>
        <v>0.217</v>
      </c>
      <c r="F158" s="53">
        <f>'jeziora 2020'!N160</f>
        <v>10.5</v>
      </c>
      <c r="G158" s="53">
        <f>'jeziora 2020'!O160</f>
        <v>5.09</v>
      </c>
      <c r="H158" s="53">
        <f>'jeziora 2020'!P160</f>
        <v>2.9100000000000001E-2</v>
      </c>
      <c r="I158" s="53">
        <f>'jeziora 2020'!S160</f>
        <v>6.39</v>
      </c>
      <c r="J158" s="53">
        <f>'jeziora 2020'!T160</f>
        <v>14.2</v>
      </c>
      <c r="K158" s="53">
        <f>'jeziora 2020'!Y160</f>
        <v>30.9</v>
      </c>
      <c r="L158" s="130">
        <f>'jeziora 2020'!AB160</f>
        <v>7280</v>
      </c>
      <c r="M158" s="130">
        <f>'jeziora 2020'!AC160</f>
        <v>347</v>
      </c>
      <c r="N158" s="73">
        <f>'jeziora 2020'!AI160</f>
        <v>2.5</v>
      </c>
      <c r="O158" s="73">
        <f>'jeziora 2020'!AJ160</f>
        <v>102</v>
      </c>
      <c r="P158" s="73">
        <f>'jeziora 2020'!AK160</f>
        <v>2.5</v>
      </c>
      <c r="Q158" s="73">
        <f>'jeziora 2020'!AL160</f>
        <v>312</v>
      </c>
      <c r="R158" s="73">
        <f>'jeziora 2020'!AM160</f>
        <v>118</v>
      </c>
      <c r="S158" s="73">
        <f>'jeziora 2020'!AN160</f>
        <v>89</v>
      </c>
      <c r="T158" s="73">
        <f>'jeziora 2020'!AO160</f>
        <v>88</v>
      </c>
      <c r="U158" s="73">
        <f>'jeziora 2020'!AQ160</f>
        <v>58</v>
      </c>
      <c r="V158" s="73">
        <f>'jeziora 2020'!AR160</f>
        <v>1.5</v>
      </c>
      <c r="W158" s="73">
        <f>'jeziora 2020'!AS160</f>
        <v>2.5</v>
      </c>
      <c r="X158" s="73">
        <f>'jeziora 2020'!AT160</f>
        <v>63</v>
      </c>
      <c r="Y158" s="73">
        <f>'jeziora 2020'!AU160</f>
        <v>170</v>
      </c>
      <c r="Z158" s="73">
        <f>'jeziora 2020'!AV160</f>
        <v>150</v>
      </c>
      <c r="AA158" s="73">
        <f>'jeziora 2020'!AW160</f>
        <v>57</v>
      </c>
      <c r="AB158" s="73">
        <f>'jeziora 2020'!AX160</f>
        <v>51</v>
      </c>
      <c r="AC158" s="73">
        <f>'jeziora 2020'!AY160</f>
        <v>92</v>
      </c>
      <c r="AD158" s="73">
        <f>'jeziora 2020'!AZ160</f>
        <v>2.5</v>
      </c>
      <c r="AE158" s="73">
        <f>'jeziora 2020'!BB160</f>
        <v>1158</v>
      </c>
      <c r="AF158" s="73">
        <f>'jeziora 2020'!BJ160</f>
        <v>0.5</v>
      </c>
      <c r="AG158" s="73">
        <f>'jeziora 2020'!BL160</f>
        <v>0.5</v>
      </c>
      <c r="AH158" s="73">
        <f>'jeziora 2020'!BM160</f>
        <v>0.05</v>
      </c>
      <c r="AI158" s="73">
        <f>'jeziora 2020'!BN160</f>
        <v>0.05</v>
      </c>
      <c r="AJ158" s="73">
        <f>'jeziora 2020'!BO160</f>
        <v>0.05</v>
      </c>
      <c r="AK158" s="73">
        <f>'jeziora 2020'!BR160</f>
        <v>0.4</v>
      </c>
      <c r="AL158" s="73">
        <f>'jeziora 2020'!BS160</f>
        <v>0.05</v>
      </c>
      <c r="AM158" s="73">
        <f>'jeziora 2020'!BU160</f>
        <v>0.05</v>
      </c>
      <c r="AN158" s="73">
        <f>'jeziora 2020'!BV160</f>
        <v>0.05</v>
      </c>
      <c r="AO158" s="73">
        <f>'jeziora 2020'!BW160</f>
        <v>0.05</v>
      </c>
      <c r="AP158" s="73">
        <f>'jeziora 2020'!BX160</f>
        <v>0.1</v>
      </c>
      <c r="AQ158" s="73">
        <f>'jeziora 2020'!BZ160</f>
        <v>0</v>
      </c>
      <c r="AR158" s="224">
        <f>'jeziora 2020'!CK160</f>
        <v>0</v>
      </c>
      <c r="AS158" s="73">
        <f>'jeziora 2020'!CN160</f>
        <v>0</v>
      </c>
      <c r="AT158" s="73">
        <f>'jeziora 2020'!CS160</f>
        <v>0</v>
      </c>
      <c r="AU158" s="224">
        <f>'jeziora 2020'!CY160</f>
        <v>0</v>
      </c>
      <c r="AV158" s="53">
        <f>'jeziora 2020'!DD160</f>
        <v>0</v>
      </c>
      <c r="AW158" s="73">
        <f>'jeziora 2020'!DE160</f>
        <v>0.05</v>
      </c>
      <c r="AX158" s="148">
        <f>'jeziora 2020'!DF160</f>
        <v>0.05</v>
      </c>
      <c r="AY158" s="61" t="s">
        <v>171</v>
      </c>
    </row>
    <row r="159" spans="1:54" x14ac:dyDescent="0.2">
      <c r="A159" s="4">
        <f>'jeziora 2020'!B161</f>
        <v>205</v>
      </c>
      <c r="B159" s="16" t="str">
        <f>'jeziora 2020'!C161</f>
        <v>PL01S0602_3005</v>
      </c>
      <c r="C159" s="53">
        <f>'jeziora 2020'!I161</f>
        <v>0.05</v>
      </c>
      <c r="D159" s="53">
        <f>'jeziora 2020'!J161</f>
        <v>1.5</v>
      </c>
      <c r="E159" s="53">
        <f>'jeziora 2020'!L161</f>
        <v>8.6599999999999996E-2</v>
      </c>
      <c r="F159" s="53">
        <f>'jeziora 2020'!N161</f>
        <v>8.34</v>
      </c>
      <c r="G159" s="53">
        <f>'jeziora 2020'!O161</f>
        <v>7.34</v>
      </c>
      <c r="H159" s="53">
        <f>'jeziora 2020'!P161</f>
        <v>4.19E-2</v>
      </c>
      <c r="I159" s="53">
        <f>'jeziora 2020'!S161</f>
        <v>9.56</v>
      </c>
      <c r="J159" s="53">
        <f>'jeziora 2020'!T161</f>
        <v>12.8</v>
      </c>
      <c r="K159" s="53">
        <f>'jeziora 2020'!Y161</f>
        <v>25.7</v>
      </c>
      <c r="L159" s="130">
        <f>'jeziora 2020'!AB161</f>
        <v>7320</v>
      </c>
      <c r="M159" s="130">
        <f>'jeziora 2020'!AC161</f>
        <v>487</v>
      </c>
      <c r="N159" s="73">
        <f>'jeziora 2020'!AI161</f>
        <v>2.5</v>
      </c>
      <c r="O159" s="73">
        <f>'jeziora 2020'!AJ161</f>
        <v>40</v>
      </c>
      <c r="P159" s="73">
        <f>'jeziora 2020'!AK161</f>
        <v>7</v>
      </c>
      <c r="Q159" s="73">
        <f>'jeziora 2020'!AL161</f>
        <v>145</v>
      </c>
      <c r="R159" s="73">
        <f>'jeziora 2020'!AM161</f>
        <v>89</v>
      </c>
      <c r="S159" s="73">
        <f>'jeziora 2020'!AN161</f>
        <v>63</v>
      </c>
      <c r="T159" s="73">
        <f>'jeziora 2020'!AO161</f>
        <v>65</v>
      </c>
      <c r="U159" s="73">
        <f>'jeziora 2020'!AQ161</f>
        <v>42</v>
      </c>
      <c r="V159" s="73">
        <f>'jeziora 2020'!AR161</f>
        <v>1.5</v>
      </c>
      <c r="W159" s="73">
        <f>'jeziora 2020'!AS161</f>
        <v>2.5</v>
      </c>
      <c r="X159" s="73">
        <f>'jeziora 2020'!AT161</f>
        <v>31</v>
      </c>
      <c r="Y159" s="73">
        <f>'jeziora 2020'!AU161</f>
        <v>112</v>
      </c>
      <c r="Z159" s="73">
        <f>'jeziora 2020'!AV161</f>
        <v>95</v>
      </c>
      <c r="AA159" s="73">
        <f>'jeziora 2020'!AW161</f>
        <v>35</v>
      </c>
      <c r="AB159" s="73">
        <f>'jeziora 2020'!AX161</f>
        <v>43</v>
      </c>
      <c r="AC159" s="73">
        <f>'jeziora 2020'!AY161</f>
        <v>48</v>
      </c>
      <c r="AD159" s="73">
        <f>'jeziora 2020'!AZ161</f>
        <v>22</v>
      </c>
      <c r="AE159" s="73">
        <f>'jeziora 2020'!BB161</f>
        <v>688.5</v>
      </c>
      <c r="AF159" s="73">
        <f>'jeziora 2020'!BJ161</f>
        <v>0.5</v>
      </c>
      <c r="AG159" s="73">
        <f>'jeziora 2020'!BL161</f>
        <v>0.5</v>
      </c>
      <c r="AH159" s="73">
        <f>'jeziora 2020'!BM161</f>
        <v>0.05</v>
      </c>
      <c r="AI159" s="73">
        <f>'jeziora 2020'!BN161</f>
        <v>0.05</v>
      </c>
      <c r="AJ159" s="73">
        <f>'jeziora 2020'!BO161</f>
        <v>0.05</v>
      </c>
      <c r="AK159" s="73">
        <f>'jeziora 2020'!BR161</f>
        <v>0.4</v>
      </c>
      <c r="AL159" s="73">
        <f>'jeziora 2020'!BS161</f>
        <v>0.05</v>
      </c>
      <c r="AM159" s="73">
        <f>'jeziora 2020'!BU161</f>
        <v>0.05</v>
      </c>
      <c r="AN159" s="73">
        <f>'jeziora 2020'!BV161</f>
        <v>0.05</v>
      </c>
      <c r="AO159" s="73">
        <f>'jeziora 2020'!BW161</f>
        <v>0.05</v>
      </c>
      <c r="AP159" s="73">
        <f>'jeziora 2020'!BX161</f>
        <v>0.1</v>
      </c>
      <c r="AQ159" s="73">
        <f>'jeziora 2020'!BZ161</f>
        <v>0</v>
      </c>
      <c r="AR159" s="224">
        <f>'jeziora 2020'!CK161</f>
        <v>0</v>
      </c>
      <c r="AS159" s="73">
        <f>'jeziora 2020'!CN161</f>
        <v>0</v>
      </c>
      <c r="AT159" s="73">
        <f>'jeziora 2020'!CS161</f>
        <v>0</v>
      </c>
      <c r="AU159" s="224">
        <f>'jeziora 2020'!CY161</f>
        <v>0</v>
      </c>
      <c r="AV159" s="53">
        <f>'jeziora 2020'!DD161</f>
        <v>0</v>
      </c>
      <c r="AW159" s="73">
        <f>'jeziora 2020'!DE161</f>
        <v>0.05</v>
      </c>
      <c r="AX159" s="148">
        <f>'jeziora 2020'!DF161</f>
        <v>0.05</v>
      </c>
      <c r="AY159" s="62" t="s">
        <v>172</v>
      </c>
    </row>
    <row r="160" spans="1:54" x14ac:dyDescent="0.2">
      <c r="A160" s="4">
        <f>'jeziora 2020'!B162</f>
        <v>206</v>
      </c>
      <c r="B160" s="16" t="str">
        <f>'jeziora 2020'!C162</f>
        <v>PL02S0102_2024</v>
      </c>
      <c r="C160" s="53">
        <f>'jeziora 2020'!I162</f>
        <v>0.05</v>
      </c>
      <c r="D160" s="53">
        <f>'jeziora 2020'!J162</f>
        <v>17.899999999999999</v>
      </c>
      <c r="E160" s="53">
        <f>'jeziora 2020'!L162</f>
        <v>1.31</v>
      </c>
      <c r="F160" s="53">
        <f>'jeziora 2020'!N162</f>
        <v>19.3</v>
      </c>
      <c r="G160" s="53">
        <f>'jeziora 2020'!O162</f>
        <v>19.899999999999999</v>
      </c>
      <c r="H160" s="53">
        <f>'jeziora 2020'!P162</f>
        <v>0.11799999999999999</v>
      </c>
      <c r="I160" s="53">
        <f>'jeziora 2020'!S162</f>
        <v>11.9</v>
      </c>
      <c r="J160" s="53">
        <f>'jeziora 2020'!T162</f>
        <v>57.9</v>
      </c>
      <c r="K160" s="53">
        <f>'jeziora 2020'!Y162</f>
        <v>126</v>
      </c>
      <c r="L160" s="130">
        <f>'jeziora 2020'!AB162</f>
        <v>23960</v>
      </c>
      <c r="M160" s="130">
        <f>'jeziora 2020'!AC162</f>
        <v>34390</v>
      </c>
      <c r="N160" s="73">
        <f>'jeziora 2020'!AI162</f>
        <v>2.5</v>
      </c>
      <c r="O160" s="73">
        <f>'jeziora 2020'!AJ162</f>
        <v>272</v>
      </c>
      <c r="P160" s="73">
        <f>'jeziora 2020'!AK162</f>
        <v>48</v>
      </c>
      <c r="Q160" s="73">
        <f>'jeziora 2020'!AL162</f>
        <v>810</v>
      </c>
      <c r="R160" s="73">
        <f>'jeziora 2020'!AM162</f>
        <v>458</v>
      </c>
      <c r="S160" s="73">
        <f>'jeziora 2020'!AN162</f>
        <v>266</v>
      </c>
      <c r="T160" s="73">
        <f>'jeziora 2020'!AO162</f>
        <v>300</v>
      </c>
      <c r="U160" s="73">
        <f>'jeziora 2020'!AQ162</f>
        <v>246</v>
      </c>
      <c r="V160" s="73">
        <f>'jeziora 2020'!AR162</f>
        <v>1.5</v>
      </c>
      <c r="W160" s="73">
        <f>'jeziora 2020'!AS162</f>
        <v>2.5</v>
      </c>
      <c r="X160" s="73">
        <f>'jeziora 2020'!AT162</f>
        <v>108</v>
      </c>
      <c r="Y160" s="73">
        <f>'jeziora 2020'!AU162</f>
        <v>482</v>
      </c>
      <c r="Z160" s="73">
        <f>'jeziora 2020'!AV162</f>
        <v>616</v>
      </c>
      <c r="AA160" s="73">
        <f>'jeziora 2020'!AW162</f>
        <v>218</v>
      </c>
      <c r="AB160" s="73">
        <f>'jeziora 2020'!AX162</f>
        <v>346</v>
      </c>
      <c r="AC160" s="73">
        <f>'jeziora 2020'!AY162</f>
        <v>387</v>
      </c>
      <c r="AD160" s="73">
        <f>'jeziora 2020'!AZ162</f>
        <v>2.5</v>
      </c>
      <c r="AE160" s="73">
        <f>'jeziora 2020'!BB162</f>
        <v>3584.5</v>
      </c>
      <c r="AF160" s="73">
        <f>'jeziora 2020'!BJ162</f>
        <v>0.5</v>
      </c>
      <c r="AG160" s="73">
        <f>'jeziora 2020'!BL162</f>
        <v>0.5</v>
      </c>
      <c r="AH160" s="73">
        <f>'jeziora 2020'!BM162</f>
        <v>0.05</v>
      </c>
      <c r="AI160" s="73">
        <f>'jeziora 2020'!BN162</f>
        <v>0.05</v>
      </c>
      <c r="AJ160" s="73">
        <f>'jeziora 2020'!BO162</f>
        <v>0.05</v>
      </c>
      <c r="AK160" s="73">
        <f>'jeziora 2020'!BR162</f>
        <v>0.4</v>
      </c>
      <c r="AL160" s="73">
        <f>'jeziora 2020'!BS162</f>
        <v>0.05</v>
      </c>
      <c r="AM160" s="73">
        <f>'jeziora 2020'!BU162</f>
        <v>0.05</v>
      </c>
      <c r="AN160" s="73">
        <f>'jeziora 2020'!BV162</f>
        <v>0.05</v>
      </c>
      <c r="AO160" s="73">
        <f>'jeziora 2020'!BW162</f>
        <v>0.05</v>
      </c>
      <c r="AP160" s="73">
        <f>'jeziora 2020'!BX162</f>
        <v>0.1</v>
      </c>
      <c r="AQ160" s="73">
        <f>'jeziora 2020'!BZ162</f>
        <v>25</v>
      </c>
      <c r="AR160" s="224">
        <f>'jeziora 2020'!CK162</f>
        <v>5.0000000000000001E-3</v>
      </c>
      <c r="AS160" s="73">
        <f>'jeziora 2020'!CN162</f>
        <v>0.5</v>
      </c>
      <c r="AT160" s="73">
        <f>'jeziora 2020'!CS162</f>
        <v>0.5</v>
      </c>
      <c r="AU160" s="224">
        <f>'jeziora 2020'!CY162</f>
        <v>0.72599999999999998</v>
      </c>
      <c r="AV160" s="53">
        <f>'jeziora 2020'!DD162</f>
        <v>0.05</v>
      </c>
      <c r="AW160" s="73">
        <f>'jeziora 2020'!DE162</f>
        <v>0.05</v>
      </c>
      <c r="AX160" s="148">
        <f>'jeziora 2020'!DF162</f>
        <v>0.05</v>
      </c>
      <c r="AY160" s="64" t="s">
        <v>174</v>
      </c>
    </row>
    <row r="161" spans="1:51" x14ac:dyDescent="0.2">
      <c r="A161" s="4">
        <f>'jeziora 2020'!B163</f>
        <v>207</v>
      </c>
      <c r="B161" s="16" t="str">
        <f>'jeziora 2020'!C163</f>
        <v>PL02S0602_3178</v>
      </c>
      <c r="C161" s="53">
        <f>'jeziora 2020'!I163</f>
        <v>0.05</v>
      </c>
      <c r="D161" s="53">
        <f>'jeziora 2020'!J163</f>
        <v>1.5</v>
      </c>
      <c r="E161" s="53">
        <f>'jeziora 2020'!L163</f>
        <v>0.61799999999999999</v>
      </c>
      <c r="F161" s="53">
        <f>'jeziora 2020'!N163</f>
        <v>9.89</v>
      </c>
      <c r="G161" s="53">
        <f>'jeziora 2020'!O163</f>
        <v>11.3</v>
      </c>
      <c r="H161" s="53">
        <f>'jeziora 2020'!P163</f>
        <v>5.9799999999999999E-2</v>
      </c>
      <c r="I161" s="53">
        <f>'jeziora 2020'!S163</f>
        <v>8.98</v>
      </c>
      <c r="J161" s="53">
        <f>'jeziora 2020'!T163</f>
        <v>39</v>
      </c>
      <c r="K161" s="53">
        <f>'jeziora 2020'!Y163</f>
        <v>74.2</v>
      </c>
      <c r="L161" s="130">
        <f>'jeziora 2020'!AB163</f>
        <v>7436</v>
      </c>
      <c r="M161" s="130">
        <f>'jeziora 2020'!AC163</f>
        <v>680</v>
      </c>
      <c r="N161" s="73">
        <f>'jeziora 2020'!AI163</f>
        <v>2.5</v>
      </c>
      <c r="O161" s="73">
        <f>'jeziora 2020'!AJ163</f>
        <v>330</v>
      </c>
      <c r="P161" s="73">
        <f>'jeziora 2020'!AK163</f>
        <v>62</v>
      </c>
      <c r="Q161" s="73">
        <f>'jeziora 2020'!AL163</f>
        <v>1080</v>
      </c>
      <c r="R161" s="73">
        <f>'jeziora 2020'!AM163</f>
        <v>435</v>
      </c>
      <c r="S161" s="73">
        <f>'jeziora 2020'!AN163</f>
        <v>286</v>
      </c>
      <c r="T161" s="73">
        <f>'jeziora 2020'!AO163</f>
        <v>264</v>
      </c>
      <c r="U161" s="73">
        <f>'jeziora 2020'!AQ163</f>
        <v>188</v>
      </c>
      <c r="V161" s="73">
        <f>'jeziora 2020'!AR163</f>
        <v>1.5</v>
      </c>
      <c r="W161" s="73">
        <f>'jeziora 2020'!AS163</f>
        <v>2.5</v>
      </c>
      <c r="X161" s="73">
        <f>'jeziora 2020'!AT163</f>
        <v>257</v>
      </c>
      <c r="Y161" s="73">
        <f>'jeziora 2020'!AU163</f>
        <v>518</v>
      </c>
      <c r="Z161" s="73">
        <f>'jeziora 2020'!AV163</f>
        <v>454</v>
      </c>
      <c r="AA161" s="73">
        <f>'jeziora 2020'!AW163</f>
        <v>180</v>
      </c>
      <c r="AB161" s="73">
        <f>'jeziora 2020'!AX163</f>
        <v>189</v>
      </c>
      <c r="AC161" s="73">
        <f>'jeziora 2020'!AY163</f>
        <v>256</v>
      </c>
      <c r="AD161" s="73">
        <f>'jeziora 2020'!AZ163</f>
        <v>85</v>
      </c>
      <c r="AE161" s="73">
        <f>'jeziora 2020'!BB163</f>
        <v>3872.5</v>
      </c>
      <c r="AF161" s="73">
        <f>'jeziora 2020'!BJ163</f>
        <v>0.5</v>
      </c>
      <c r="AG161" s="73">
        <f>'jeziora 2020'!BL163</f>
        <v>0.5</v>
      </c>
      <c r="AH161" s="73">
        <f>'jeziora 2020'!BM163</f>
        <v>0.05</v>
      </c>
      <c r="AI161" s="73">
        <f>'jeziora 2020'!BN163</f>
        <v>0.05</v>
      </c>
      <c r="AJ161" s="73">
        <f>'jeziora 2020'!BO163</f>
        <v>0.05</v>
      </c>
      <c r="AK161" s="73">
        <f>'jeziora 2020'!BR163</f>
        <v>0.4</v>
      </c>
      <c r="AL161" s="73">
        <f>'jeziora 2020'!BS163</f>
        <v>0.05</v>
      </c>
      <c r="AM161" s="73">
        <f>'jeziora 2020'!BU163</f>
        <v>0.05</v>
      </c>
      <c r="AN161" s="73">
        <f>'jeziora 2020'!BV163</f>
        <v>0.05</v>
      </c>
      <c r="AO161" s="73">
        <f>'jeziora 2020'!BW163</f>
        <v>0.05</v>
      </c>
      <c r="AP161" s="73">
        <f>'jeziora 2020'!BX163</f>
        <v>0.1</v>
      </c>
      <c r="AQ161" s="73">
        <f>'jeziora 2020'!BZ163</f>
        <v>0</v>
      </c>
      <c r="AR161" s="224">
        <f>'jeziora 2020'!CK163</f>
        <v>0</v>
      </c>
      <c r="AS161" s="73">
        <f>'jeziora 2020'!CN163</f>
        <v>0</v>
      </c>
      <c r="AT161" s="73">
        <f>'jeziora 2020'!CS163</f>
        <v>0</v>
      </c>
      <c r="AU161" s="224">
        <f>'jeziora 2020'!CY163</f>
        <v>0</v>
      </c>
      <c r="AV161" s="53">
        <f>'jeziora 2020'!DD163</f>
        <v>0</v>
      </c>
      <c r="AW161" s="73">
        <f>'jeziora 2020'!DE163</f>
        <v>0.05</v>
      </c>
      <c r="AX161" s="148">
        <f>'jeziora 2020'!DF163</f>
        <v>0.05</v>
      </c>
      <c r="AY161" s="63" t="s">
        <v>173</v>
      </c>
    </row>
    <row r="162" spans="1:51" x14ac:dyDescent="0.2">
      <c r="A162" s="4">
        <f>'jeziora 2020'!B164</f>
        <v>277</v>
      </c>
      <c r="B162" s="16" t="str">
        <f>'jeziora 2020'!C164</f>
        <v>PL01S1102_0659</v>
      </c>
      <c r="C162" s="53">
        <f>'jeziora 2020'!I164</f>
        <v>0.61699999999999999</v>
      </c>
      <c r="D162" s="53">
        <f>'jeziora 2020'!J164</f>
        <v>22.7</v>
      </c>
      <c r="E162" s="53">
        <f>'jeziora 2020'!L164</f>
        <v>25.2</v>
      </c>
      <c r="F162" s="53">
        <f>'jeziora 2020'!N164</f>
        <v>28.9</v>
      </c>
      <c r="G162" s="53">
        <f>'jeziora 2020'!O164</f>
        <v>36.200000000000003</v>
      </c>
      <c r="H162" s="53">
        <f>'jeziora 2020'!P164</f>
        <v>9.3700000000000006E-2</v>
      </c>
      <c r="I162" s="53">
        <f>'jeziora 2020'!S164</f>
        <v>14.9</v>
      </c>
      <c r="J162" s="53">
        <f>'jeziora 2020'!T164</f>
        <v>1290</v>
      </c>
      <c r="K162" s="53">
        <f>'jeziora 2020'!Y164</f>
        <v>1221</v>
      </c>
      <c r="L162" s="130">
        <f>'jeziora 2020'!AB164</f>
        <v>15500</v>
      </c>
      <c r="M162" s="130">
        <f>'jeziora 2020'!AC164</f>
        <v>579</v>
      </c>
      <c r="N162" s="73">
        <f>'jeziora 2020'!AI164</f>
        <v>2.5</v>
      </c>
      <c r="O162" s="73">
        <f>'jeziora 2020'!AJ164</f>
        <v>116</v>
      </c>
      <c r="P162" s="73">
        <f>'jeziora 2020'!AK164</f>
        <v>2.5</v>
      </c>
      <c r="Q162" s="73">
        <f>'jeziora 2020'!AL164</f>
        <v>446</v>
      </c>
      <c r="R162" s="73">
        <f>'jeziora 2020'!AM164</f>
        <v>108</v>
      </c>
      <c r="S162" s="73">
        <f>'jeziora 2020'!AN164</f>
        <v>2.5</v>
      </c>
      <c r="T162" s="73">
        <f>'jeziora 2020'!AO164</f>
        <v>2.5</v>
      </c>
      <c r="U162" s="73">
        <f>'jeziora 2020'!AQ164</f>
        <v>2.5</v>
      </c>
      <c r="V162" s="73">
        <f>'jeziora 2020'!AR164</f>
        <v>1.5</v>
      </c>
      <c r="W162" s="73">
        <f>'jeziora 2020'!AS164</f>
        <v>2.5</v>
      </c>
      <c r="X162" s="73">
        <f>'jeziora 2020'!AT164</f>
        <v>68</v>
      </c>
      <c r="Y162" s="73">
        <f>'jeziora 2020'!AU164</f>
        <v>149</v>
      </c>
      <c r="Z162" s="73">
        <f>'jeziora 2020'!AV164</f>
        <v>157</v>
      </c>
      <c r="AA162" s="73">
        <f>'jeziora 2020'!AW164</f>
        <v>2.5</v>
      </c>
      <c r="AB162" s="73">
        <f>'jeziora 2020'!AX164</f>
        <v>96</v>
      </c>
      <c r="AC162" s="73">
        <f>'jeziora 2020'!AY164</f>
        <v>134</v>
      </c>
      <c r="AD162" s="73">
        <f>'jeziora 2020'!AZ164</f>
        <v>2.5</v>
      </c>
      <c r="AE162" s="73">
        <f>'jeziora 2020'!BB164</f>
        <v>1060.5</v>
      </c>
      <c r="AF162" s="73">
        <f>'jeziora 2020'!BJ164</f>
        <v>0.5</v>
      </c>
      <c r="AG162" s="73">
        <f>'jeziora 2020'!BL164</f>
        <v>0.5</v>
      </c>
      <c r="AH162" s="73">
        <f>'jeziora 2020'!BM164</f>
        <v>0.05</v>
      </c>
      <c r="AI162" s="73">
        <f>'jeziora 2020'!BN164</f>
        <v>0.05</v>
      </c>
      <c r="AJ162" s="73">
        <f>'jeziora 2020'!BO164</f>
        <v>0.05</v>
      </c>
      <c r="AK162" s="73">
        <f>'jeziora 2020'!BR164</f>
        <v>0.4</v>
      </c>
      <c r="AL162" s="73">
        <f>'jeziora 2020'!BS164</f>
        <v>0.05</v>
      </c>
      <c r="AM162" s="73">
        <f>'jeziora 2020'!BU164</f>
        <v>0.05</v>
      </c>
      <c r="AN162" s="73">
        <f>'jeziora 2020'!BV164</f>
        <v>0.05</v>
      </c>
      <c r="AO162" s="73">
        <f>'jeziora 2020'!BW164</f>
        <v>0.05</v>
      </c>
      <c r="AP162" s="73">
        <f>'jeziora 2020'!BX164</f>
        <v>0.1</v>
      </c>
      <c r="AQ162" s="73">
        <f>'jeziora 2020'!BZ164</f>
        <v>0</v>
      </c>
      <c r="AR162" s="224">
        <f>'jeziora 2020'!CK164</f>
        <v>0</v>
      </c>
      <c r="AS162" s="73">
        <f>'jeziora 2020'!CN164</f>
        <v>0</v>
      </c>
      <c r="AT162" s="73">
        <f>'jeziora 2020'!CS164</f>
        <v>0</v>
      </c>
      <c r="AU162" s="224">
        <f>'jeziora 2020'!CY164</f>
        <v>0</v>
      </c>
      <c r="AV162" s="53">
        <f>'jeziora 2020'!DD164</f>
        <v>0</v>
      </c>
      <c r="AW162" s="73">
        <f>'jeziora 2020'!DE164</f>
        <v>0.05</v>
      </c>
      <c r="AX162" s="148">
        <f>'jeziora 2020'!DF164</f>
        <v>0.05</v>
      </c>
      <c r="AY162" s="64" t="s">
        <v>174</v>
      </c>
    </row>
    <row r="163" spans="1:51" x14ac:dyDescent="0.2">
      <c r="A163" s="4">
        <f>'jeziora 2020'!B165</f>
        <v>297</v>
      </c>
      <c r="B163" s="16" t="str">
        <f>'jeziora 2020'!C165</f>
        <v>PL01S1102_0663</v>
      </c>
      <c r="C163" s="53">
        <f>'jeziora 2020'!I165</f>
        <v>0.05</v>
      </c>
      <c r="D163" s="53">
        <f>'jeziora 2020'!J165</f>
        <v>4.5</v>
      </c>
      <c r="E163" s="53">
        <f>'jeziora 2020'!L165</f>
        <v>0.377</v>
      </c>
      <c r="F163" s="53">
        <f>'jeziora 2020'!N165</f>
        <v>3.32</v>
      </c>
      <c r="G163" s="53">
        <f>'jeziora 2020'!O165</f>
        <v>4.08</v>
      </c>
      <c r="H163" s="53">
        <f>'jeziora 2020'!P165</f>
        <v>0.13600000000000001</v>
      </c>
      <c r="I163" s="53">
        <f>'jeziora 2020'!S165</f>
        <v>2.64</v>
      </c>
      <c r="J163" s="53">
        <f>'jeziora 2020'!T165</f>
        <v>16.100000000000001</v>
      </c>
      <c r="K163" s="53">
        <f>'jeziora 2020'!Y165</f>
        <v>47.2</v>
      </c>
      <c r="L163" s="130">
        <f>'jeziora 2020'!AB165</f>
        <v>10900</v>
      </c>
      <c r="M163" s="130">
        <f>'jeziora 2020'!AC165</f>
        <v>1180</v>
      </c>
      <c r="N163" s="73">
        <f>'jeziora 2020'!AI165</f>
        <v>2.5</v>
      </c>
      <c r="O163" s="73">
        <f>'jeziora 2020'!AJ165</f>
        <v>271</v>
      </c>
      <c r="P163" s="73">
        <f>'jeziora 2020'!AK165</f>
        <v>2.5</v>
      </c>
      <c r="Q163" s="73">
        <f>'jeziora 2020'!AL165</f>
        <v>688</v>
      </c>
      <c r="R163" s="73">
        <f>'jeziora 2020'!AM165</f>
        <v>277</v>
      </c>
      <c r="S163" s="73">
        <f>'jeziora 2020'!AN165</f>
        <v>152</v>
      </c>
      <c r="T163" s="73">
        <f>'jeziora 2020'!AO165</f>
        <v>162</v>
      </c>
      <c r="U163" s="73">
        <f>'jeziora 2020'!AQ165</f>
        <v>163</v>
      </c>
      <c r="V163" s="73">
        <f>'jeziora 2020'!AR165</f>
        <v>1.5</v>
      </c>
      <c r="W163" s="73">
        <f>'jeziora 2020'!AS165</f>
        <v>2.5</v>
      </c>
      <c r="X163" s="73">
        <f>'jeziora 2020'!AT165</f>
        <v>262</v>
      </c>
      <c r="Y163" s="73">
        <f>'jeziora 2020'!AU165</f>
        <v>386</v>
      </c>
      <c r="Z163" s="73">
        <f>'jeziora 2020'!AV165</f>
        <v>367</v>
      </c>
      <c r="AA163" s="73">
        <f>'jeziora 2020'!AW165</f>
        <v>132</v>
      </c>
      <c r="AB163" s="73">
        <f>'jeziora 2020'!AX165</f>
        <v>171</v>
      </c>
      <c r="AC163" s="73">
        <f>'jeziora 2020'!AY165</f>
        <v>226</v>
      </c>
      <c r="AD163" s="73">
        <f>'jeziora 2020'!AZ165</f>
        <v>2.5</v>
      </c>
      <c r="AE163" s="73">
        <f>'jeziora 2020'!BB165</f>
        <v>2706</v>
      </c>
      <c r="AF163" s="73">
        <f>'jeziora 2020'!BJ165</f>
        <v>0.5</v>
      </c>
      <c r="AG163" s="73">
        <f>'jeziora 2020'!BL165</f>
        <v>0.5</v>
      </c>
      <c r="AH163" s="73">
        <f>'jeziora 2020'!BM165</f>
        <v>0.05</v>
      </c>
      <c r="AI163" s="73">
        <f>'jeziora 2020'!BN165</f>
        <v>0.05</v>
      </c>
      <c r="AJ163" s="73">
        <f>'jeziora 2020'!BO165</f>
        <v>0.05</v>
      </c>
      <c r="AK163" s="73">
        <f>'jeziora 2020'!BR165</f>
        <v>0.4</v>
      </c>
      <c r="AL163" s="73">
        <f>'jeziora 2020'!BS165</f>
        <v>0.05</v>
      </c>
      <c r="AM163" s="73">
        <f>'jeziora 2020'!BU165</f>
        <v>0.05</v>
      </c>
      <c r="AN163" s="73">
        <f>'jeziora 2020'!BV165</f>
        <v>0.05</v>
      </c>
      <c r="AO163" s="73">
        <f>'jeziora 2020'!BW165</f>
        <v>0.05</v>
      </c>
      <c r="AP163" s="73">
        <f>'jeziora 2020'!BX165</f>
        <v>0.1</v>
      </c>
      <c r="AQ163" s="73">
        <f>'jeziora 2020'!BZ165</f>
        <v>0</v>
      </c>
      <c r="AR163" s="224">
        <f>'jeziora 2020'!CK165</f>
        <v>0</v>
      </c>
      <c r="AS163" s="73">
        <f>'jeziora 2020'!CN165</f>
        <v>0</v>
      </c>
      <c r="AT163" s="73">
        <f>'jeziora 2020'!CS165</f>
        <v>0</v>
      </c>
      <c r="AU163" s="224">
        <f>'jeziora 2020'!CY165</f>
        <v>0</v>
      </c>
      <c r="AV163" s="53">
        <f>'jeziora 2020'!DD165</f>
        <v>0</v>
      </c>
      <c r="AW163" s="73">
        <f>'jeziora 2020'!DE165</f>
        <v>0.05</v>
      </c>
      <c r="AX163" s="148">
        <f>'jeziora 2020'!DF165</f>
        <v>0.05</v>
      </c>
      <c r="AY163" s="64" t="s">
        <v>174</v>
      </c>
    </row>
    <row r="164" spans="1:51" x14ac:dyDescent="0.2">
      <c r="A164" s="4">
        <f>'jeziora 2020'!B166</f>
        <v>331</v>
      </c>
      <c r="B164" s="16" t="str">
        <f>'jeziora 2020'!C166</f>
        <v>PL01S1102_0661</v>
      </c>
      <c r="C164" s="53">
        <f>'jeziora 2020'!I166</f>
        <v>0.05</v>
      </c>
      <c r="D164" s="53">
        <f>'jeziora 2020'!J166</f>
        <v>1.5</v>
      </c>
      <c r="E164" s="53">
        <f>'jeziora 2020'!L166</f>
        <v>2.5000000000000001E-2</v>
      </c>
      <c r="F164" s="53">
        <f>'jeziora 2020'!N166</f>
        <v>3.56</v>
      </c>
      <c r="G164" s="53">
        <f>'jeziora 2020'!O166</f>
        <v>42.9</v>
      </c>
      <c r="H164" s="53">
        <f>'jeziora 2020'!P166</f>
        <v>0.104</v>
      </c>
      <c r="I164" s="53">
        <f>'jeziora 2020'!S166</f>
        <v>6.33</v>
      </c>
      <c r="J164" s="53">
        <f>'jeziora 2020'!T166</f>
        <v>17.100000000000001</v>
      </c>
      <c r="K164" s="53">
        <f>'jeziora 2020'!Y166</f>
        <v>69.900000000000006</v>
      </c>
      <c r="L164" s="130">
        <f>'jeziora 2020'!AB166</f>
        <v>4880</v>
      </c>
      <c r="M164" s="130">
        <f>'jeziora 2020'!AC166</f>
        <v>434</v>
      </c>
      <c r="N164" s="73">
        <f>'jeziora 2020'!AI166</f>
        <v>2.5</v>
      </c>
      <c r="O164" s="73">
        <f>'jeziora 2020'!AJ166</f>
        <v>7</v>
      </c>
      <c r="P164" s="73">
        <f>'jeziora 2020'!AK166</f>
        <v>2.5</v>
      </c>
      <c r="Q164" s="73">
        <f>'jeziora 2020'!AL166</f>
        <v>25</v>
      </c>
      <c r="R164" s="73">
        <f>'jeziora 2020'!AM166</f>
        <v>6</v>
      </c>
      <c r="S164" s="73">
        <f>'jeziora 2020'!AN166</f>
        <v>2.5</v>
      </c>
      <c r="T164" s="73">
        <f>'jeziora 2020'!AO166</f>
        <v>2.5</v>
      </c>
      <c r="U164" s="73">
        <f>'jeziora 2020'!AQ166</f>
        <v>2.5</v>
      </c>
      <c r="V164" s="73">
        <f>'jeziora 2020'!AR166</f>
        <v>1.5</v>
      </c>
      <c r="W164" s="73">
        <f>'jeziora 2020'!AS166</f>
        <v>2.5</v>
      </c>
      <c r="X164" s="73">
        <f>'jeziora 2020'!AT166</f>
        <v>2.5</v>
      </c>
      <c r="Y164" s="73">
        <f>'jeziora 2020'!AU166</f>
        <v>8</v>
      </c>
      <c r="Z164" s="73">
        <f>'jeziora 2020'!AV166</f>
        <v>2.5</v>
      </c>
      <c r="AA164" s="73">
        <f>'jeziora 2020'!AW166</f>
        <v>2.5</v>
      </c>
      <c r="AB164" s="73">
        <f>'jeziora 2020'!AX166</f>
        <v>2.5</v>
      </c>
      <c r="AC164" s="73">
        <f>'jeziora 2020'!AY166</f>
        <v>8</v>
      </c>
      <c r="AD164" s="73">
        <f>'jeziora 2020'!AZ166</f>
        <v>2.5</v>
      </c>
      <c r="AE164" s="73">
        <f>'jeziora 2020'!BB166</f>
        <v>67.5</v>
      </c>
      <c r="AF164" s="73">
        <f>'jeziora 2020'!BJ166</f>
        <v>0.5</v>
      </c>
      <c r="AG164" s="73">
        <f>'jeziora 2020'!BL166</f>
        <v>0.5</v>
      </c>
      <c r="AH164" s="73">
        <f>'jeziora 2020'!BM166</f>
        <v>0.05</v>
      </c>
      <c r="AI164" s="73">
        <f>'jeziora 2020'!BN166</f>
        <v>0.05</v>
      </c>
      <c r="AJ164" s="73">
        <f>'jeziora 2020'!BO166</f>
        <v>0.05</v>
      </c>
      <c r="AK164" s="73">
        <f>'jeziora 2020'!BR166</f>
        <v>0.4</v>
      </c>
      <c r="AL164" s="73">
        <f>'jeziora 2020'!BS166</f>
        <v>0.05</v>
      </c>
      <c r="AM164" s="73">
        <f>'jeziora 2020'!BU166</f>
        <v>0.05</v>
      </c>
      <c r="AN164" s="73">
        <f>'jeziora 2020'!BV166</f>
        <v>0.05</v>
      </c>
      <c r="AO164" s="73">
        <f>'jeziora 2020'!BW166</f>
        <v>0.05</v>
      </c>
      <c r="AP164" s="73">
        <f>'jeziora 2020'!BX166</f>
        <v>0.1</v>
      </c>
      <c r="AQ164" s="73">
        <f>'jeziora 2020'!BZ166</f>
        <v>0</v>
      </c>
      <c r="AR164" s="224">
        <f>'jeziora 2020'!CK166</f>
        <v>0</v>
      </c>
      <c r="AS164" s="73">
        <f>'jeziora 2020'!CN166</f>
        <v>0</v>
      </c>
      <c r="AT164" s="73">
        <f>'jeziora 2020'!CS166</f>
        <v>0</v>
      </c>
      <c r="AU164" s="224">
        <f>'jeziora 2020'!CY166</f>
        <v>0</v>
      </c>
      <c r="AV164" s="53">
        <f>'jeziora 2020'!DD166</f>
        <v>0</v>
      </c>
      <c r="AW164" s="73">
        <f>'jeziora 2020'!DE166</f>
        <v>0.05</v>
      </c>
      <c r="AX164" s="148">
        <f>'jeziora 2020'!DF166</f>
        <v>0.05</v>
      </c>
      <c r="AY164" s="62" t="s">
        <v>172</v>
      </c>
    </row>
    <row r="165" spans="1:51" customFormat="1" x14ac:dyDescent="0.2"/>
    <row r="166" spans="1:51" customFormat="1" x14ac:dyDescent="0.2"/>
    <row r="167" spans="1:51" customFormat="1" x14ac:dyDescent="0.2"/>
    <row r="168" spans="1:51" customFormat="1" x14ac:dyDescent="0.2"/>
    <row r="169" spans="1:51" customFormat="1" x14ac:dyDescent="0.2"/>
    <row r="170" spans="1:51" customFormat="1" x14ac:dyDescent="0.2"/>
    <row r="171" spans="1:51" customFormat="1" x14ac:dyDescent="0.2"/>
    <row r="172" spans="1:51" customFormat="1" x14ac:dyDescent="0.2"/>
    <row r="173" spans="1:51" customFormat="1" x14ac:dyDescent="0.2"/>
    <row r="174" spans="1:51" customFormat="1" x14ac:dyDescent="0.2"/>
    <row r="175" spans="1:51" customFormat="1" x14ac:dyDescent="0.2"/>
    <row r="176" spans="1:51" customFormat="1" x14ac:dyDescent="0.2"/>
    <row r="177" customFormat="1" x14ac:dyDescent="0.2"/>
    <row r="178" customFormat="1" x14ac:dyDescent="0.2"/>
    <row r="179" customFormat="1" x14ac:dyDescent="0.2"/>
    <row r="180" customFormat="1" x14ac:dyDescent="0.2"/>
  </sheetData>
  <sheetProtection formatColumns="0" formatRows="0" sort="0" autoFilter="0" pivotTables="0"/>
  <customSheetViews>
    <customSheetView guid="{FB1470F3-388A-4235-BFB8-43234B719E27}">
      <pane xSplit="2" ySplit="4" topLeftCell="C5" activePane="bottomRight" state="frozen"/>
      <selection pane="bottomRight" activeCell="C5" sqref="C5"/>
      <pageMargins left="0.78749999999999998" right="0.78749999999999998" top="1.05277777777778" bottom="1.05277777777778" header="0.78749999999999998" footer="0.78749999999999998"/>
      <pageSetup paperSize="9" orientation="portrait" useFirstPageNumber="1" r:id="rId1"/>
      <headerFooter>
        <oddHeader>&amp;C&amp;"Times New Roman,Normalny"&amp;12&amp;A</oddHeader>
        <oddFooter>&amp;C&amp;"Times New Roman,Normalny"&amp;12Strona &amp;P</oddFooter>
      </headerFooter>
    </customSheetView>
  </customSheetViews>
  <conditionalFormatting sqref="C5:C164">
    <cfRule type="cellIs" dxfId="209" priority="379" operator="lessThan">
      <formula>1.6</formula>
    </cfRule>
    <cfRule type="cellIs" dxfId="208" priority="380" operator="between">
      <formula>1.6</formula>
      <formula>1.9</formula>
    </cfRule>
    <cfRule type="cellIs" dxfId="207" priority="381" operator="between">
      <formula>1.9</formula>
      <formula>2.2</formula>
    </cfRule>
    <cfRule type="cellIs" dxfId="206" priority="383" operator="greaterThan">
      <formula>2.2</formula>
    </cfRule>
  </conditionalFormatting>
  <conditionalFormatting sqref="D5:D164">
    <cfRule type="cellIs" dxfId="205" priority="375" operator="lessThan">
      <formula>9.8</formula>
    </cfRule>
    <cfRule type="cellIs" dxfId="204" priority="376" operator="between">
      <formula>9.8</formula>
      <formula>21.4</formula>
    </cfRule>
    <cfRule type="cellIs" dxfId="203" priority="377" operator="between">
      <formula>21.4</formula>
      <formula>33</formula>
    </cfRule>
    <cfRule type="cellIs" dxfId="202" priority="378" operator="greaterThan">
      <formula>33</formula>
    </cfRule>
  </conditionalFormatting>
  <conditionalFormatting sqref="E5:E164">
    <cfRule type="cellIs" dxfId="201" priority="367" operator="lessThan">
      <formula>0.99</formula>
    </cfRule>
    <cfRule type="cellIs" dxfId="200" priority="368" operator="between">
      <formula>0.99</formula>
      <formula>3</formula>
    </cfRule>
    <cfRule type="cellIs" dxfId="199" priority="369" operator="between">
      <formula>3</formula>
      <formula>5</formula>
    </cfRule>
    <cfRule type="cellIs" dxfId="198" priority="370" operator="greaterThan">
      <formula>5</formula>
    </cfRule>
  </conditionalFormatting>
  <conditionalFormatting sqref="F5:F164">
    <cfRule type="cellIs" dxfId="197" priority="359" operator="lessThan">
      <formula>43</formula>
    </cfRule>
    <cfRule type="cellIs" dxfId="196" priority="360" operator="between">
      <formula>43</formula>
      <formula>76.5</formula>
    </cfRule>
    <cfRule type="cellIs" dxfId="195" priority="361" operator="between">
      <formula>76.5</formula>
      <formula>110</formula>
    </cfRule>
    <cfRule type="cellIs" dxfId="194" priority="362" operator="greaterThan">
      <formula>110</formula>
    </cfRule>
  </conditionalFormatting>
  <conditionalFormatting sqref="G5:G164">
    <cfRule type="cellIs" dxfId="193" priority="351" operator="lessThan">
      <formula>32</formula>
    </cfRule>
    <cfRule type="cellIs" dxfId="192" priority="352" operator="between">
      <formula>32</formula>
      <formula>91</formula>
    </cfRule>
    <cfRule type="cellIs" dxfId="191" priority="353" operator="between">
      <formula>91</formula>
      <formula>150</formula>
    </cfRule>
    <cfRule type="cellIs" dxfId="190" priority="354" operator="greaterThan">
      <formula>150</formula>
    </cfRule>
  </conditionalFormatting>
  <conditionalFormatting sqref="H5:H164">
    <cfRule type="cellIs" dxfId="189" priority="343" operator="lessThan">
      <formula>0.18</formula>
    </cfRule>
    <cfRule type="cellIs" dxfId="188" priority="344" operator="between">
      <formula>0.18</formula>
      <formula>0.64</formula>
    </cfRule>
    <cfRule type="cellIs" dxfId="187" priority="345" operator="between">
      <formula>0.64</formula>
      <formula>1.1</formula>
    </cfRule>
    <cfRule type="cellIs" dxfId="186" priority="346" operator="greaterThan">
      <formula>1.1</formula>
    </cfRule>
  </conditionalFormatting>
  <conditionalFormatting sqref="I5:I164">
    <cfRule type="cellIs" dxfId="185" priority="335" operator="lessThan">
      <formula>23</formula>
    </cfRule>
    <cfRule type="cellIs" dxfId="184" priority="336" operator="between">
      <formula>23</formula>
      <formula>36</formula>
    </cfRule>
    <cfRule type="cellIs" dxfId="183" priority="337" operator="between">
      <formula>36</formula>
      <formula>49</formula>
    </cfRule>
    <cfRule type="cellIs" dxfId="182" priority="338" operator="greaterThan">
      <formula>49</formula>
    </cfRule>
  </conditionalFormatting>
  <conditionalFormatting sqref="J5:J164">
    <cfRule type="cellIs" dxfId="181" priority="327" operator="lessThan">
      <formula>36</formula>
    </cfRule>
    <cfRule type="cellIs" dxfId="180" priority="328" operator="between">
      <formula>36</formula>
      <formula>83</formula>
    </cfRule>
    <cfRule type="cellIs" dxfId="179" priority="329" operator="between">
      <formula>83</formula>
      <formula>130</formula>
    </cfRule>
    <cfRule type="cellIs" dxfId="178" priority="330" operator="greaterThan">
      <formula>130</formula>
    </cfRule>
  </conditionalFormatting>
  <conditionalFormatting sqref="K5:K164">
    <cfRule type="cellIs" dxfId="177" priority="319" operator="lessThan">
      <formula>120</formula>
    </cfRule>
    <cfRule type="cellIs" dxfId="176" priority="320" operator="between">
      <formula>120</formula>
      <formula>290</formula>
    </cfRule>
    <cfRule type="cellIs" dxfId="175" priority="321" operator="between">
      <formula>290</formula>
      <formula>460</formula>
    </cfRule>
    <cfRule type="cellIs" dxfId="174" priority="322" operator="greaterThan">
      <formula>460</formula>
    </cfRule>
  </conditionalFormatting>
  <conditionalFormatting sqref="L5:L164">
    <cfRule type="cellIs" dxfId="173" priority="311" operator="lessThan">
      <formula>20000</formula>
    </cfRule>
    <cfRule type="cellIs" dxfId="172" priority="312" operator="between">
      <formula>20000</formula>
      <formula>30000</formula>
    </cfRule>
    <cfRule type="cellIs" dxfId="171" priority="313" operator="between">
      <formula>30000</formula>
      <formula>40000</formula>
    </cfRule>
    <cfRule type="cellIs" dxfId="170" priority="314" operator="greaterThan">
      <formula>40000</formula>
    </cfRule>
  </conditionalFormatting>
  <conditionalFormatting sqref="M5:M164">
    <cfRule type="cellIs" dxfId="169" priority="303" operator="lessThan">
      <formula>460</formula>
    </cfRule>
    <cfRule type="cellIs" dxfId="168" priority="304" operator="between">
      <formula>460</formula>
      <formula>780</formula>
    </cfRule>
    <cfRule type="cellIs" dxfId="167" priority="305" operator="between">
      <formula>780</formula>
      <formula>1100</formula>
    </cfRule>
    <cfRule type="cellIs" dxfId="166" priority="306" operator="greaterThan">
      <formula>1100</formula>
    </cfRule>
  </conditionalFormatting>
  <conditionalFormatting sqref="N5:N164">
    <cfRule type="cellIs" dxfId="165" priority="295" operator="lessThan">
      <formula>176</formula>
    </cfRule>
    <cfRule type="cellIs" dxfId="164" priority="296" operator="between">
      <formula>176</formula>
      <formula>369</formula>
    </cfRule>
    <cfRule type="cellIs" dxfId="163" priority="297" operator="between">
      <formula>369</formula>
      <formula>561</formula>
    </cfRule>
    <cfRule type="cellIs" dxfId="162" priority="298" operator="greaterThan">
      <formula>561</formula>
    </cfRule>
  </conditionalFormatting>
  <conditionalFormatting sqref="O5:O164">
    <cfRule type="cellIs" dxfId="161" priority="287" operator="lessThan">
      <formula>204</formula>
    </cfRule>
    <cfRule type="cellIs" dxfId="160" priority="288" operator="between">
      <formula>204</formula>
      <formula>687</formula>
    </cfRule>
    <cfRule type="cellIs" dxfId="159" priority="289" operator="between">
      <formula>687</formula>
      <formula>1170</formula>
    </cfRule>
    <cfRule type="cellIs" dxfId="158" priority="290" operator="greaterThan">
      <formula>1170</formula>
    </cfRule>
  </conditionalFormatting>
  <conditionalFormatting sqref="P5:P164">
    <cfRule type="cellIs" dxfId="157" priority="279" operator="lessThan">
      <formula>57.2</formula>
    </cfRule>
    <cfRule type="cellIs" dxfId="156" priority="280" operator="between">
      <formula>57.2</formula>
      <formula>451</formula>
    </cfRule>
    <cfRule type="cellIs" dxfId="155" priority="281" operator="between">
      <formula>451</formula>
      <formula>845</formula>
    </cfRule>
    <cfRule type="cellIs" dxfId="154" priority="282" operator="greaterThan">
      <formula>845</formula>
    </cfRule>
  </conditionalFormatting>
  <conditionalFormatting sqref="Q5:Q164">
    <cfRule type="cellIs" dxfId="153" priority="271" operator="lessThan">
      <formula>423</formula>
    </cfRule>
    <cfRule type="cellIs" dxfId="152" priority="272" operator="between">
      <formula>423</formula>
      <formula>1327</formula>
    </cfRule>
    <cfRule type="cellIs" dxfId="151" priority="273" operator="between">
      <formula>1327</formula>
      <formula>2230</formula>
    </cfRule>
    <cfRule type="cellIs" dxfId="150" priority="274" operator="greaterThan">
      <formula>2230</formula>
    </cfRule>
  </conditionalFormatting>
  <conditionalFormatting sqref="R5:R164">
    <cfRule type="cellIs" dxfId="149" priority="263" operator="lessThan">
      <formula>166</formula>
    </cfRule>
    <cfRule type="cellIs" dxfId="148" priority="264" operator="between">
      <formula>166</formula>
      <formula>728</formula>
    </cfRule>
    <cfRule type="cellIs" dxfId="147" priority="265" operator="between">
      <formula>728</formula>
      <formula>1290</formula>
    </cfRule>
    <cfRule type="cellIs" dxfId="146" priority="266" operator="greaterThan">
      <formula>1290</formula>
    </cfRule>
  </conditionalFormatting>
  <conditionalFormatting sqref="S5:S164">
    <cfRule type="cellIs" dxfId="145" priority="255" operator="lessThan">
      <formula>108</formula>
    </cfRule>
    <cfRule type="cellIs" dxfId="144" priority="256" operator="between">
      <formula>108</formula>
      <formula>579</formula>
    </cfRule>
    <cfRule type="cellIs" dxfId="143" priority="257" operator="between">
      <formula>579</formula>
      <formula>1050</formula>
    </cfRule>
    <cfRule type="cellIs" dxfId="142" priority="258" operator="greaterThan">
      <formula>1050</formula>
    </cfRule>
  </conditionalFormatting>
  <conditionalFormatting sqref="T5:T164">
    <cfRule type="cellIs" dxfId="141" priority="247" operator="lessThan">
      <formula>150</formula>
    </cfRule>
    <cfRule type="cellIs" dxfId="140" priority="248" operator="between">
      <formula>150</formula>
      <formula>800</formula>
    </cfRule>
    <cfRule type="cellIs" dxfId="139" priority="249" operator="between">
      <formula>800</formula>
      <formula>1450</formula>
    </cfRule>
    <cfRule type="cellIs" dxfId="138" priority="250" operator="greaterThan">
      <formula>1450</formula>
    </cfRule>
  </conditionalFormatting>
  <conditionalFormatting sqref="U5:U164">
    <cfRule type="cellIs" dxfId="137" priority="239" operator="lessThan">
      <formula>170</formula>
    </cfRule>
    <cfRule type="cellIs" dxfId="136" priority="240" operator="between">
      <formula>170</formula>
      <formula>1685</formula>
    </cfRule>
    <cfRule type="cellIs" dxfId="135" priority="241" operator="between">
      <formula>1685</formula>
      <formula>3200</formula>
    </cfRule>
    <cfRule type="cellIs" dxfId="134" priority="242" operator="greaterThan">
      <formula>3200</formula>
    </cfRule>
  </conditionalFormatting>
  <conditionalFormatting sqref="V5:V164">
    <cfRule type="cellIs" dxfId="133" priority="231" operator="lessThan">
      <formula>5.9</formula>
    </cfRule>
    <cfRule type="cellIs" dxfId="132" priority="232" operator="between">
      <formula>5.9</formula>
      <formula>67</formula>
    </cfRule>
    <cfRule type="cellIs" dxfId="131" priority="233" operator="between">
      <formula>67</formula>
      <formula>128</formula>
    </cfRule>
    <cfRule type="cellIs" dxfId="130" priority="234" operator="greaterThan">
      <formula>128</formula>
    </cfRule>
  </conditionalFormatting>
  <conditionalFormatting sqref="W5:W164">
    <cfRule type="cellIs" dxfId="129" priority="223" operator="lessThan">
      <formula>6.7</formula>
    </cfRule>
    <cfRule type="cellIs" dxfId="128" priority="224" operator="between">
      <formula>6.7</formula>
      <formula>48</formula>
    </cfRule>
    <cfRule type="cellIs" dxfId="127" priority="225" operator="between">
      <formula>48</formula>
      <formula>89</formula>
    </cfRule>
    <cfRule type="cellIs" dxfId="126" priority="226" operator="greaterThan">
      <formula>89</formula>
    </cfRule>
  </conditionalFormatting>
  <conditionalFormatting sqref="X5:X164">
    <cfRule type="cellIs" dxfId="125" priority="215" operator="lessThan">
      <formula>77.4</formula>
    </cfRule>
    <cfRule type="cellIs" dxfId="124" priority="216" operator="between">
      <formula>77.4</formula>
      <formula>307</formula>
    </cfRule>
    <cfRule type="cellIs" dxfId="123" priority="217" operator="between">
      <formula>307</formula>
      <formula>536</formula>
    </cfRule>
    <cfRule type="cellIs" dxfId="122" priority="218" operator="greaterThan">
      <formula>536</formula>
    </cfRule>
  </conditionalFormatting>
  <conditionalFormatting sqref="Y5:Y164">
    <cfRule type="cellIs" dxfId="121" priority="207" operator="lessThan">
      <formula>195</formula>
    </cfRule>
    <cfRule type="cellIs" dxfId="120" priority="208" operator="between">
      <formula>195</formula>
      <formula>858</formula>
    </cfRule>
    <cfRule type="cellIs" dxfId="119" priority="209" operator="between">
      <formula>858</formula>
      <formula>1520</formula>
    </cfRule>
    <cfRule type="cellIs" dxfId="118" priority="210" operator="greaterThan">
      <formula>1520</formula>
    </cfRule>
  </conditionalFormatting>
  <conditionalFormatting sqref="Z5:Z164">
    <cfRule type="cellIs" dxfId="117" priority="199" operator="lessThan">
      <formula>240</formula>
    </cfRule>
    <cfRule type="cellIs" dxfId="116" priority="200" operator="between">
      <formula>240</formula>
      <formula>6820</formula>
    </cfRule>
    <cfRule type="cellIs" dxfId="115" priority="201" operator="between">
      <formula>6820</formula>
      <formula>13400</formula>
    </cfRule>
    <cfRule type="cellIs" dxfId="114" priority="202" operator="greaterThan">
      <formula>13400</formula>
    </cfRule>
  </conditionalFormatting>
  <conditionalFormatting sqref="AA5:AA164">
    <cfRule type="cellIs" dxfId="113" priority="191" operator="lessThan">
      <formula>240</formula>
    </cfRule>
    <cfRule type="cellIs" dxfId="112" priority="192" operator="between">
      <formula>240</formula>
      <formula>6820</formula>
    </cfRule>
    <cfRule type="cellIs" dxfId="111" priority="193" operator="between">
      <formula>6820</formula>
      <formula>13400</formula>
    </cfRule>
    <cfRule type="cellIs" dxfId="110" priority="194" operator="greaterThan">
      <formula>13400</formula>
    </cfRule>
  </conditionalFormatting>
  <conditionalFormatting sqref="AB5:AB164">
    <cfRule type="cellIs" dxfId="109" priority="183" operator="lessThan">
      <formula>150</formula>
    </cfRule>
    <cfRule type="cellIs" dxfId="108" priority="184" operator="between">
      <formula>150</formula>
      <formula>800</formula>
    </cfRule>
    <cfRule type="cellIs" dxfId="107" priority="185" operator="between">
      <formula>800</formula>
      <formula>1450</formula>
    </cfRule>
    <cfRule type="cellIs" dxfId="106" priority="186" operator="greaterThan">
      <formula>1450</formula>
    </cfRule>
  </conditionalFormatting>
  <conditionalFormatting sqref="AC5:AC164">
    <cfRule type="cellIs" dxfId="105" priority="179" operator="lessThan">
      <formula>200</formula>
    </cfRule>
    <cfRule type="cellIs" dxfId="104" priority="180" operator="between">
      <formula>200</formula>
      <formula>1700</formula>
    </cfRule>
    <cfRule type="cellIs" dxfId="103" priority="181" operator="between">
      <formula>1700</formula>
      <formula>3200</formula>
    </cfRule>
    <cfRule type="cellIs" dxfId="102" priority="182" operator="greaterThan">
      <formula>3200</formula>
    </cfRule>
  </conditionalFormatting>
  <conditionalFormatting sqref="AD5:AD164">
    <cfRule type="cellIs" dxfId="101" priority="171" operator="lessThan">
      <formula>33</formula>
    </cfRule>
    <cfRule type="cellIs" dxfId="100" priority="172" operator="between">
      <formula>33</formula>
      <formula>84</formula>
    </cfRule>
    <cfRule type="cellIs" dxfId="99" priority="173" operator="between">
      <formula>84</formula>
      <formula>135</formula>
    </cfRule>
    <cfRule type="cellIs" dxfId="98" priority="174" operator="greaterThan">
      <formula>135</formula>
    </cfRule>
  </conditionalFormatting>
  <conditionalFormatting sqref="AE5:AE164">
    <cfRule type="cellIs" dxfId="97" priority="163" operator="lessThan">
      <formula>1610</formula>
    </cfRule>
    <cfRule type="cellIs" dxfId="96" priority="164" operator="between">
      <formula>1610</formula>
      <formula>12205</formula>
    </cfRule>
    <cfRule type="cellIs" dxfId="95" priority="165" operator="between">
      <formula>12205</formula>
      <formula>22800</formula>
    </cfRule>
    <cfRule type="cellIs" dxfId="94" priority="166" operator="greaterThan">
      <formula>22800</formula>
    </cfRule>
  </conditionalFormatting>
  <conditionalFormatting sqref="AF5:AF164">
    <cfRule type="cellIs" dxfId="93" priority="155" operator="lessThan">
      <formula>60</formula>
    </cfRule>
    <cfRule type="cellIs" dxfId="92" priority="156" operator="between">
      <formula>60</formula>
      <formula>368</formula>
    </cfRule>
    <cfRule type="cellIs" dxfId="91" priority="157" operator="between">
      <formula>368</formula>
      <formula>676</formula>
    </cfRule>
    <cfRule type="cellIs" dxfId="90" priority="158" operator="greaterThan">
      <formula>676</formula>
    </cfRule>
  </conditionalFormatting>
  <conditionalFormatting sqref="AG5:AG164">
    <cfRule type="cellIs" dxfId="89" priority="147" operator="lessThan">
      <formula>3</formula>
    </cfRule>
    <cfRule type="cellIs" dxfId="88" priority="148" operator="between">
      <formula>3</formula>
      <formula>62</formula>
    </cfRule>
    <cfRule type="cellIs" dxfId="87" priority="149" operator="between">
      <formula>62</formula>
      <formula>120</formula>
    </cfRule>
    <cfRule type="cellIs" dxfId="86" priority="150" operator="greaterThan">
      <formula>120</formula>
    </cfRule>
  </conditionalFormatting>
  <conditionalFormatting sqref="AH5:AH164">
    <cfRule type="cellIs" dxfId="85" priority="139" operator="lessThan">
      <formula>6</formula>
    </cfRule>
    <cfRule type="cellIs" dxfId="84" priority="140" operator="between">
      <formula>6</formula>
      <formula>53</formula>
    </cfRule>
    <cfRule type="cellIs" dxfId="83" priority="141" operator="between">
      <formula>53</formula>
      <formula>100</formula>
    </cfRule>
    <cfRule type="cellIs" dxfId="82" priority="142" operator="greaterThan">
      <formula>100</formula>
    </cfRule>
  </conditionalFormatting>
  <conditionalFormatting sqref="AI5:AI164">
    <cfRule type="cellIs" dxfId="81" priority="131" operator="lessThan">
      <formula>5</formula>
    </cfRule>
    <cfRule type="cellIs" dxfId="80" priority="132" operator="between">
      <formula>5</formula>
      <formula>108</formula>
    </cfRule>
    <cfRule type="cellIs" dxfId="79" priority="133" operator="between">
      <formula>108</formula>
      <formula>210</formula>
    </cfRule>
    <cfRule type="cellIs" dxfId="78" priority="134" operator="greaterThan">
      <formula>210</formula>
    </cfRule>
  </conditionalFormatting>
  <conditionalFormatting sqref="AJ5:AJ164">
    <cfRule type="cellIs" dxfId="77" priority="123" operator="lessThan">
      <formula>3</formula>
    </cfRule>
    <cfRule type="cellIs" dxfId="76" priority="124" operator="between">
      <formula>3</formula>
      <formula>4</formula>
    </cfRule>
    <cfRule type="cellIs" dxfId="75" priority="125" operator="between">
      <formula>4</formula>
      <formula>5</formula>
    </cfRule>
    <cfRule type="cellIs" dxfId="74" priority="126" operator="greaterThan">
      <formula>5</formula>
    </cfRule>
  </conditionalFormatting>
  <conditionalFormatting sqref="AK5:AK164">
    <cfRule type="cellIs" dxfId="73" priority="115" operator="lessThan">
      <formula>2.5</formula>
    </cfRule>
    <cfRule type="cellIs" dxfId="72" priority="116" operator="between">
      <formula>2.5</formula>
      <formula>9.3</formula>
    </cfRule>
    <cfRule type="cellIs" dxfId="71" priority="117" operator="between">
      <formula>9.3</formula>
      <formula>16</formula>
    </cfRule>
    <cfRule type="cellIs" dxfId="70" priority="118" operator="greaterThan">
      <formula>16</formula>
    </cfRule>
  </conditionalFormatting>
  <conditionalFormatting sqref="AL5:AL164">
    <cfRule type="cellIs" dxfId="69" priority="107" operator="lessThan">
      <formula>1.9</formula>
    </cfRule>
    <cfRule type="cellIs" dxfId="68" priority="108" operator="between">
      <formula>1.9</formula>
      <formula>32</formula>
    </cfRule>
    <cfRule type="cellIs" dxfId="67" priority="109" operator="between">
      <formula>32</formula>
      <formula>62</formula>
    </cfRule>
    <cfRule type="cellIs" dxfId="66" priority="110" operator="greaterThan">
      <formula>62</formula>
    </cfRule>
  </conditionalFormatting>
  <conditionalFormatting sqref="AM5:AM164">
    <cfRule type="cellIs" dxfId="65" priority="99" operator="lessThan">
      <formula>4.2</formula>
    </cfRule>
    <cfRule type="cellIs" dxfId="64" priority="100" operator="between">
      <formula>4.2</formula>
      <formula>33.6</formula>
    </cfRule>
    <cfRule type="cellIs" dxfId="63" priority="101" operator="between">
      <formula>33.6</formula>
      <formula>63</formula>
    </cfRule>
    <cfRule type="cellIs" dxfId="62" priority="102" operator="greaterThan">
      <formula>63</formula>
    </cfRule>
  </conditionalFormatting>
  <conditionalFormatting sqref="AN5:AN164">
    <cfRule type="cellIs" dxfId="61" priority="91" operator="lessThan">
      <formula>3.2</formula>
    </cfRule>
    <cfRule type="cellIs" dxfId="60" priority="92" operator="between">
      <formula>3.2</formula>
      <formula>17</formula>
    </cfRule>
    <cfRule type="cellIs" dxfId="59" priority="93" operator="between">
      <formula>17</formula>
      <formula>31</formula>
    </cfRule>
    <cfRule type="cellIs" dxfId="58" priority="94" operator="greaterThan">
      <formula>31</formula>
    </cfRule>
  </conditionalFormatting>
  <conditionalFormatting sqref="AO5:AO164">
    <cfRule type="cellIs" dxfId="57" priority="83" operator="lessThan">
      <formula>4.9</formula>
    </cfRule>
    <cfRule type="cellIs" dxfId="56" priority="84" operator="between">
      <formula>4.9</formula>
      <formula>16.5</formula>
    </cfRule>
    <cfRule type="cellIs" dxfId="55" priority="85" operator="between">
      <formula>16.5</formula>
      <formula>28</formula>
    </cfRule>
    <cfRule type="cellIs" dxfId="54" priority="86" operator="greaterThan">
      <formula>28</formula>
    </cfRule>
  </conditionalFormatting>
  <conditionalFormatting sqref="AP5:AP164">
    <cfRule type="cellIs" dxfId="53" priority="75" operator="lessThan">
      <formula>5.3</formula>
    </cfRule>
    <cfRule type="cellIs" dxfId="52" priority="76" operator="between">
      <formula>5.3</formula>
      <formula>289</formula>
    </cfRule>
    <cfRule type="cellIs" dxfId="51" priority="77" operator="between">
      <formula>289</formula>
      <formula>572</formula>
    </cfRule>
    <cfRule type="cellIs" dxfId="50" priority="78" operator="greaterThan">
      <formula>572</formula>
    </cfRule>
  </conditionalFormatting>
  <conditionalFormatting sqref="AW5:AW164">
    <cfRule type="cellIs" dxfId="49" priority="43" operator="lessThan">
      <formula>2.2</formula>
    </cfRule>
    <cfRule type="cellIs" dxfId="48" priority="44" operator="between">
      <formula>2.2</formula>
      <formula>104.6</formula>
    </cfRule>
    <cfRule type="cellIs" dxfId="47" priority="45" operator="between">
      <formula>104.6</formula>
      <formula>207</formula>
    </cfRule>
    <cfRule type="cellIs" dxfId="46" priority="46" operator="greaterThan">
      <formula>207</formula>
    </cfRule>
  </conditionalFormatting>
  <conditionalFormatting sqref="AX5:AX164">
    <cfRule type="cellIs" dxfId="45" priority="35" operator="lessThan">
      <formula>2</formula>
    </cfRule>
    <cfRule type="cellIs" dxfId="44" priority="36" operator="between">
      <formula>2</formula>
      <formula>41</formula>
    </cfRule>
    <cfRule type="cellIs" dxfId="43" priority="37" operator="between">
      <formula>41</formula>
      <formula>80</formula>
    </cfRule>
    <cfRule type="cellIs" dxfId="42" priority="38" operator="greaterThan">
      <formula>80</formula>
    </cfRule>
  </conditionalFormatting>
  <conditionalFormatting sqref="AQ5:AQ164">
    <cfRule type="cellIs" dxfId="41" priority="27" operator="lessThan">
      <formula>580</formula>
    </cfRule>
    <cfRule type="cellIs" dxfId="40" priority="28" operator="between">
      <formula>580</formula>
      <formula>22790</formula>
    </cfRule>
    <cfRule type="cellIs" dxfId="39" priority="29" operator="between">
      <formula>22790</formula>
      <formula>45000</formula>
    </cfRule>
    <cfRule type="cellIs" dxfId="38" priority="30" operator="greaterThan">
      <formula>45000</formula>
    </cfRule>
  </conditionalFormatting>
  <conditionalFormatting sqref="AQ5:AQ164">
    <cfRule type="cellIs" dxfId="37" priority="26" operator="equal">
      <formula>0</formula>
    </cfRule>
  </conditionalFormatting>
  <conditionalFormatting sqref="AR5:AR164">
    <cfRule type="cellIs" dxfId="36" priority="22" operator="lessThan">
      <formula>0.52</formula>
    </cfRule>
    <cfRule type="cellIs" dxfId="35" priority="23" operator="between">
      <formula>0.52</formula>
      <formula>1.73</formula>
    </cfRule>
    <cfRule type="cellIs" dxfId="34" priority="24" operator="between">
      <formula>1.73</formula>
      <formula>2.94</formula>
    </cfRule>
    <cfRule type="cellIs" dxfId="33" priority="25" operator="greaterThan">
      <formula>2.94</formula>
    </cfRule>
  </conditionalFormatting>
  <conditionalFormatting sqref="AR5:AR164">
    <cfRule type="cellIs" dxfId="32" priority="21" operator="equal">
      <formula>0</formula>
    </cfRule>
  </conditionalFormatting>
  <conditionalFormatting sqref="AS5:AS164">
    <cfRule type="cellIs" dxfId="31" priority="17" operator="lessThan">
      <formula>0.8</formula>
    </cfRule>
    <cfRule type="cellIs" dxfId="30" priority="18" operator="between">
      <formula>8</formula>
      <formula>13</formula>
    </cfRule>
    <cfRule type="cellIs" dxfId="29" priority="19" operator="between">
      <formula>13</formula>
      <formula>18</formula>
    </cfRule>
    <cfRule type="cellIs" dxfId="28" priority="20" operator="greaterThan">
      <formula>18</formula>
    </cfRule>
  </conditionalFormatting>
  <conditionalFormatting sqref="AS5:AS164">
    <cfRule type="cellIs" dxfId="27" priority="16" operator="equal">
      <formula>0</formula>
    </cfRule>
  </conditionalFormatting>
  <conditionalFormatting sqref="AT5:AT164">
    <cfRule type="cellIs" dxfId="26" priority="12" operator="lessThan">
      <formula>150</formula>
    </cfRule>
    <cfRule type="cellIs" dxfId="25" priority="13" operator="between">
      <formula>150</formula>
      <formula>175</formula>
    </cfRule>
    <cfRule type="cellIs" dxfId="24" priority="14" operator="between">
      <formula>175</formula>
      <formula>200</formula>
    </cfRule>
    <cfRule type="cellIs" dxfId="23" priority="15" operator="greaterThan">
      <formula>200</formula>
    </cfRule>
  </conditionalFormatting>
  <conditionalFormatting sqref="AT5:AT164">
    <cfRule type="cellIs" dxfId="22" priority="11" operator="equal">
      <formula>0</formula>
    </cfRule>
  </conditionalFormatting>
  <conditionalFormatting sqref="AU5:AU164">
    <cfRule type="cellIs" dxfId="21" priority="7" operator="lessThan">
      <formula>0.85</formula>
    </cfRule>
    <cfRule type="cellIs" dxfId="20" priority="8" operator="between">
      <formula>0.85</formula>
      <formula>11.2</formula>
    </cfRule>
    <cfRule type="cellIs" dxfId="19" priority="9" operator="between">
      <formula>11.2</formula>
      <formula>21.5</formula>
    </cfRule>
    <cfRule type="cellIs" dxfId="18" priority="10" operator="greaterThan">
      <formula>21.5</formula>
    </cfRule>
  </conditionalFormatting>
  <conditionalFormatting sqref="AU5:AU164">
    <cfRule type="cellIs" dxfId="17" priority="6" operator="equal">
      <formula>0</formula>
    </cfRule>
  </conditionalFormatting>
  <conditionalFormatting sqref="AV5:AV164">
    <cfRule type="cellIs" dxfId="16" priority="2" operator="lessThan">
      <formula>1</formula>
    </cfRule>
    <cfRule type="cellIs" dxfId="15" priority="3" operator="between">
      <formula>1</formula>
      <formula>1.5</formula>
    </cfRule>
    <cfRule type="cellIs" dxfId="14" priority="4" operator="between">
      <formula>1.5</formula>
      <formula>2</formula>
    </cfRule>
    <cfRule type="cellIs" dxfId="13" priority="5" operator="greaterThan">
      <formula>2</formula>
    </cfRule>
  </conditionalFormatting>
  <conditionalFormatting sqref="AV5:AV164">
    <cfRule type="cellIs" dxfId="12" priority="1" operator="equal">
      <formula>0</formula>
    </cfRule>
  </conditionalFormatting>
  <pageMargins left="0.19685039370078741" right="0.19685039370078741" top="0.39370078740157483" bottom="0.39370078740157483" header="0.78740157480314965" footer="0.78740157480314965"/>
  <pageSetup paperSize="8" scale="35" fitToWidth="0" orientation="landscape" useFirstPageNumber="1" r:id="rId2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D145"/>
  <sheetViews>
    <sheetView workbookViewId="0">
      <selection activeCell="Q37" sqref="Q37"/>
    </sheetView>
  </sheetViews>
  <sheetFormatPr defaultColWidth="4.28515625" defaultRowHeight="12.75" x14ac:dyDescent="0.2"/>
  <cols>
    <col min="1" max="1" width="34.42578125" style="59" bestFit="1" customWidth="1"/>
    <col min="2" max="2" width="5.85546875" style="59" bestFit="1" customWidth="1"/>
    <col min="3" max="3" width="17.140625" style="59" bestFit="1" customWidth="1"/>
    <col min="4" max="4" width="13.140625" style="59" customWidth="1"/>
    <col min="5" max="5" width="11" style="59" bestFit="1" customWidth="1"/>
    <col min="6" max="6" width="5" style="59" bestFit="1" customWidth="1"/>
    <col min="7" max="7" width="3.28515625" style="59" bestFit="1" customWidth="1"/>
    <col min="8" max="8" width="8.85546875" style="59" bestFit="1" customWidth="1"/>
    <col min="9" max="10" width="2.42578125" style="59" bestFit="1" customWidth="1"/>
    <col min="11" max="11" width="11.42578125" style="59" bestFit="1" customWidth="1"/>
    <col min="12" max="12" width="5" style="59" bestFit="1" customWidth="1"/>
    <col min="13" max="13" width="4.140625" style="59" bestFit="1" customWidth="1"/>
    <col min="14" max="14" width="10.140625" style="59" bestFit="1" customWidth="1"/>
    <col min="15" max="15" width="3.28515625" style="59" bestFit="1" customWidth="1"/>
    <col min="16" max="16" width="4.140625" style="59" bestFit="1" customWidth="1"/>
    <col min="17" max="17" width="12.28515625" style="59" bestFit="1" customWidth="1"/>
    <col min="18" max="18" width="5" style="59" bestFit="1" customWidth="1"/>
    <col min="19" max="19" width="4.140625" style="59" bestFit="1" customWidth="1"/>
    <col min="20" max="20" width="9.28515625" style="59" bestFit="1" customWidth="1"/>
    <col min="21" max="22" width="3.28515625" style="59" bestFit="1" customWidth="1"/>
    <col min="23" max="23" width="10.140625" style="59" bestFit="1" customWidth="1"/>
    <col min="24" max="24" width="3.28515625" style="59" bestFit="1" customWidth="1"/>
    <col min="25" max="25" width="4.140625" style="59" bestFit="1" customWidth="1"/>
    <col min="26" max="26" width="11.85546875" style="59" bestFit="1" customWidth="1"/>
    <col min="27" max="28" width="4.140625" style="59" bestFit="1" customWidth="1"/>
    <col min="29" max="29" width="17.140625" style="59" bestFit="1" customWidth="1"/>
    <col min="30" max="31" width="5.85546875" style="59" bestFit="1" customWidth="1"/>
    <col min="32" max="32" width="12.7109375" style="59" bestFit="1" customWidth="1"/>
    <col min="33" max="33" width="4.140625" style="59" bestFit="1" customWidth="1"/>
    <col min="34" max="34" width="5" style="59" bestFit="1" customWidth="1"/>
    <col min="35" max="35" width="11.85546875" style="59" bestFit="1" customWidth="1"/>
    <col min="36" max="37" width="4.140625" style="59" bestFit="1" customWidth="1"/>
    <col min="38" max="38" width="12.7109375" style="59" bestFit="1" customWidth="1"/>
    <col min="39" max="39" width="4.140625" style="59" bestFit="1" customWidth="1"/>
    <col min="40" max="40" width="5" style="59" bestFit="1" customWidth="1"/>
    <col min="41" max="41" width="12.28515625" style="59" bestFit="1" customWidth="1"/>
    <col min="42" max="43" width="4.140625" style="59" bestFit="1" customWidth="1"/>
    <col min="44" max="44" width="13.7109375" style="59" bestFit="1" customWidth="1"/>
    <col min="45" max="46" width="5" style="59" bestFit="1" customWidth="1"/>
    <col min="47" max="47" width="12.7109375" style="59" bestFit="1" customWidth="1"/>
    <col min="48" max="48" width="4.140625" style="59" bestFit="1" customWidth="1"/>
    <col min="49" max="49" width="5" style="59" bestFit="1" customWidth="1"/>
    <col min="50" max="50" width="14.42578125" style="59" bestFit="1" customWidth="1"/>
    <col min="51" max="51" width="4.140625" style="59" bestFit="1" customWidth="1"/>
    <col min="52" max="52" width="5" style="59" bestFit="1" customWidth="1"/>
    <col min="53" max="53" width="12.7109375" style="59" bestFit="1" customWidth="1"/>
    <col min="54" max="54" width="4.140625" style="59" bestFit="1" customWidth="1"/>
    <col min="55" max="55" width="5" style="59" bestFit="1" customWidth="1"/>
    <col min="56" max="56" width="13.7109375" style="59" bestFit="1" customWidth="1"/>
    <col min="57" max="58" width="5" style="59" bestFit="1" customWidth="1"/>
    <col min="59" max="59" width="10.5703125" style="59" bestFit="1" customWidth="1"/>
    <col min="60" max="60" width="3.28515625" style="59" bestFit="1" customWidth="1"/>
    <col min="61" max="61" width="4.140625" style="59" bestFit="1" customWidth="1"/>
    <col min="62" max="62" width="9.7109375" style="59" bestFit="1" customWidth="1"/>
    <col min="63" max="64" width="3.28515625" style="59" bestFit="1" customWidth="1"/>
    <col min="65" max="65" width="12.28515625" style="59" bestFit="1" customWidth="1"/>
    <col min="66" max="67" width="4.140625" style="59" bestFit="1" customWidth="1"/>
    <col min="68" max="68" width="12.7109375" style="59" bestFit="1" customWidth="1"/>
    <col min="69" max="69" width="4.140625" style="59" bestFit="1" customWidth="1"/>
    <col min="70" max="70" width="5" style="59" bestFit="1" customWidth="1"/>
    <col min="71" max="71" width="14.5703125" style="59" bestFit="1" customWidth="1"/>
    <col min="72" max="72" width="5" style="59" bestFit="1" customWidth="1"/>
    <col min="73" max="73" width="5.85546875" style="59" bestFit="1" customWidth="1"/>
    <col min="74" max="74" width="14.5703125" style="59" bestFit="1" customWidth="1"/>
    <col min="75" max="75" width="5" style="59" bestFit="1" customWidth="1"/>
    <col min="76" max="76" width="5.85546875" style="59" bestFit="1" customWidth="1"/>
    <col min="77" max="77" width="12.7109375" style="59" bestFit="1" customWidth="1"/>
    <col min="78" max="78" width="4.140625" style="59" bestFit="1" customWidth="1"/>
    <col min="79" max="79" width="5" style="59" bestFit="1" customWidth="1"/>
    <col min="80" max="80" width="13.7109375" style="59" bestFit="1" customWidth="1"/>
    <col min="81" max="82" width="5" style="59" bestFit="1" customWidth="1"/>
    <col min="83" max="83" width="10.140625" style="59" bestFit="1" customWidth="1"/>
    <col min="84" max="84" width="3.28515625" style="59" bestFit="1" customWidth="1"/>
    <col min="85" max="85" width="4.140625" style="59" bestFit="1" customWidth="1"/>
    <col min="86" max="86" width="16.28515625" style="59" bestFit="1" customWidth="1"/>
    <col min="87" max="88" width="5.85546875" style="59" bestFit="1" customWidth="1"/>
    <col min="89" max="89" width="11" style="59" bestFit="1" customWidth="1"/>
    <col min="90" max="91" width="4.140625" style="59" bestFit="1" customWidth="1"/>
    <col min="92" max="92" width="9.28515625" style="59" bestFit="1" customWidth="1"/>
    <col min="93" max="93" width="3.28515625" style="59" bestFit="1" customWidth="1"/>
    <col min="94" max="94" width="4.140625" style="59" bestFit="1" customWidth="1"/>
    <col min="95" max="95" width="9.28515625" style="59" bestFit="1" customWidth="1"/>
    <col min="96" max="96" width="3.28515625" style="59" bestFit="1" customWidth="1"/>
    <col min="97" max="97" width="4.140625" style="59" bestFit="1" customWidth="1"/>
    <col min="98" max="98" width="10.140625" style="59" bestFit="1" customWidth="1"/>
    <col min="99" max="100" width="4.140625" style="59" bestFit="1" customWidth="1"/>
    <col min="101" max="101" width="6.7109375" style="59" bestFit="1" customWidth="1"/>
    <col min="102" max="103" width="2.42578125" style="59" bestFit="1" customWidth="1"/>
    <col min="104" max="104" width="10.140625" style="59" bestFit="1" customWidth="1"/>
    <col min="105" max="105" width="4.140625" style="59" bestFit="1" customWidth="1"/>
    <col min="106" max="106" width="3.28515625" style="59" bestFit="1" customWidth="1"/>
    <col min="107" max="107" width="9.7109375" style="59" bestFit="1" customWidth="1"/>
    <col min="108" max="109" width="3.28515625" style="59" bestFit="1" customWidth="1"/>
    <col min="110" max="110" width="11" style="59" bestFit="1" customWidth="1"/>
    <col min="111" max="111" width="5" style="59" bestFit="1" customWidth="1"/>
    <col min="112" max="112" width="3.28515625" style="59" bestFit="1" customWidth="1"/>
    <col min="113" max="113" width="9.7109375" style="59" bestFit="1" customWidth="1"/>
    <col min="114" max="115" width="3.28515625" style="59" bestFit="1" customWidth="1"/>
    <col min="116" max="116" width="11" style="59" bestFit="1" customWidth="1"/>
    <col min="117" max="117" width="5" style="59" bestFit="1" customWidth="1"/>
    <col min="118" max="118" width="3.28515625" style="59" bestFit="1" customWidth="1"/>
    <col min="119" max="119" width="11.42578125" style="59" bestFit="1" customWidth="1"/>
    <col min="120" max="121" width="4.140625" style="59" bestFit="1" customWidth="1"/>
    <col min="122" max="122" width="15.42578125" style="59" bestFit="1" customWidth="1"/>
    <col min="123" max="124" width="5.85546875" style="59" bestFit="1" customWidth="1"/>
    <col min="125" max="125" width="13.140625" style="59" bestFit="1" customWidth="1"/>
    <col min="126" max="127" width="5" style="59" bestFit="1" customWidth="1"/>
    <col min="128" max="128" width="8.42578125" style="59" bestFit="1" customWidth="1"/>
    <col min="129" max="130" width="3.28515625" style="59" bestFit="1" customWidth="1"/>
    <col min="131" max="131" width="11.85546875" style="59" bestFit="1" customWidth="1"/>
    <col min="132" max="133" width="4.140625" style="59" bestFit="1" customWidth="1"/>
    <col min="134" max="134" width="13.140625" style="59" bestFit="1" customWidth="1"/>
    <col min="135" max="136" width="5" style="59" bestFit="1" customWidth="1"/>
    <col min="137" max="137" width="8" style="59" bestFit="1" customWidth="1"/>
    <col min="138" max="138" width="4.140625" style="59" bestFit="1" customWidth="1"/>
    <col min="139" max="139" width="2.42578125" style="59" bestFit="1" customWidth="1"/>
    <col min="140" max="140" width="12.7109375" style="59" bestFit="1" customWidth="1"/>
    <col min="141" max="141" width="5.85546875" style="59" bestFit="1" customWidth="1"/>
    <col min="142" max="142" width="4.140625" style="59" bestFit="1" customWidth="1"/>
    <col min="143" max="143" width="8.42578125" style="59" bestFit="1" customWidth="1"/>
    <col min="144" max="145" width="3.28515625" style="59" bestFit="1" customWidth="1"/>
    <col min="146" max="16384" width="4.28515625" style="59"/>
  </cols>
  <sheetData>
    <row r="1" spans="1:4" x14ac:dyDescent="0.2">
      <c r="A1" s="54" t="s">
        <v>0</v>
      </c>
      <c r="B1" s="54"/>
      <c r="D1" s="56" t="s">
        <v>175</v>
      </c>
    </row>
    <row r="2" spans="1:4" x14ac:dyDescent="0.2">
      <c r="A2" s="54" t="s">
        <v>4</v>
      </c>
      <c r="B2" s="55" t="s">
        <v>120</v>
      </c>
      <c r="C2" s="60" t="s">
        <v>118</v>
      </c>
      <c r="D2" s="60">
        <v>1.6</v>
      </c>
    </row>
    <row r="3" spans="1:4" x14ac:dyDescent="0.2">
      <c r="D3" s="60">
        <v>1.9</v>
      </c>
    </row>
    <row r="4" spans="1:4" x14ac:dyDescent="0.2">
      <c r="D4" s="60">
        <v>2.2000000000000002</v>
      </c>
    </row>
    <row r="5" spans="1:4" x14ac:dyDescent="0.2">
      <c r="A5" s="54" t="s">
        <v>5</v>
      </c>
      <c r="B5" s="55" t="s">
        <v>120</v>
      </c>
      <c r="C5" s="60" t="s">
        <v>109</v>
      </c>
      <c r="D5" s="60">
        <v>9.8000000000000007</v>
      </c>
    </row>
    <row r="6" spans="1:4" x14ac:dyDescent="0.2">
      <c r="D6" s="60">
        <v>21.4</v>
      </c>
    </row>
    <row r="7" spans="1:4" x14ac:dyDescent="0.2">
      <c r="D7" s="60">
        <v>33</v>
      </c>
    </row>
    <row r="8" spans="1:4" x14ac:dyDescent="0.2">
      <c r="A8" s="54" t="s">
        <v>7</v>
      </c>
      <c r="B8" s="55" t="s">
        <v>120</v>
      </c>
      <c r="C8" s="60" t="s">
        <v>111</v>
      </c>
      <c r="D8" s="60">
        <v>0.99</v>
      </c>
    </row>
    <row r="9" spans="1:4" x14ac:dyDescent="0.2">
      <c r="D9" s="60">
        <v>3</v>
      </c>
    </row>
    <row r="10" spans="1:4" x14ac:dyDescent="0.2">
      <c r="D10" s="60">
        <v>5</v>
      </c>
    </row>
    <row r="11" spans="1:4" x14ac:dyDescent="0.2">
      <c r="A11" s="54" t="s">
        <v>9</v>
      </c>
      <c r="B11" s="55" t="s">
        <v>120</v>
      </c>
      <c r="C11" s="60" t="s">
        <v>112</v>
      </c>
      <c r="D11" s="60">
        <v>43</v>
      </c>
    </row>
    <row r="12" spans="1:4" x14ac:dyDescent="0.2">
      <c r="D12" s="60">
        <v>76.5</v>
      </c>
    </row>
    <row r="13" spans="1:4" x14ac:dyDescent="0.2">
      <c r="D13" s="60">
        <v>110</v>
      </c>
    </row>
    <row r="14" spans="1:4" x14ac:dyDescent="0.2">
      <c r="A14" s="54" t="s">
        <v>10</v>
      </c>
      <c r="B14" s="55" t="s">
        <v>120</v>
      </c>
      <c r="C14" s="60" t="s">
        <v>113</v>
      </c>
      <c r="D14" s="60">
        <v>32</v>
      </c>
    </row>
    <row r="15" spans="1:4" x14ac:dyDescent="0.2">
      <c r="D15" s="60">
        <v>91</v>
      </c>
    </row>
    <row r="16" spans="1:4" x14ac:dyDescent="0.2">
      <c r="D16" s="60">
        <v>150</v>
      </c>
    </row>
    <row r="17" spans="1:4" x14ac:dyDescent="0.2">
      <c r="A17" s="54" t="s">
        <v>11</v>
      </c>
      <c r="B17" s="55" t="s">
        <v>120</v>
      </c>
      <c r="C17" s="60" t="s">
        <v>117</v>
      </c>
      <c r="D17" s="60">
        <v>0.18</v>
      </c>
    </row>
    <row r="18" spans="1:4" x14ac:dyDescent="0.2">
      <c r="D18" s="60">
        <v>0.64</v>
      </c>
    </row>
    <row r="19" spans="1:4" x14ac:dyDescent="0.2">
      <c r="D19" s="60">
        <v>1.1000000000000001</v>
      </c>
    </row>
    <row r="20" spans="1:4" x14ac:dyDescent="0.2">
      <c r="A20" s="54" t="s">
        <v>14</v>
      </c>
      <c r="B20" s="55" t="s">
        <v>120</v>
      </c>
      <c r="C20" s="60" t="s">
        <v>110</v>
      </c>
      <c r="D20" s="60">
        <v>23</v>
      </c>
    </row>
    <row r="21" spans="1:4" x14ac:dyDescent="0.2">
      <c r="D21" s="60">
        <v>36</v>
      </c>
    </row>
    <row r="22" spans="1:4" x14ac:dyDescent="0.2">
      <c r="D22" s="60">
        <v>49</v>
      </c>
    </row>
    <row r="23" spans="1:4" x14ac:dyDescent="0.2">
      <c r="A23" s="54" t="s">
        <v>15</v>
      </c>
      <c r="B23" s="55" t="s">
        <v>120</v>
      </c>
      <c r="C23" s="60" t="s">
        <v>115</v>
      </c>
      <c r="D23" s="60">
        <v>36</v>
      </c>
    </row>
    <row r="24" spans="1:4" x14ac:dyDescent="0.2">
      <c r="D24" s="60">
        <v>83</v>
      </c>
    </row>
    <row r="25" spans="1:4" x14ac:dyDescent="0.2">
      <c r="D25" s="60">
        <v>130</v>
      </c>
    </row>
    <row r="26" spans="1:4" x14ac:dyDescent="0.2">
      <c r="A26" s="54" t="s">
        <v>19</v>
      </c>
      <c r="B26" s="55" t="s">
        <v>120</v>
      </c>
      <c r="C26" s="60" t="s">
        <v>119</v>
      </c>
      <c r="D26" s="60">
        <v>120</v>
      </c>
    </row>
    <row r="27" spans="1:4" x14ac:dyDescent="0.2">
      <c r="D27" s="60">
        <v>290</v>
      </c>
    </row>
    <row r="28" spans="1:4" x14ac:dyDescent="0.2">
      <c r="D28" s="60">
        <v>460</v>
      </c>
    </row>
    <row r="29" spans="1:4" x14ac:dyDescent="0.2">
      <c r="A29" s="54" t="s">
        <v>22</v>
      </c>
      <c r="B29" s="55" t="s">
        <v>120</v>
      </c>
      <c r="C29" s="60" t="s">
        <v>114</v>
      </c>
      <c r="D29" s="60">
        <v>20000</v>
      </c>
    </row>
    <row r="30" spans="1:4" x14ac:dyDescent="0.2">
      <c r="D30" s="60">
        <v>30000</v>
      </c>
    </row>
    <row r="31" spans="1:4" x14ac:dyDescent="0.2">
      <c r="D31" s="60">
        <v>40000</v>
      </c>
    </row>
    <row r="32" spans="1:4" x14ac:dyDescent="0.2">
      <c r="A32" s="54" t="s">
        <v>23</v>
      </c>
      <c r="B32" s="55" t="s">
        <v>120</v>
      </c>
      <c r="C32" s="60" t="s">
        <v>116</v>
      </c>
      <c r="D32" s="60">
        <v>460</v>
      </c>
    </row>
    <row r="33" spans="1:4" x14ac:dyDescent="0.2">
      <c r="A33" s="57"/>
      <c r="B33" s="58"/>
      <c r="C33" s="58"/>
      <c r="D33" s="60">
        <v>780</v>
      </c>
    </row>
    <row r="34" spans="1:4" x14ac:dyDescent="0.2">
      <c r="A34" s="57"/>
      <c r="B34" s="58"/>
      <c r="C34" s="58"/>
      <c r="D34" s="60">
        <v>1100</v>
      </c>
    </row>
    <row r="35" spans="1:4" x14ac:dyDescent="0.2">
      <c r="A35" s="54" t="s">
        <v>29</v>
      </c>
      <c r="B35" s="55" t="s">
        <v>170</v>
      </c>
      <c r="C35" s="60" t="s">
        <v>125</v>
      </c>
      <c r="D35" s="60">
        <v>176</v>
      </c>
    </row>
    <row r="36" spans="1:4" x14ac:dyDescent="0.2">
      <c r="A36" s="57"/>
      <c r="B36" s="58"/>
      <c r="C36" s="58"/>
      <c r="D36" s="60">
        <v>369</v>
      </c>
    </row>
    <row r="37" spans="1:4" x14ac:dyDescent="0.2">
      <c r="A37" s="57"/>
      <c r="B37" s="58"/>
      <c r="C37" s="58"/>
      <c r="D37" s="60">
        <v>561</v>
      </c>
    </row>
    <row r="38" spans="1:4" x14ac:dyDescent="0.2">
      <c r="A38" s="54" t="s">
        <v>30</v>
      </c>
      <c r="B38" s="55" t="s">
        <v>170</v>
      </c>
      <c r="C38" s="60" t="s">
        <v>126</v>
      </c>
      <c r="D38" s="60">
        <v>204</v>
      </c>
    </row>
    <row r="39" spans="1:4" x14ac:dyDescent="0.2">
      <c r="D39" s="60">
        <v>687</v>
      </c>
    </row>
    <row r="40" spans="1:4" x14ac:dyDescent="0.2">
      <c r="D40" s="60">
        <v>1170</v>
      </c>
    </row>
    <row r="41" spans="1:4" x14ac:dyDescent="0.2">
      <c r="A41" s="54" t="s">
        <v>31</v>
      </c>
      <c r="B41" s="55" t="s">
        <v>170</v>
      </c>
      <c r="C41" s="60" t="s">
        <v>123</v>
      </c>
      <c r="D41" s="60">
        <v>57.2</v>
      </c>
    </row>
    <row r="42" spans="1:4" x14ac:dyDescent="0.2">
      <c r="D42" s="60">
        <v>451</v>
      </c>
    </row>
    <row r="43" spans="1:4" x14ac:dyDescent="0.2">
      <c r="D43" s="60">
        <v>845</v>
      </c>
    </row>
    <row r="44" spans="1:4" x14ac:dyDescent="0.2">
      <c r="A44" s="54" t="s">
        <v>32</v>
      </c>
      <c r="B44" s="55" t="s">
        <v>170</v>
      </c>
      <c r="C44" s="60" t="s">
        <v>133</v>
      </c>
      <c r="D44" s="60">
        <v>423</v>
      </c>
    </row>
    <row r="45" spans="1:4" x14ac:dyDescent="0.2">
      <c r="D45" s="60">
        <v>1327</v>
      </c>
    </row>
    <row r="46" spans="1:4" x14ac:dyDescent="0.2">
      <c r="D46" s="60">
        <v>2230</v>
      </c>
    </row>
    <row r="47" spans="1:4" x14ac:dyDescent="0.2">
      <c r="A47" s="54" t="s">
        <v>33</v>
      </c>
      <c r="B47" s="55" t="s">
        <v>170</v>
      </c>
      <c r="C47" s="60" t="s">
        <v>131</v>
      </c>
      <c r="D47" s="60">
        <v>166</v>
      </c>
    </row>
    <row r="48" spans="1:4" x14ac:dyDescent="0.2">
      <c r="D48" s="60">
        <v>728</v>
      </c>
    </row>
    <row r="49" spans="1:4" x14ac:dyDescent="0.2">
      <c r="D49" s="60">
        <v>1290</v>
      </c>
    </row>
    <row r="50" spans="1:4" x14ac:dyDescent="0.2">
      <c r="A50" s="54" t="s">
        <v>34</v>
      </c>
      <c r="B50" s="55" t="s">
        <v>170</v>
      </c>
      <c r="C50" s="60" t="s">
        <v>127</v>
      </c>
      <c r="D50" s="60">
        <v>108</v>
      </c>
    </row>
    <row r="51" spans="1:4" x14ac:dyDescent="0.2">
      <c r="D51" s="60">
        <v>579</v>
      </c>
    </row>
    <row r="52" spans="1:4" x14ac:dyDescent="0.2">
      <c r="D52" s="60">
        <v>1050</v>
      </c>
    </row>
    <row r="53" spans="1:4" x14ac:dyDescent="0.2">
      <c r="A53" s="54" t="s">
        <v>35</v>
      </c>
      <c r="B53" s="55" t="s">
        <v>170</v>
      </c>
      <c r="C53" s="60" t="s">
        <v>128</v>
      </c>
      <c r="D53" s="60">
        <v>150</v>
      </c>
    </row>
    <row r="54" spans="1:4" x14ac:dyDescent="0.2">
      <c r="D54" s="60">
        <v>800</v>
      </c>
    </row>
    <row r="55" spans="1:4" x14ac:dyDescent="0.2">
      <c r="D55" s="60">
        <v>1450</v>
      </c>
    </row>
    <row r="56" spans="1:4" x14ac:dyDescent="0.2">
      <c r="A56" s="54" t="s">
        <v>37</v>
      </c>
      <c r="B56" s="55" t="s">
        <v>170</v>
      </c>
      <c r="C56" s="60" t="s">
        <v>130</v>
      </c>
      <c r="D56" s="60">
        <v>170</v>
      </c>
    </row>
    <row r="57" spans="1:4" x14ac:dyDescent="0.2">
      <c r="D57" s="60">
        <v>1685</v>
      </c>
    </row>
    <row r="58" spans="1:4" x14ac:dyDescent="0.2">
      <c r="D58" s="60">
        <v>3200</v>
      </c>
    </row>
    <row r="59" spans="1:4" x14ac:dyDescent="0.2">
      <c r="A59" s="54" t="s">
        <v>38</v>
      </c>
      <c r="B59" s="55" t="s">
        <v>170</v>
      </c>
      <c r="C59" s="60" t="s">
        <v>122</v>
      </c>
      <c r="D59" s="60">
        <v>5.9</v>
      </c>
    </row>
    <row r="60" spans="1:4" x14ac:dyDescent="0.2">
      <c r="D60" s="60">
        <v>67</v>
      </c>
    </row>
    <row r="61" spans="1:4" x14ac:dyDescent="0.2">
      <c r="D61" s="60">
        <v>128</v>
      </c>
    </row>
    <row r="62" spans="1:4" x14ac:dyDescent="0.2">
      <c r="A62" s="54" t="s">
        <v>39</v>
      </c>
      <c r="B62" s="55" t="s">
        <v>170</v>
      </c>
      <c r="C62" s="60" t="s">
        <v>121</v>
      </c>
      <c r="D62" s="60">
        <v>6.7</v>
      </c>
    </row>
    <row r="63" spans="1:4" x14ac:dyDescent="0.2">
      <c r="D63" s="60">
        <v>48</v>
      </c>
    </row>
    <row r="64" spans="1:4" x14ac:dyDescent="0.2">
      <c r="D64" s="60">
        <v>89</v>
      </c>
    </row>
    <row r="65" spans="1:4" x14ac:dyDescent="0.2">
      <c r="A65" s="54" t="s">
        <v>40</v>
      </c>
      <c r="B65" s="55" t="s">
        <v>170</v>
      </c>
      <c r="C65" s="60" t="s">
        <v>124</v>
      </c>
      <c r="D65" s="60">
        <v>77.400000000000006</v>
      </c>
    </row>
    <row r="66" spans="1:4" x14ac:dyDescent="0.2">
      <c r="D66" s="60">
        <v>307</v>
      </c>
    </row>
    <row r="67" spans="1:4" x14ac:dyDescent="0.2">
      <c r="D67" s="60">
        <v>536</v>
      </c>
    </row>
    <row r="68" spans="1:4" x14ac:dyDescent="0.2">
      <c r="A68" s="54" t="s">
        <v>41</v>
      </c>
      <c r="B68" s="55" t="s">
        <v>170</v>
      </c>
      <c r="C68" s="60" t="s">
        <v>135</v>
      </c>
      <c r="D68" s="60">
        <v>195</v>
      </c>
    </row>
    <row r="69" spans="1:4" x14ac:dyDescent="0.2">
      <c r="D69" s="60">
        <v>858</v>
      </c>
    </row>
    <row r="70" spans="1:4" x14ac:dyDescent="0.2">
      <c r="D70" s="60">
        <v>1520</v>
      </c>
    </row>
    <row r="71" spans="1:4" x14ac:dyDescent="0.2">
      <c r="A71" s="54" t="s">
        <v>42</v>
      </c>
      <c r="B71" s="55" t="s">
        <v>170</v>
      </c>
      <c r="C71" s="60" t="s">
        <v>129</v>
      </c>
      <c r="D71" s="60">
        <v>240</v>
      </c>
    </row>
    <row r="72" spans="1:4" x14ac:dyDescent="0.2">
      <c r="D72" s="60">
        <v>6820</v>
      </c>
    </row>
    <row r="73" spans="1:4" x14ac:dyDescent="0.2">
      <c r="D73" s="60">
        <v>13400</v>
      </c>
    </row>
    <row r="74" spans="1:4" x14ac:dyDescent="0.2">
      <c r="A74" s="54" t="s">
        <v>43</v>
      </c>
      <c r="B74" s="55" t="s">
        <v>170</v>
      </c>
      <c r="C74" s="60" t="s">
        <v>129</v>
      </c>
      <c r="D74" s="60">
        <v>240</v>
      </c>
    </row>
    <row r="75" spans="1:4" x14ac:dyDescent="0.2">
      <c r="D75" s="60">
        <v>6820</v>
      </c>
    </row>
    <row r="76" spans="1:4" x14ac:dyDescent="0.2">
      <c r="D76" s="60">
        <v>13400</v>
      </c>
    </row>
    <row r="77" spans="1:4" x14ac:dyDescent="0.2">
      <c r="A77" s="54" t="s">
        <v>44</v>
      </c>
      <c r="B77" s="55" t="s">
        <v>170</v>
      </c>
      <c r="C77" s="60" t="s">
        <v>128</v>
      </c>
      <c r="D77" s="60">
        <v>150</v>
      </c>
    </row>
    <row r="78" spans="1:4" x14ac:dyDescent="0.2">
      <c r="D78" s="60">
        <v>800</v>
      </c>
    </row>
    <row r="79" spans="1:4" x14ac:dyDescent="0.2">
      <c r="D79" s="60">
        <v>1450</v>
      </c>
    </row>
    <row r="80" spans="1:4" x14ac:dyDescent="0.2">
      <c r="A80" s="54" t="s">
        <v>45</v>
      </c>
      <c r="B80" s="55" t="s">
        <v>170</v>
      </c>
      <c r="C80" s="60" t="s">
        <v>134</v>
      </c>
      <c r="D80" s="60">
        <v>200</v>
      </c>
    </row>
    <row r="81" spans="1:4" x14ac:dyDescent="0.2">
      <c r="D81" s="60">
        <v>1700</v>
      </c>
    </row>
    <row r="82" spans="1:4" x14ac:dyDescent="0.2">
      <c r="D82" s="60">
        <v>3200</v>
      </c>
    </row>
    <row r="83" spans="1:4" x14ac:dyDescent="0.2">
      <c r="A83" s="54" t="s">
        <v>46</v>
      </c>
      <c r="B83" s="55" t="s">
        <v>170</v>
      </c>
      <c r="C83" s="60" t="s">
        <v>132</v>
      </c>
      <c r="D83" s="60">
        <v>33</v>
      </c>
    </row>
    <row r="84" spans="1:4" x14ac:dyDescent="0.2">
      <c r="D84" s="60">
        <v>84</v>
      </c>
    </row>
    <row r="85" spans="1:4" x14ac:dyDescent="0.2">
      <c r="D85" s="60">
        <v>135</v>
      </c>
    </row>
    <row r="86" spans="1:4" x14ac:dyDescent="0.2">
      <c r="A86" s="54" t="s">
        <v>165</v>
      </c>
      <c r="B86" s="55" t="s">
        <v>170</v>
      </c>
      <c r="C86" s="60" t="s">
        <v>166</v>
      </c>
      <c r="D86" s="60">
        <v>1610</v>
      </c>
    </row>
    <row r="87" spans="1:4" x14ac:dyDescent="0.2">
      <c r="D87" s="60">
        <v>12205</v>
      </c>
    </row>
    <row r="88" spans="1:4" x14ac:dyDescent="0.2">
      <c r="D88" s="60">
        <v>22800</v>
      </c>
    </row>
    <row r="89" spans="1:4" ht="25.5" x14ac:dyDescent="0.2">
      <c r="A89" s="54" t="s">
        <v>105</v>
      </c>
      <c r="B89" s="55" t="s">
        <v>170</v>
      </c>
      <c r="C89" s="60" t="s">
        <v>136</v>
      </c>
      <c r="D89" s="60">
        <v>60</v>
      </c>
    </row>
    <row r="90" spans="1:4" x14ac:dyDescent="0.2">
      <c r="D90" s="60">
        <v>368</v>
      </c>
    </row>
    <row r="91" spans="1:4" x14ac:dyDescent="0.2">
      <c r="D91" s="60">
        <v>676</v>
      </c>
    </row>
    <row r="92" spans="1:4" x14ac:dyDescent="0.2">
      <c r="A92" s="54" t="s">
        <v>49</v>
      </c>
      <c r="B92" s="55" t="s">
        <v>170</v>
      </c>
      <c r="C92" s="60" t="s">
        <v>167</v>
      </c>
      <c r="D92" s="60">
        <v>3</v>
      </c>
    </row>
    <row r="93" spans="1:4" x14ac:dyDescent="0.2">
      <c r="D93" s="60">
        <v>62</v>
      </c>
    </row>
    <row r="94" spans="1:4" x14ac:dyDescent="0.2">
      <c r="D94" s="60">
        <v>120</v>
      </c>
    </row>
    <row r="95" spans="1:4" x14ac:dyDescent="0.2">
      <c r="A95" s="54" t="s">
        <v>50</v>
      </c>
      <c r="B95" s="55" t="s">
        <v>170</v>
      </c>
      <c r="C95" s="60" t="s">
        <v>143</v>
      </c>
      <c r="D95" s="60">
        <v>6</v>
      </c>
    </row>
    <row r="96" spans="1:4" x14ac:dyDescent="0.2">
      <c r="D96" s="60">
        <v>53</v>
      </c>
    </row>
    <row r="97" spans="1:4" x14ac:dyDescent="0.2">
      <c r="D97" s="60">
        <v>100</v>
      </c>
    </row>
    <row r="98" spans="1:4" x14ac:dyDescent="0.2">
      <c r="A98" s="54" t="s">
        <v>51</v>
      </c>
      <c r="B98" s="55" t="s">
        <v>170</v>
      </c>
      <c r="C98" s="60" t="s">
        <v>144</v>
      </c>
      <c r="D98" s="60">
        <v>5</v>
      </c>
    </row>
    <row r="99" spans="1:4" x14ac:dyDescent="0.2">
      <c r="D99" s="60">
        <v>108</v>
      </c>
    </row>
    <row r="100" spans="1:4" x14ac:dyDescent="0.2">
      <c r="D100" s="60">
        <v>210</v>
      </c>
    </row>
    <row r="101" spans="1:4" x14ac:dyDescent="0.2">
      <c r="A101" s="54" t="s">
        <v>52</v>
      </c>
      <c r="B101" s="55" t="s">
        <v>170</v>
      </c>
      <c r="C101" s="60" t="s">
        <v>145</v>
      </c>
      <c r="D101" s="60">
        <v>3</v>
      </c>
    </row>
    <row r="102" spans="1:4" x14ac:dyDescent="0.2">
      <c r="D102" s="60">
        <v>4</v>
      </c>
    </row>
    <row r="103" spans="1:4" x14ac:dyDescent="0.2">
      <c r="D103" s="60">
        <v>5</v>
      </c>
    </row>
    <row r="104" spans="1:4" x14ac:dyDescent="0.2">
      <c r="A104" s="54" t="s">
        <v>54</v>
      </c>
      <c r="B104" s="55" t="s">
        <v>170</v>
      </c>
      <c r="C104" s="60" t="s">
        <v>149</v>
      </c>
      <c r="D104" s="60">
        <v>2.5</v>
      </c>
    </row>
    <row r="105" spans="1:4" x14ac:dyDescent="0.2">
      <c r="D105" s="60">
        <v>9.3000000000000007</v>
      </c>
    </row>
    <row r="106" spans="1:4" x14ac:dyDescent="0.2">
      <c r="D106" s="60">
        <v>16</v>
      </c>
    </row>
    <row r="107" spans="1:4" x14ac:dyDescent="0.2">
      <c r="A107" s="54" t="s">
        <v>55</v>
      </c>
      <c r="B107" s="55" t="s">
        <v>170</v>
      </c>
      <c r="C107" s="60" t="s">
        <v>138</v>
      </c>
      <c r="D107" s="60">
        <v>1.9</v>
      </c>
    </row>
    <row r="108" spans="1:4" x14ac:dyDescent="0.2">
      <c r="D108" s="60">
        <v>32</v>
      </c>
    </row>
    <row r="109" spans="1:4" x14ac:dyDescent="0.2">
      <c r="D109" s="60">
        <v>62</v>
      </c>
    </row>
    <row r="110" spans="1:4" x14ac:dyDescent="0.2">
      <c r="A110" s="54" t="s">
        <v>57</v>
      </c>
      <c r="B110" s="55" t="s">
        <v>170</v>
      </c>
      <c r="C110" s="60" t="s">
        <v>148</v>
      </c>
      <c r="D110" s="60">
        <v>4.2</v>
      </c>
    </row>
    <row r="111" spans="1:4" x14ac:dyDescent="0.2">
      <c r="D111" s="60">
        <v>33.6</v>
      </c>
    </row>
    <row r="112" spans="1:4" x14ac:dyDescent="0.2">
      <c r="D112" s="60">
        <v>63</v>
      </c>
    </row>
    <row r="113" spans="1:4" x14ac:dyDescent="0.2">
      <c r="A113" s="54" t="s">
        <v>58</v>
      </c>
      <c r="B113" s="55" t="s">
        <v>170</v>
      </c>
      <c r="C113" s="60" t="s">
        <v>147</v>
      </c>
      <c r="D113" s="60">
        <v>3.2</v>
      </c>
    </row>
    <row r="114" spans="1:4" x14ac:dyDescent="0.2">
      <c r="D114" s="60">
        <v>17</v>
      </c>
    </row>
    <row r="115" spans="1:4" x14ac:dyDescent="0.2">
      <c r="D115" s="60">
        <v>31</v>
      </c>
    </row>
    <row r="116" spans="1:4" x14ac:dyDescent="0.2">
      <c r="A116" s="54" t="s">
        <v>59</v>
      </c>
      <c r="B116" s="55" t="s">
        <v>170</v>
      </c>
      <c r="C116" s="60" t="s">
        <v>146</v>
      </c>
      <c r="D116" s="60">
        <v>4.9000000000000004</v>
      </c>
    </row>
    <row r="117" spans="1:4" x14ac:dyDescent="0.2">
      <c r="D117" s="60">
        <v>16.5</v>
      </c>
    </row>
    <row r="118" spans="1:4" x14ac:dyDescent="0.2">
      <c r="D118" s="60">
        <v>28</v>
      </c>
    </row>
    <row r="119" spans="1:4" x14ac:dyDescent="0.2">
      <c r="A119" s="54" t="s">
        <v>169</v>
      </c>
      <c r="B119" s="55" t="s">
        <v>170</v>
      </c>
      <c r="C119" s="60" t="s">
        <v>168</v>
      </c>
      <c r="D119" s="60">
        <v>5.3</v>
      </c>
    </row>
    <row r="120" spans="1:4" x14ac:dyDescent="0.2">
      <c r="D120" s="60">
        <v>289</v>
      </c>
    </row>
    <row r="121" spans="1:4" x14ac:dyDescent="0.2">
      <c r="D121" s="60">
        <v>572</v>
      </c>
    </row>
    <row r="122" spans="1:4" x14ac:dyDescent="0.2">
      <c r="A122" s="54" t="s">
        <v>61</v>
      </c>
      <c r="B122" s="55" t="s">
        <v>170</v>
      </c>
      <c r="C122" s="60" t="s">
        <v>152</v>
      </c>
      <c r="D122" s="60">
        <v>580</v>
      </c>
    </row>
    <row r="123" spans="1:4" x14ac:dyDescent="0.2">
      <c r="D123" s="60">
        <v>22790</v>
      </c>
    </row>
    <row r="124" spans="1:4" x14ac:dyDescent="0.2">
      <c r="D124" s="60">
        <v>45000</v>
      </c>
    </row>
    <row r="125" spans="1:4" ht="25.5" x14ac:dyDescent="0.2">
      <c r="A125" s="54" t="s">
        <v>66</v>
      </c>
      <c r="B125" s="55" t="s">
        <v>170</v>
      </c>
      <c r="C125" s="60" t="s">
        <v>151</v>
      </c>
      <c r="D125" s="60">
        <v>0.52</v>
      </c>
    </row>
    <row r="126" spans="1:4" x14ac:dyDescent="0.2">
      <c r="D126" s="60">
        <v>1.73</v>
      </c>
    </row>
    <row r="127" spans="1:4" x14ac:dyDescent="0.2">
      <c r="D127" s="60">
        <v>2.94</v>
      </c>
    </row>
    <row r="128" spans="1:4" x14ac:dyDescent="0.2">
      <c r="A128" s="54" t="s">
        <v>69</v>
      </c>
      <c r="B128" s="55" t="s">
        <v>170</v>
      </c>
      <c r="C128" s="60" t="s">
        <v>142</v>
      </c>
      <c r="D128" s="60">
        <v>8</v>
      </c>
    </row>
    <row r="129" spans="1:4" x14ac:dyDescent="0.2">
      <c r="D129" s="60">
        <v>13</v>
      </c>
    </row>
    <row r="130" spans="1:4" x14ac:dyDescent="0.2">
      <c r="D130" s="60">
        <v>18</v>
      </c>
    </row>
    <row r="131" spans="1:4" x14ac:dyDescent="0.2">
      <c r="A131" s="54" t="s">
        <v>73</v>
      </c>
      <c r="B131" s="55" t="s">
        <v>170</v>
      </c>
      <c r="C131" s="60" t="s">
        <v>141</v>
      </c>
      <c r="D131" s="60">
        <v>150</v>
      </c>
    </row>
    <row r="132" spans="1:4" x14ac:dyDescent="0.2">
      <c r="D132" s="60">
        <v>175</v>
      </c>
    </row>
    <row r="133" spans="1:4" x14ac:dyDescent="0.2">
      <c r="D133" s="60">
        <v>200</v>
      </c>
    </row>
    <row r="134" spans="1:4" x14ac:dyDescent="0.2">
      <c r="A134" s="54" t="s">
        <v>78</v>
      </c>
      <c r="B134" s="55" t="s">
        <v>170</v>
      </c>
      <c r="C134" s="60" t="s">
        <v>150</v>
      </c>
      <c r="D134" s="60">
        <v>0.85</v>
      </c>
    </row>
    <row r="135" spans="1:4" x14ac:dyDescent="0.2">
      <c r="D135" s="60">
        <v>11.2</v>
      </c>
    </row>
    <row r="136" spans="1:4" x14ac:dyDescent="0.2">
      <c r="D136" s="60">
        <v>21.5</v>
      </c>
    </row>
    <row r="137" spans="1:4" x14ac:dyDescent="0.2">
      <c r="A137" s="54" t="s">
        <v>83</v>
      </c>
      <c r="B137" s="55" t="s">
        <v>170</v>
      </c>
      <c r="C137" s="60" t="s">
        <v>140</v>
      </c>
      <c r="D137" s="60">
        <v>1</v>
      </c>
    </row>
    <row r="138" spans="1:4" x14ac:dyDescent="0.2">
      <c r="D138" s="60">
        <v>1.5</v>
      </c>
    </row>
    <row r="139" spans="1:4" x14ac:dyDescent="0.2">
      <c r="D139" s="60">
        <v>2</v>
      </c>
    </row>
    <row r="140" spans="1:4" x14ac:dyDescent="0.2">
      <c r="A140" s="54" t="s">
        <v>84</v>
      </c>
      <c r="B140" s="55" t="s">
        <v>170</v>
      </c>
      <c r="C140" s="60" t="s">
        <v>139</v>
      </c>
      <c r="D140" s="60">
        <v>2.2000000000000002</v>
      </c>
    </row>
    <row r="141" spans="1:4" x14ac:dyDescent="0.2">
      <c r="D141" s="60">
        <v>104.6</v>
      </c>
    </row>
    <row r="142" spans="1:4" x14ac:dyDescent="0.2">
      <c r="D142" s="60">
        <v>207</v>
      </c>
    </row>
    <row r="143" spans="1:4" x14ac:dyDescent="0.2">
      <c r="A143" s="54" t="s">
        <v>85</v>
      </c>
      <c r="B143" s="55" t="s">
        <v>170</v>
      </c>
      <c r="C143" s="60" t="s">
        <v>137</v>
      </c>
      <c r="D143" s="60">
        <v>2</v>
      </c>
    </row>
    <row r="144" spans="1:4" x14ac:dyDescent="0.2">
      <c r="D144" s="60">
        <v>41</v>
      </c>
    </row>
    <row r="145" spans="4:4" x14ac:dyDescent="0.2">
      <c r="D145" s="60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cieki 2020</vt:lpstr>
      <vt:lpstr>jeziora 2020</vt:lpstr>
      <vt:lpstr>GIOŚ (2015)-cieki</vt:lpstr>
      <vt:lpstr>Bojakowska (2015)-jeziora</vt:lpstr>
      <vt:lpstr>Bojakowska et al.(1998)-cieki</vt:lpstr>
      <vt:lpstr>Bojakowska et al.(1998)-jeziora</vt:lpstr>
      <vt:lpstr>CSST (2013)-cieki</vt:lpstr>
      <vt:lpstr>CSST (2013)-jeziora</vt:lpstr>
      <vt:lpstr>CSST (2013)-normy</vt:lpstr>
      <vt:lpstr>WYKRESY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Kręciała</dc:creator>
  <cp:lastModifiedBy>Mariusz</cp:lastModifiedBy>
  <cp:revision>0</cp:revision>
  <cp:lastPrinted>2017-10-02T06:02:13Z</cp:lastPrinted>
  <dcterms:created xsi:type="dcterms:W3CDTF">2016-11-28T09:33:23Z</dcterms:created>
  <dcterms:modified xsi:type="dcterms:W3CDTF">2021-04-01T10:47:05Z</dcterms:modified>
  <dc:language>pl-PL</dc:language>
</cp:coreProperties>
</file>