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/>
  <xr:revisionPtr revIDLastSave="0" documentId="13_ncr:1_{3F126E9D-35C9-4124-BAC3-5DB92AC9FF15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materiały filtracyjne podstawow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2" l="1"/>
  <c r="V17" i="2"/>
  <c r="V8" i="2"/>
  <c r="H20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8" i="2"/>
  <c r="N16" i="2" l="1"/>
  <c r="N15" i="2"/>
  <c r="N14" i="2"/>
</calcChain>
</file>

<file path=xl/sharedStrings.xml><?xml version="1.0" encoding="utf-8"?>
<sst xmlns="http://schemas.openxmlformats.org/spreadsheetml/2006/main" count="99" uniqueCount="73">
  <si>
    <t>Nr pozycji</t>
  </si>
  <si>
    <t>Cena jednostkowa
opakowania brutto (zł)</t>
  </si>
  <si>
    <t>producent</t>
  </si>
  <si>
    <t>Ilość opakowań</t>
  </si>
  <si>
    <t>parametry oferowanego produktu
(opis)</t>
  </si>
  <si>
    <t>Certyfikowany Materiał Odniesienia  OFEROWANY</t>
  </si>
  <si>
    <t>Cechy, dane techniczne, charakterystyka</t>
  </si>
  <si>
    <t>Materiał certyfikowany, zawiesiny ogólne, całkowita zawartość ciał zawieszonych 1000 mg/l, termin ważności w dniu dostawy co najmniej 18 miesięcy</t>
  </si>
  <si>
    <t>Szczawian sodu  zawartość &gt;99,5%, odniesienie do NIST lub równoważne, termin ważności w dniu dostawy co najmniej 24 miesiące</t>
  </si>
  <si>
    <t>Rezorcyna, czystość co najmniej 99,5%, termin ważności w dniu dostawy co najmniej 24 miesiące</t>
  </si>
  <si>
    <t>Materiał certyfikowany, zawratość sustancji rozpuszczonych 1000 mg/l, termin ważności w dniu dostawy co najmniej 12 miesięcy</t>
  </si>
  <si>
    <t>LGC</t>
  </si>
  <si>
    <t>Genore</t>
  </si>
  <si>
    <t>Merck</t>
  </si>
  <si>
    <t>SPECTRACER-A045100</t>
  </si>
  <si>
    <t>ION CHROMATOGRAPHY SINGLE-COMPONENT STANDARD SOLUTION. Ion: Sulphate - SO42- Concentration: 1g/l
Matrix: H2O
Volume (ml): 100ml Bottle(s)
Shelf life: 24 Months. (12 Months after opening).</t>
  </si>
  <si>
    <t>SPECTRACER-A045500</t>
  </si>
  <si>
    <t>SPECTRACER-A013100</t>
  </si>
  <si>
    <t>ION CHROMATOGRAPHY SINGLE-COMPONENT STANDARD SOLUTION. Ion: Chloride - Cl- Concentration: 1000mg/l
Matrix: H2O
Volume (ml): 100ml Bottle(s)
Shelf life: 24 months. (12 months after opening).</t>
  </si>
  <si>
    <t>brak</t>
  </si>
  <si>
    <t>TSS1000-100ML</t>
  </si>
  <si>
    <t>71804-25G</t>
  </si>
  <si>
    <t>53363-100MG</t>
  </si>
  <si>
    <t>TDS1000-100ML</t>
  </si>
  <si>
    <t>90071-100ML</t>
  </si>
  <si>
    <t>Wzorzec certyfikowany przygotowany przez Akredytowane Laboratorium Badawcze, stęzenie 1000 mg/l w H2O, powinien posiadać odniesienie do państwowego wzorca masy lub NIST, termin ważności w dniu dostawy co najmniej 12 miesięcy</t>
  </si>
  <si>
    <t>ten sam produkt jak w poz 7</t>
  </si>
  <si>
    <t>39883-100ML</t>
  </si>
  <si>
    <t>1000ml</t>
  </si>
  <si>
    <t>100ml</t>
  </si>
  <si>
    <t>VWR</t>
  </si>
  <si>
    <t>Wielkość opakowania</t>
  </si>
  <si>
    <t>Filtry GF/F, wykonane 
w 100% ze szkła borokrzemowego, średnica 
47 mm, gramatura 75 g/m2, zatrzymanie cząstek powyżej 0,7 µm, Whatman nr kat. 1825-047 lub równoważny (porównanie w zakresie parametru określającego wielkość zatrzymania cząstek)</t>
  </si>
  <si>
    <t>100 szt.</t>
  </si>
  <si>
    <t>Wartość brutto [zł] (cena jednostkowa brutto [zł] x liczba opakowań)</t>
  </si>
  <si>
    <t xml:space="preserve">A.G.A. Analytical </t>
  </si>
  <si>
    <t>Lab-System-Service</t>
  </si>
  <si>
    <t xml:space="preserve">SHIM-POL </t>
  </si>
  <si>
    <t>Filtry GF/D, wykonane 
w 100% ze szkła borokrzemowego, średnica 
47 mm, gramatura 121 g/m2, zatrzymanie cząstek powyżej 2,7 µm, Whatman nr kat. 1823-047 lub równoważny (porównanie w zakresie parametru określającego wielkość zatrzymania cząstek)</t>
  </si>
  <si>
    <t>Filtry GF/B, wykonane 
w 100% ze szkła borokrzemowego, średnica 
47 mm, gramatura 143 g/m2, zatrzymanie cząstek powyżej 1,0 µm, Whatman nr kat. 1821-047 lub równoważny (porównanie w zakresie parametru określającego wielkość zatrzymania cząstek)</t>
  </si>
  <si>
    <t>Filtry GF/C, wykonane 
w 100% ze szkła borokrzemowego, średnica 
47 mm, gramatura 53 g/m2, zatrzymanie cząstek powyżej 1,2 µm, Whatman nr kat. 1822-047 lub równoważny (porównanie w zakresie parametru określającego wielkość zatrzymania cząstek)</t>
  </si>
  <si>
    <t>Filtry strzykawkowe hydrofobowe, średnica 13-17 mm, wielkość porów 0,2 µm, membrana PTFE (teflon) 
w obudowie z PP, przeznaczone do chromatografii cieczowej i chromatografii gazowej, chemicznie odporne na wszystkie rozpuszczalniki, zasady i kwasy, do strzykawki typu Luer Lock, objętość zatrzymywania filtra poniżej 30 µm</t>
  </si>
  <si>
    <t>200 szt.</t>
  </si>
  <si>
    <t>Filtry strzykawkowe, średnica 25mm, wielkość porów 0,45 μm, membrana PTFE (teflon)w obudowie z  bezbarwnego PP, certyfikowane do chromatografii cieczowej, standard Luer-Lock</t>
  </si>
  <si>
    <t>500 szt.</t>
  </si>
  <si>
    <t>Filtry membranowe MCE 0,45um fi.47mm, sterylne, białe w kratkę, Merck Millipore nr kat. HAWG047S6</t>
  </si>
  <si>
    <t xml:space="preserve">Strzykawka 100ml z dołączonym łącznikiem Luer (gruba uszczelka), jałowa, niepirogenna, sterylna </t>
  </si>
  <si>
    <t>Swinnex Filter Holder, 47mm, Merck Millipore nr kat. SX0004700</t>
  </si>
  <si>
    <t>8 szt.</t>
  </si>
  <si>
    <t>Kolumienki SPE  polipropylenowe, wypełnienie  Na2SO4/Florisil, masa wypełnienia 2000 mg/2000mg, objętość 6ml</t>
  </si>
  <si>
    <t>30 szt.</t>
  </si>
  <si>
    <t>Kolumienki SPE polipropylenowe, wypełnienie krzemionka, masa wypełnienia 2000 mg, objętość 6 ml</t>
  </si>
  <si>
    <t>Dyski ekstrakcyjne SPE do automatycznego zestawu do ekstrakcji SPE-DEX 5000, średnica dysku 47 mm, grubość dysku 5 mm, wypełnienie HLB-H lub równoważne</t>
  </si>
  <si>
    <t>24 szt.</t>
  </si>
  <si>
    <t>Dyski ekstrakcyjne SPE do automatycznego zestawu do ekstrakcji SPE-DEX 5000, średnica dysku 47 mm, grubość dysku 5 mm, wypełnienie HLB-L lub równoważne</t>
  </si>
  <si>
    <t>40 szt.</t>
  </si>
  <si>
    <t>Dyski ekstrakcyjne dużej pojemności SPE do automatycznego zestawu do ekstrakcji SDE-DEX 5000, średnica dysku 47 mm, grubość dysku 3 mm, wypełnienie C18 lub równoważne</t>
  </si>
  <si>
    <t xml:space="preserve">ReadyDiski  do  automatycznego zestawu do ekstrakcji SDE-DEX 5000, średnica dysku 47 mm, grubość warstwy dysku 3 mm, wypełnienie C18 lub równoważne </t>
  </si>
  <si>
    <t>Pre-filtry z włókien szklanych do dysków ekstrakcyjnych SPE do automatycznego zestawu do ekstrakcji SPE-DEX 5000, średnica filtra  100 mm, średnica porów 1  µm</t>
  </si>
  <si>
    <t>50 szt.</t>
  </si>
  <si>
    <t>Pre-filtry z włókien szklanych do dysków ekstrakcyjnych SPE do automatycznego zestawu do ekstrakcji SPE-DEX 5000, średnica filtra 100 mm, średnica porów 5  µm, do szybkiego przepływu próbek z dużą ilością osadu</t>
  </si>
  <si>
    <t>Część</t>
  </si>
  <si>
    <t>część I - materiały filtracyjne podstawowe</t>
  </si>
  <si>
    <t>część II - materiały filtracyjne chromatograficzne</t>
  </si>
  <si>
    <t>Łączna wartość brutto [zł] dla poszczególnych części</t>
  </si>
  <si>
    <r>
      <t>Wzorzec certyfikowany przygotowany przez Akredytowane Laboratorium Badawcze, stęzenie 1000 mg/l w H</t>
    </r>
    <r>
      <rPr>
        <vertAlign val="sub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>O, powinien posiadać odniesienie do państwowego wzorca masy lub NIST, termin ważności w dniu dostawy co najmniej 12 miesięcy</t>
    </r>
  </si>
  <si>
    <r>
      <t xml:space="preserve">ION CHROMATOGRAPHY SINGLE-COMPONENT STANDARD SOLUTION. Ion: Sulphates - SO42- Concentration: 1g/l
Matrix: H2O
Volume (ml): 500ml Bottle(s)
Shelf life: 24 Months. (12 Months after opening). </t>
    </r>
    <r>
      <rPr>
        <sz val="10"/>
        <color rgb="FFFF0000"/>
        <rFont val="Times New Roman"/>
        <family val="1"/>
        <charset val="238"/>
      </rPr>
      <t>500ml</t>
    </r>
  </si>
  <si>
    <t>RAZEM</t>
  </si>
  <si>
    <t xml:space="preserve">   </t>
  </si>
  <si>
    <t>Cena jednostkowa opakowania brutto [zł]</t>
  </si>
  <si>
    <t>Oferowany produkt
 (producent i nr katalogowy)</t>
  </si>
  <si>
    <t>Załącznik nr 2 do Zapytania ofertowego</t>
  </si>
  <si>
    <t>Formularz asortymentowo-cenowy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</si>
</sst>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indexed="6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bscript"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7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</cellXfs>
  <cellStyles count="6">
    <cellStyle name="Neutralne 2" xfId="2" xr:uid="{8DFDDF94-96AB-4803-AAAE-CC29B4936CD6}"/>
    <cellStyle name="Normalny" xfId="0" builtinId="0"/>
    <cellStyle name="Normalny 2" xfId="3" xr:uid="{EC9AC540-F244-471B-896F-091DB50873C6}"/>
    <cellStyle name="Normalny 5" xfId="4" xr:uid="{F81071B7-28D4-4100-80CE-86E5BA31E386}"/>
    <cellStyle name="Normalny 5 2" xfId="5" xr:uid="{F81071B7-28D4-4100-80CE-86E5BA31E386}"/>
    <cellStyle name="Normalny 9" xfId="1" xr:uid="{3DD2963C-88F4-4B1D-8808-FBD726960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9025-0191-4765-A3A1-3F66F7D8E2A8}">
  <dimension ref="A1:Y26"/>
  <sheetViews>
    <sheetView tabSelected="1" zoomScaleNormal="100" zoomScalePageLayoutView="90" workbookViewId="0">
      <selection activeCell="AA17" sqref="AA17"/>
    </sheetView>
  </sheetViews>
  <sheetFormatPr defaultColWidth="9.1796875" defaultRowHeight="15.5"/>
  <cols>
    <col min="1" max="1" width="9.1796875" style="4"/>
    <col min="2" max="2" width="7.1796875" style="1" customWidth="1"/>
    <col min="3" max="3" width="38.453125" style="2" customWidth="1"/>
    <col min="4" max="4" width="9.7265625" style="2" customWidth="1"/>
    <col min="5" max="5" width="8.7265625" style="2" customWidth="1"/>
    <col min="6" max="6" width="24.08984375" style="4" customWidth="1"/>
    <col min="7" max="7" width="16" style="4" customWidth="1"/>
    <col min="8" max="8" width="16.26953125" style="2" customWidth="1"/>
    <col min="9" max="9" width="16.26953125" style="2" hidden="1" customWidth="1"/>
    <col min="10" max="10" width="24" style="2" hidden="1" customWidth="1"/>
    <col min="11" max="11" width="13.7265625" style="2" hidden="1" customWidth="1"/>
    <col min="12" max="12" width="16.26953125" style="2" hidden="1" customWidth="1"/>
    <col min="13" max="13" width="24" style="2" hidden="1" customWidth="1"/>
    <col min="14" max="14" width="13.7265625" style="2" hidden="1" customWidth="1"/>
    <col min="15" max="15" width="16.81640625" style="4" hidden="1" customWidth="1"/>
    <col min="16" max="16" width="16.26953125" style="2" hidden="1" customWidth="1"/>
    <col min="17" max="17" width="24" style="2" hidden="1" customWidth="1"/>
    <col min="18" max="18" width="13.7265625" style="2" hidden="1" customWidth="1"/>
    <col min="19" max="19" width="16.26953125" style="4" hidden="1" customWidth="1"/>
    <col min="20" max="20" width="24" style="4" hidden="1" customWidth="1"/>
    <col min="21" max="21" width="13.7265625" style="4" hidden="1" customWidth="1"/>
    <col min="22" max="22" width="15.7265625" style="2" customWidth="1"/>
    <col min="23" max="16384" width="9.1796875" style="2"/>
  </cols>
  <sheetData>
    <row r="1" spans="1:25" s="4" customFormat="1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5" s="4" customFormat="1" ht="16" thickBot="1">
      <c r="A2" s="59" t="s">
        <v>72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</row>
    <row r="3" spans="1:25" s="4" customFormat="1" ht="16" thickBo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</row>
    <row r="4" spans="1:25" ht="15.75" customHeight="1">
      <c r="A4" s="46" t="s">
        <v>61</v>
      </c>
      <c r="B4" s="45" t="s">
        <v>0</v>
      </c>
      <c r="C4" s="45" t="s">
        <v>6</v>
      </c>
      <c r="D4" s="45" t="s">
        <v>31</v>
      </c>
      <c r="E4" s="45" t="s">
        <v>3</v>
      </c>
      <c r="F4" s="56" t="s">
        <v>70</v>
      </c>
      <c r="G4" s="41" t="s">
        <v>69</v>
      </c>
      <c r="H4" s="53" t="s">
        <v>34</v>
      </c>
      <c r="I4" s="17" t="s">
        <v>11</v>
      </c>
      <c r="J4" s="17"/>
      <c r="K4" s="17"/>
      <c r="L4" s="18" t="s">
        <v>12</v>
      </c>
      <c r="M4" s="19"/>
      <c r="N4" s="19"/>
      <c r="O4" s="48" t="s">
        <v>35</v>
      </c>
      <c r="P4" s="47" t="s">
        <v>36</v>
      </c>
      <c r="Q4" s="47"/>
      <c r="R4" s="47"/>
      <c r="S4" s="43" t="s">
        <v>37</v>
      </c>
      <c r="T4" s="43"/>
      <c r="U4" s="43"/>
      <c r="V4" s="42" t="s">
        <v>64</v>
      </c>
    </row>
    <row r="5" spans="1:25">
      <c r="A5" s="46"/>
      <c r="B5" s="45"/>
      <c r="C5" s="45"/>
      <c r="D5" s="45"/>
      <c r="E5" s="45"/>
      <c r="F5" s="57"/>
      <c r="G5" s="41"/>
      <c r="H5" s="54"/>
      <c r="I5" s="17"/>
      <c r="J5" s="17"/>
      <c r="K5" s="17"/>
      <c r="L5" s="20"/>
      <c r="M5" s="21"/>
      <c r="N5" s="21"/>
      <c r="O5" s="49"/>
      <c r="P5" s="42"/>
      <c r="Q5" s="42"/>
      <c r="R5" s="42"/>
      <c r="S5" s="44"/>
      <c r="T5" s="44"/>
      <c r="U5" s="44"/>
      <c r="V5" s="42"/>
    </row>
    <row r="6" spans="1:25" ht="33" customHeight="1">
      <c r="A6" s="46"/>
      <c r="B6" s="45"/>
      <c r="C6" s="45"/>
      <c r="D6" s="45"/>
      <c r="E6" s="45"/>
      <c r="F6" s="57"/>
      <c r="G6" s="41"/>
      <c r="H6" s="54"/>
      <c r="I6" s="41" t="s">
        <v>5</v>
      </c>
      <c r="J6" s="41"/>
      <c r="K6" s="42" t="s">
        <v>1</v>
      </c>
      <c r="L6" s="41" t="s">
        <v>5</v>
      </c>
      <c r="M6" s="41"/>
      <c r="N6" s="42" t="s">
        <v>1</v>
      </c>
      <c r="O6" s="50" t="s">
        <v>34</v>
      </c>
      <c r="P6" s="41" t="s">
        <v>5</v>
      </c>
      <c r="Q6" s="41"/>
      <c r="R6" s="42" t="s">
        <v>1</v>
      </c>
      <c r="S6" s="41" t="s">
        <v>5</v>
      </c>
      <c r="T6" s="41"/>
      <c r="U6" s="42" t="s">
        <v>1</v>
      </c>
      <c r="V6" s="42"/>
      <c r="X6" s="34"/>
    </row>
    <row r="7" spans="1:25" ht="25.5" customHeight="1">
      <c r="A7" s="46"/>
      <c r="B7" s="45"/>
      <c r="C7" s="45"/>
      <c r="D7" s="45"/>
      <c r="E7" s="45"/>
      <c r="F7" s="58"/>
      <c r="G7" s="41"/>
      <c r="H7" s="55"/>
      <c r="I7" s="10" t="s">
        <v>2</v>
      </c>
      <c r="J7" s="10" t="s">
        <v>4</v>
      </c>
      <c r="K7" s="42"/>
      <c r="L7" s="10" t="s">
        <v>2</v>
      </c>
      <c r="M7" s="10" t="s">
        <v>4</v>
      </c>
      <c r="N7" s="42"/>
      <c r="O7" s="51"/>
      <c r="P7" s="10" t="s">
        <v>2</v>
      </c>
      <c r="Q7" s="10" t="s">
        <v>4</v>
      </c>
      <c r="R7" s="42"/>
      <c r="S7" s="10" t="s">
        <v>2</v>
      </c>
      <c r="T7" s="10" t="s">
        <v>4</v>
      </c>
      <c r="U7" s="42"/>
      <c r="V7" s="42"/>
    </row>
    <row r="8" spans="1:25" ht="78.75" customHeight="1">
      <c r="A8" s="35" t="s">
        <v>62</v>
      </c>
      <c r="B8" s="5">
        <v>1</v>
      </c>
      <c r="C8" s="6" t="s">
        <v>32</v>
      </c>
      <c r="D8" s="6" t="s">
        <v>33</v>
      </c>
      <c r="E8" s="6">
        <v>2</v>
      </c>
      <c r="F8" s="22"/>
      <c r="G8" s="22"/>
      <c r="H8" s="23">
        <f>G8*E8</f>
        <v>0</v>
      </c>
      <c r="I8" s="22"/>
      <c r="J8" s="24" t="s">
        <v>28</v>
      </c>
      <c r="K8" s="22">
        <v>1862.59</v>
      </c>
      <c r="L8" s="22"/>
      <c r="M8" s="22"/>
      <c r="N8" s="22"/>
      <c r="O8" s="22">
        <v>0</v>
      </c>
      <c r="P8" s="22">
        <v>1289.04</v>
      </c>
      <c r="Q8" s="22">
        <v>1289.04</v>
      </c>
      <c r="R8" s="22">
        <v>1289.04</v>
      </c>
      <c r="S8" s="22" t="s">
        <v>13</v>
      </c>
      <c r="T8" s="23"/>
      <c r="U8" s="23">
        <v>739.82040000000006</v>
      </c>
      <c r="V8" s="38">
        <f>SUM(H8:H16)</f>
        <v>0</v>
      </c>
      <c r="Y8" s="2" t="s">
        <v>68</v>
      </c>
    </row>
    <row r="9" spans="1:25" ht="96.75" customHeight="1">
      <c r="A9" s="35"/>
      <c r="B9" s="5">
        <v>2</v>
      </c>
      <c r="C9" s="6" t="s">
        <v>38</v>
      </c>
      <c r="D9" s="6" t="s">
        <v>33</v>
      </c>
      <c r="E9" s="6">
        <v>2</v>
      </c>
      <c r="F9" s="22"/>
      <c r="G9" s="22"/>
      <c r="H9" s="23">
        <f t="shared" ref="H9:H24" si="0">G9*E9</f>
        <v>0</v>
      </c>
      <c r="I9" s="22"/>
      <c r="J9" s="24" t="s">
        <v>29</v>
      </c>
      <c r="K9" s="22">
        <v>335.36</v>
      </c>
      <c r="L9" s="22"/>
      <c r="M9" s="22"/>
      <c r="N9" s="22"/>
      <c r="O9" s="22">
        <v>0</v>
      </c>
      <c r="P9" s="22" t="s">
        <v>19</v>
      </c>
      <c r="Q9" s="23"/>
      <c r="R9" s="22">
        <v>0</v>
      </c>
      <c r="S9" s="22" t="s">
        <v>13</v>
      </c>
      <c r="T9" s="23"/>
      <c r="U9" s="23">
        <v>739.82040000000006</v>
      </c>
      <c r="V9" s="39"/>
    </row>
    <row r="10" spans="1:25" ht="84.75" customHeight="1">
      <c r="A10" s="35"/>
      <c r="B10" s="5">
        <v>3</v>
      </c>
      <c r="C10" s="7" t="s">
        <v>39</v>
      </c>
      <c r="D10" s="6" t="s">
        <v>33</v>
      </c>
      <c r="E10" s="6">
        <v>3</v>
      </c>
      <c r="F10" s="22"/>
      <c r="G10" s="22"/>
      <c r="H10" s="23">
        <f t="shared" si="0"/>
        <v>0</v>
      </c>
      <c r="I10" s="22"/>
      <c r="J10" s="22"/>
      <c r="K10" s="22">
        <v>466.23</v>
      </c>
      <c r="L10" s="22"/>
      <c r="M10" s="22"/>
      <c r="N10" s="22"/>
      <c r="O10" s="22">
        <v>0</v>
      </c>
      <c r="P10" s="22" t="s">
        <v>20</v>
      </c>
      <c r="Q10" s="23" t="s">
        <v>7</v>
      </c>
      <c r="R10" s="22">
        <v>420.65999999999997</v>
      </c>
      <c r="S10" s="22"/>
      <c r="T10" s="23"/>
      <c r="U10" s="23">
        <v>526.43999999999994</v>
      </c>
      <c r="V10" s="39"/>
    </row>
    <row r="11" spans="1:25" ht="76.5" customHeight="1">
      <c r="A11" s="35"/>
      <c r="B11" s="3">
        <v>4</v>
      </c>
      <c r="C11" s="8" t="s">
        <v>40</v>
      </c>
      <c r="D11" s="6" t="s">
        <v>33</v>
      </c>
      <c r="E11" s="6">
        <v>2</v>
      </c>
      <c r="F11" s="22"/>
      <c r="G11" s="22"/>
      <c r="H11" s="23">
        <f t="shared" si="0"/>
        <v>0</v>
      </c>
      <c r="I11" s="22"/>
      <c r="J11" s="22"/>
      <c r="K11" s="22"/>
      <c r="L11" s="22"/>
      <c r="M11" s="22"/>
      <c r="N11" s="22"/>
      <c r="O11" s="22">
        <v>0</v>
      </c>
      <c r="P11" s="22" t="s">
        <v>21</v>
      </c>
      <c r="Q11" s="23" t="s">
        <v>8</v>
      </c>
      <c r="R11" s="22">
        <v>701.1</v>
      </c>
      <c r="S11" s="22"/>
      <c r="T11" s="23"/>
      <c r="U11" s="23">
        <v>0</v>
      </c>
      <c r="V11" s="39"/>
    </row>
    <row r="12" spans="1:25" ht="104">
      <c r="A12" s="35"/>
      <c r="B12" s="3">
        <v>5</v>
      </c>
      <c r="C12" s="7" t="s">
        <v>41</v>
      </c>
      <c r="D12" s="6" t="s">
        <v>42</v>
      </c>
      <c r="E12" s="6">
        <v>2</v>
      </c>
      <c r="F12" s="22"/>
      <c r="G12" s="22"/>
      <c r="H12" s="23">
        <f t="shared" si="0"/>
        <v>0</v>
      </c>
      <c r="I12" s="22"/>
      <c r="J12" s="22"/>
      <c r="K12" s="22">
        <v>177.61</v>
      </c>
      <c r="L12" s="22"/>
      <c r="M12" s="22"/>
      <c r="N12" s="22"/>
      <c r="O12" s="22">
        <v>0</v>
      </c>
      <c r="P12" s="22" t="s">
        <v>22</v>
      </c>
      <c r="Q12" s="23" t="s">
        <v>9</v>
      </c>
      <c r="R12" s="22">
        <v>372.69</v>
      </c>
      <c r="S12" s="22"/>
      <c r="T12" s="23"/>
      <c r="U12" s="23">
        <v>0</v>
      </c>
      <c r="V12" s="39"/>
    </row>
    <row r="13" spans="1:25" ht="63" customHeight="1">
      <c r="A13" s="35"/>
      <c r="B13" s="3">
        <v>6</v>
      </c>
      <c r="C13" s="7" t="s">
        <v>43</v>
      </c>
      <c r="D13" s="6" t="s">
        <v>44</v>
      </c>
      <c r="E13" s="6">
        <v>1</v>
      </c>
      <c r="F13" s="22"/>
      <c r="G13" s="22"/>
      <c r="H13" s="23">
        <f t="shared" si="0"/>
        <v>0</v>
      </c>
      <c r="I13" s="22"/>
      <c r="J13" s="22"/>
      <c r="K13" s="22">
        <v>250.06</v>
      </c>
      <c r="L13" s="22"/>
      <c r="M13" s="22"/>
      <c r="N13" s="22"/>
      <c r="O13" s="22">
        <v>0</v>
      </c>
      <c r="P13" s="22" t="s">
        <v>23</v>
      </c>
      <c r="Q13" s="23" t="s">
        <v>10</v>
      </c>
      <c r="R13" s="22">
        <v>266.90999999999997</v>
      </c>
      <c r="S13" s="22" t="s">
        <v>13</v>
      </c>
      <c r="T13" s="23"/>
      <c r="U13" s="23">
        <v>318.54540000000003</v>
      </c>
      <c r="V13" s="39"/>
    </row>
    <row r="14" spans="1:25" ht="50.25" customHeight="1">
      <c r="A14" s="35"/>
      <c r="B14" s="3">
        <v>7</v>
      </c>
      <c r="C14" s="7" t="s">
        <v>45</v>
      </c>
      <c r="D14" s="6" t="s">
        <v>33</v>
      </c>
      <c r="E14" s="6">
        <v>4</v>
      </c>
      <c r="F14" s="22"/>
      <c r="G14" s="22"/>
      <c r="H14" s="23">
        <f t="shared" si="0"/>
        <v>0</v>
      </c>
      <c r="I14" s="22"/>
      <c r="J14" s="22"/>
      <c r="K14" s="22">
        <v>212.67</v>
      </c>
      <c r="L14" s="22" t="s">
        <v>14</v>
      </c>
      <c r="M14" s="22" t="s">
        <v>15</v>
      </c>
      <c r="N14" s="22">
        <f>155*1.23</f>
        <v>190.65</v>
      </c>
      <c r="O14" s="22">
        <v>0</v>
      </c>
      <c r="P14" s="22" t="s">
        <v>24</v>
      </c>
      <c r="Q14" s="23" t="s">
        <v>25</v>
      </c>
      <c r="R14" s="22">
        <v>264.45</v>
      </c>
      <c r="S14" s="22"/>
      <c r="T14" s="23"/>
      <c r="U14" s="23"/>
      <c r="V14" s="39"/>
    </row>
    <row r="15" spans="1:25" ht="50.25" customHeight="1">
      <c r="A15" s="35"/>
      <c r="B15" s="3">
        <v>8</v>
      </c>
      <c r="C15" s="7" t="s">
        <v>46</v>
      </c>
      <c r="D15" s="6" t="s">
        <v>33</v>
      </c>
      <c r="E15" s="6">
        <v>2</v>
      </c>
      <c r="F15" s="22"/>
      <c r="G15" s="22"/>
      <c r="H15" s="23">
        <f t="shared" si="0"/>
        <v>0</v>
      </c>
      <c r="I15" s="22"/>
      <c r="J15" s="22"/>
      <c r="K15" s="22">
        <v>212.67</v>
      </c>
      <c r="L15" s="22" t="s">
        <v>16</v>
      </c>
      <c r="M15" s="22" t="s">
        <v>66</v>
      </c>
      <c r="N15" s="22">
        <f>296*1.23</f>
        <v>364.08</v>
      </c>
      <c r="O15" s="22">
        <v>0</v>
      </c>
      <c r="P15" s="22" t="s">
        <v>26</v>
      </c>
      <c r="Q15" s="23" t="s">
        <v>25</v>
      </c>
      <c r="R15" s="22">
        <v>264.45</v>
      </c>
      <c r="S15" s="22" t="s">
        <v>30</v>
      </c>
      <c r="T15" s="23"/>
      <c r="U15" s="23">
        <v>218.38650000000001</v>
      </c>
      <c r="V15" s="39"/>
    </row>
    <row r="16" spans="1:25" ht="38.25" customHeight="1" thickBot="1">
      <c r="A16" s="36"/>
      <c r="B16" s="25">
        <v>9</v>
      </c>
      <c r="C16" s="27" t="s">
        <v>47</v>
      </c>
      <c r="D16" s="29" t="s">
        <v>48</v>
      </c>
      <c r="E16" s="31">
        <v>1</v>
      </c>
      <c r="F16" s="32"/>
      <c r="G16" s="32"/>
      <c r="H16" s="67">
        <f t="shared" si="0"/>
        <v>0</v>
      </c>
      <c r="I16" s="22"/>
      <c r="J16" s="22"/>
      <c r="K16" s="22">
        <v>253.56</v>
      </c>
      <c r="L16" s="22" t="s">
        <v>17</v>
      </c>
      <c r="M16" s="22" t="s">
        <v>18</v>
      </c>
      <c r="N16" s="22">
        <f>155*1.23</f>
        <v>190.65</v>
      </c>
      <c r="O16" s="22">
        <v>0</v>
      </c>
      <c r="P16" s="22" t="s">
        <v>27</v>
      </c>
      <c r="Q16" s="22" t="s">
        <v>65</v>
      </c>
      <c r="R16" s="22">
        <v>263.21999999999997</v>
      </c>
      <c r="S16" s="22" t="s">
        <v>30</v>
      </c>
      <c r="T16" s="22"/>
      <c r="U16" s="23">
        <v>264.47460000000001</v>
      </c>
      <c r="V16" s="40"/>
    </row>
    <row r="17" spans="1:22" s="4" customFormat="1" ht="60.75" customHeight="1">
      <c r="A17" s="37" t="s">
        <v>63</v>
      </c>
      <c r="B17" s="26">
        <v>1</v>
      </c>
      <c r="C17" s="28" t="s">
        <v>49</v>
      </c>
      <c r="D17" s="28" t="s">
        <v>50</v>
      </c>
      <c r="E17" s="30">
        <v>2</v>
      </c>
      <c r="F17" s="33"/>
      <c r="G17" s="33"/>
      <c r="H17" s="66">
        <f t="shared" si="0"/>
        <v>0</v>
      </c>
      <c r="I17" s="22"/>
      <c r="J17" s="24"/>
      <c r="K17" s="22"/>
      <c r="L17" s="22"/>
      <c r="M17" s="22"/>
      <c r="N17" s="22"/>
      <c r="O17" s="22">
        <v>0</v>
      </c>
      <c r="P17" s="22"/>
      <c r="Q17" s="22"/>
      <c r="R17" s="22"/>
      <c r="S17" s="22"/>
      <c r="T17" s="23"/>
      <c r="U17" s="23"/>
      <c r="V17" s="52">
        <f>SUM(H17:H24)</f>
        <v>0</v>
      </c>
    </row>
    <row r="18" spans="1:22" s="4" customFormat="1" ht="65.25" customHeight="1">
      <c r="A18" s="35"/>
      <c r="B18" s="5">
        <v>2</v>
      </c>
      <c r="C18" s="6" t="s">
        <v>51</v>
      </c>
      <c r="D18" s="6" t="s">
        <v>50</v>
      </c>
      <c r="E18" s="6">
        <v>2</v>
      </c>
      <c r="F18" s="22"/>
      <c r="G18" s="22"/>
      <c r="H18" s="23">
        <f t="shared" si="0"/>
        <v>0</v>
      </c>
      <c r="I18" s="22"/>
      <c r="J18" s="24"/>
      <c r="K18" s="22"/>
      <c r="L18" s="22"/>
      <c r="M18" s="22"/>
      <c r="N18" s="22"/>
      <c r="O18" s="22">
        <v>0</v>
      </c>
      <c r="P18" s="22"/>
      <c r="Q18" s="23"/>
      <c r="R18" s="22"/>
      <c r="S18" s="22"/>
      <c r="T18" s="23"/>
      <c r="U18" s="23"/>
      <c r="V18" s="39"/>
    </row>
    <row r="19" spans="1:22" s="4" customFormat="1" ht="60.75" customHeight="1">
      <c r="A19" s="35"/>
      <c r="B19" s="5">
        <v>3</v>
      </c>
      <c r="C19" s="7" t="s">
        <v>52</v>
      </c>
      <c r="D19" s="6" t="s">
        <v>53</v>
      </c>
      <c r="E19" s="6">
        <v>2</v>
      </c>
      <c r="F19" s="22"/>
      <c r="G19" s="22"/>
      <c r="H19" s="23">
        <f t="shared" si="0"/>
        <v>0</v>
      </c>
      <c r="I19" s="22"/>
      <c r="J19" s="22"/>
      <c r="K19" s="22"/>
      <c r="L19" s="22"/>
      <c r="M19" s="22"/>
      <c r="N19" s="22"/>
      <c r="O19" s="22">
        <v>0</v>
      </c>
      <c r="P19" s="22"/>
      <c r="Q19" s="23"/>
      <c r="R19" s="22"/>
      <c r="S19" s="22"/>
      <c r="T19" s="23"/>
      <c r="U19" s="23"/>
      <c r="V19" s="39"/>
    </row>
    <row r="20" spans="1:22" s="4" customFormat="1" ht="57.75" customHeight="1">
      <c r="A20" s="35"/>
      <c r="B20" s="5">
        <v>4</v>
      </c>
      <c r="C20" s="8" t="s">
        <v>54</v>
      </c>
      <c r="D20" s="6" t="s">
        <v>55</v>
      </c>
      <c r="E20" s="6">
        <v>2</v>
      </c>
      <c r="F20" s="22"/>
      <c r="G20" s="22"/>
      <c r="H20" s="23">
        <f>G20*E20</f>
        <v>0</v>
      </c>
      <c r="I20" s="22"/>
      <c r="J20" s="22"/>
      <c r="K20" s="22"/>
      <c r="L20" s="22"/>
      <c r="M20" s="22"/>
      <c r="N20" s="22"/>
      <c r="O20" s="22">
        <v>0</v>
      </c>
      <c r="P20" s="22"/>
      <c r="Q20" s="23"/>
      <c r="R20" s="22"/>
      <c r="S20" s="22"/>
      <c r="T20" s="23"/>
      <c r="U20" s="23"/>
      <c r="V20" s="39"/>
    </row>
    <row r="21" spans="1:22" s="4" customFormat="1" ht="52">
      <c r="A21" s="35"/>
      <c r="B21" s="5">
        <v>5</v>
      </c>
      <c r="C21" s="7" t="s">
        <v>56</v>
      </c>
      <c r="D21" s="6" t="s">
        <v>53</v>
      </c>
      <c r="E21" s="6">
        <v>2</v>
      </c>
      <c r="F21" s="22"/>
      <c r="G21" s="22"/>
      <c r="H21" s="23">
        <f t="shared" si="0"/>
        <v>0</v>
      </c>
      <c r="I21" s="22"/>
      <c r="J21" s="22"/>
      <c r="K21" s="22"/>
      <c r="L21" s="22"/>
      <c r="M21" s="22"/>
      <c r="N21" s="22"/>
      <c r="O21" s="22">
        <v>0</v>
      </c>
      <c r="P21" s="22"/>
      <c r="Q21" s="23"/>
      <c r="R21" s="22"/>
      <c r="S21" s="22"/>
      <c r="T21" s="23"/>
      <c r="U21" s="23"/>
      <c r="V21" s="39"/>
    </row>
    <row r="22" spans="1:22" s="4" customFormat="1" ht="57.75" customHeight="1">
      <c r="A22" s="35"/>
      <c r="B22" s="5">
        <v>6</v>
      </c>
      <c r="C22" s="7" t="s">
        <v>57</v>
      </c>
      <c r="D22" s="6" t="s">
        <v>53</v>
      </c>
      <c r="E22" s="6">
        <v>2</v>
      </c>
      <c r="F22" s="22"/>
      <c r="G22" s="22"/>
      <c r="H22" s="23">
        <f t="shared" si="0"/>
        <v>0</v>
      </c>
      <c r="I22" s="22"/>
      <c r="J22" s="22"/>
      <c r="K22" s="22"/>
      <c r="L22" s="22"/>
      <c r="M22" s="22"/>
      <c r="N22" s="22"/>
      <c r="O22" s="22">
        <v>0</v>
      </c>
      <c r="P22" s="22"/>
      <c r="Q22" s="23"/>
      <c r="R22" s="22"/>
      <c r="S22" s="22"/>
      <c r="T22" s="23"/>
      <c r="U22" s="23"/>
      <c r="V22" s="39"/>
    </row>
    <row r="23" spans="1:22" s="4" customFormat="1" ht="58.5" customHeight="1">
      <c r="A23" s="35"/>
      <c r="B23" s="5">
        <v>7</v>
      </c>
      <c r="C23" s="7" t="s">
        <v>58</v>
      </c>
      <c r="D23" s="6" t="s">
        <v>59</v>
      </c>
      <c r="E23" s="6">
        <v>2</v>
      </c>
      <c r="F23" s="22"/>
      <c r="G23" s="22"/>
      <c r="H23" s="23">
        <f t="shared" si="0"/>
        <v>0</v>
      </c>
      <c r="I23" s="22"/>
      <c r="J23" s="22"/>
      <c r="K23" s="22"/>
      <c r="L23" s="22"/>
      <c r="M23" s="22"/>
      <c r="N23" s="22"/>
      <c r="O23" s="22">
        <v>0</v>
      </c>
      <c r="P23" s="22"/>
      <c r="Q23" s="23"/>
      <c r="R23" s="22"/>
      <c r="S23" s="22"/>
      <c r="T23" s="23"/>
      <c r="U23" s="23"/>
      <c r="V23" s="39"/>
    </row>
    <row r="24" spans="1:22" s="4" customFormat="1" ht="78.75" customHeight="1">
      <c r="A24" s="35"/>
      <c r="B24" s="5">
        <v>8</v>
      </c>
      <c r="C24" s="7" t="s">
        <v>60</v>
      </c>
      <c r="D24" s="6" t="s">
        <v>59</v>
      </c>
      <c r="E24" s="6">
        <v>2</v>
      </c>
      <c r="F24" s="22"/>
      <c r="G24" s="22"/>
      <c r="H24" s="23">
        <f t="shared" si="0"/>
        <v>0</v>
      </c>
      <c r="I24" s="22"/>
      <c r="J24" s="22"/>
      <c r="K24" s="22"/>
      <c r="L24" s="22"/>
      <c r="M24" s="22"/>
      <c r="N24" s="22"/>
      <c r="O24" s="22">
        <v>0</v>
      </c>
      <c r="P24" s="22"/>
      <c r="Q24" s="23"/>
      <c r="R24" s="22"/>
      <c r="S24" s="22"/>
      <c r="T24" s="23"/>
      <c r="U24" s="23"/>
      <c r="V24" s="39"/>
    </row>
    <row r="25" spans="1:22">
      <c r="C25" s="13"/>
      <c r="D25" s="11"/>
      <c r="E25" s="11"/>
      <c r="F25" s="12"/>
      <c r="G25" s="12"/>
      <c r="H25" s="14" t="s">
        <v>67</v>
      </c>
      <c r="I25" s="9"/>
      <c r="J25" s="9"/>
      <c r="K25" s="9"/>
      <c r="L25" s="9"/>
      <c r="M25" s="9"/>
      <c r="N25" s="16"/>
      <c r="O25" s="9"/>
      <c r="P25" s="9"/>
      <c r="Q25" s="9"/>
      <c r="R25" s="16"/>
      <c r="S25" s="9"/>
      <c r="T25" s="9"/>
      <c r="U25" s="9"/>
      <c r="V25" s="14">
        <f>SUM(V8:V24)</f>
        <v>0</v>
      </c>
    </row>
    <row r="26" spans="1:22">
      <c r="V26" s="15"/>
    </row>
  </sheetData>
  <mergeCells count="27">
    <mergeCell ref="A1:V1"/>
    <mergeCell ref="A2:V3"/>
    <mergeCell ref="S4:U5"/>
    <mergeCell ref="S6:T6"/>
    <mergeCell ref="U6:U7"/>
    <mergeCell ref="D4:D7"/>
    <mergeCell ref="C4:C7"/>
    <mergeCell ref="P4:R5"/>
    <mergeCell ref="I6:J6"/>
    <mergeCell ref="K6:K7"/>
    <mergeCell ref="L6:M6"/>
    <mergeCell ref="N6:N7"/>
    <mergeCell ref="O4:O5"/>
    <mergeCell ref="O6:O7"/>
    <mergeCell ref="E4:E7"/>
    <mergeCell ref="G4:G7"/>
    <mergeCell ref="H4:H7"/>
    <mergeCell ref="F4:F7"/>
    <mergeCell ref="A8:A16"/>
    <mergeCell ref="A17:A24"/>
    <mergeCell ref="V8:V16"/>
    <mergeCell ref="P6:Q6"/>
    <mergeCell ref="R6:R7"/>
    <mergeCell ref="B4:B7"/>
    <mergeCell ref="A4:A7"/>
    <mergeCell ref="V4:V7"/>
    <mergeCell ref="V17:V24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filtracyjne podstawow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2022-07-28T11:26:56Z</dcterms:modified>
</cp:coreProperties>
</file>